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rmes\PROJETOS_DEV\AuditaIA\planilhas\"/>
    </mc:Choice>
  </mc:AlternateContent>
  <xr:revisionPtr revIDLastSave="0" documentId="13_ncr:1_{C0CF8A83-827E-4AB7-A892-779228F5EFF1}" xr6:coauthVersionLast="47" xr6:coauthVersionMax="47" xr10:uidLastSave="{00000000-0000-0000-0000-000000000000}"/>
  <bookViews>
    <workbookView xWindow="-108" yWindow="-108" windowWidth="23256" windowHeight="13176" firstSheet="3" activeTab="5" xr2:uid="{00000000-000D-0000-FFFF-FFFF00000000}"/>
  </bookViews>
  <sheets>
    <sheet name="dez 2024" sheetId="12" state="hidden" r:id="rId1"/>
    <sheet name="jan 2025" sheetId="13" state="hidden" r:id="rId2"/>
    <sheet name="fev 2025" sheetId="14" r:id="rId3"/>
    <sheet name="mar 2025" sheetId="15" r:id="rId4"/>
    <sheet name="Abertura por conta" sheetId="3" r:id="rId5"/>
    <sheet name="Abertura proprietário" sheetId="7" r:id="rId6"/>
    <sheet name="Abertura por banco" sheetId="8" r:id="rId7"/>
    <sheet name="Novos contratos" sheetId="9" r:id="rId8"/>
    <sheet name="Rescisões" sheetId="10" r:id="rId9"/>
  </sheets>
  <definedNames>
    <definedName name="_xlnm._FilterDatabase" localSheetId="4" hidden="1">'Abertura por conta'!$A$2:$M$576</definedName>
    <definedName name="_xlnm._FilterDatabase" localSheetId="5" hidden="1">'Abertura proprietário'!$A$1:$M$152</definedName>
    <definedName name="_xlnm._FilterDatabase" localSheetId="0" hidden="1">'dez 2024'!$A$1:$AD$673</definedName>
    <definedName name="_xlnm._FilterDatabase" localSheetId="2" hidden="1">'fev 2025'!$A$1:$AC$828</definedName>
    <definedName name="_xlnm._FilterDatabase" localSheetId="1" hidden="1">'jan 2025'!$A$1:$AD$840</definedName>
    <definedName name="_xlnm._FilterDatabase" localSheetId="3" hidden="1">'mar 2025'!$A$1:$AC$810</definedName>
    <definedName name="_xlnm._FilterDatabase" localSheetId="7" hidden="1">'Novos contratos'!$B$6:$I$8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7" l="1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J289" i="3"/>
  <c r="I289" i="3"/>
  <c r="J175" i="3"/>
  <c r="I175" i="3"/>
  <c r="J86" i="3"/>
  <c r="I86" i="3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8" i="7"/>
  <c r="G17" i="7"/>
  <c r="G16" i="7"/>
  <c r="G15" i="7"/>
  <c r="G13" i="7"/>
  <c r="G12" i="7"/>
  <c r="G11" i="7"/>
  <c r="G10" i="7"/>
  <c r="G9" i="7"/>
  <c r="G8" i="7"/>
  <c r="G7" i="7"/>
  <c r="G6" i="7"/>
  <c r="G5" i="7"/>
  <c r="G4" i="7"/>
  <c r="G3" i="7"/>
  <c r="G2" i="7"/>
  <c r="J574" i="3"/>
  <c r="I574" i="3"/>
  <c r="H574" i="3"/>
  <c r="J573" i="3"/>
  <c r="I573" i="3"/>
  <c r="H573" i="3"/>
  <c r="J572" i="3"/>
  <c r="I572" i="3"/>
  <c r="H572" i="3"/>
  <c r="J571" i="3"/>
  <c r="I571" i="3"/>
  <c r="H571" i="3"/>
  <c r="J570" i="3"/>
  <c r="I570" i="3"/>
  <c r="H570" i="3"/>
  <c r="J569" i="3"/>
  <c r="I569" i="3"/>
  <c r="H569" i="3"/>
  <c r="J568" i="3"/>
  <c r="I568" i="3"/>
  <c r="H568" i="3"/>
  <c r="J567" i="3"/>
  <c r="I567" i="3"/>
  <c r="H567" i="3"/>
  <c r="J566" i="3"/>
  <c r="I566" i="3"/>
  <c r="H566" i="3"/>
  <c r="J565" i="3"/>
  <c r="I565" i="3"/>
  <c r="H565" i="3"/>
  <c r="J564" i="3"/>
  <c r="I564" i="3"/>
  <c r="H564" i="3"/>
  <c r="J563" i="3"/>
  <c r="I563" i="3"/>
  <c r="H563" i="3"/>
  <c r="J562" i="3"/>
  <c r="I562" i="3"/>
  <c r="H562" i="3"/>
  <c r="J561" i="3"/>
  <c r="I561" i="3"/>
  <c r="H561" i="3"/>
  <c r="J560" i="3"/>
  <c r="I560" i="3"/>
  <c r="H560" i="3"/>
  <c r="J559" i="3"/>
  <c r="I559" i="3"/>
  <c r="H559" i="3"/>
  <c r="J558" i="3"/>
  <c r="I558" i="3"/>
  <c r="H558" i="3"/>
  <c r="J557" i="3"/>
  <c r="I557" i="3"/>
  <c r="H557" i="3"/>
  <c r="J556" i="3"/>
  <c r="I556" i="3"/>
  <c r="H556" i="3"/>
  <c r="J555" i="3"/>
  <c r="I555" i="3"/>
  <c r="H555" i="3"/>
  <c r="J554" i="3"/>
  <c r="I554" i="3"/>
  <c r="H554" i="3"/>
  <c r="J553" i="3"/>
  <c r="I553" i="3"/>
  <c r="H553" i="3"/>
  <c r="J552" i="3"/>
  <c r="I552" i="3"/>
  <c r="H552" i="3"/>
  <c r="J551" i="3"/>
  <c r="I551" i="3"/>
  <c r="H551" i="3"/>
  <c r="J550" i="3"/>
  <c r="I550" i="3"/>
  <c r="H550" i="3"/>
  <c r="J549" i="3"/>
  <c r="I549" i="3"/>
  <c r="H549" i="3"/>
  <c r="J548" i="3"/>
  <c r="I548" i="3"/>
  <c r="H548" i="3"/>
  <c r="J547" i="3"/>
  <c r="I547" i="3"/>
  <c r="H547" i="3"/>
  <c r="J546" i="3"/>
  <c r="I546" i="3"/>
  <c r="H546" i="3"/>
  <c r="J545" i="3"/>
  <c r="I545" i="3"/>
  <c r="H545" i="3"/>
  <c r="J544" i="3"/>
  <c r="I544" i="3"/>
  <c r="H544" i="3"/>
  <c r="J543" i="3"/>
  <c r="I543" i="3"/>
  <c r="H543" i="3"/>
  <c r="J542" i="3"/>
  <c r="I542" i="3"/>
  <c r="H542" i="3"/>
  <c r="J541" i="3"/>
  <c r="I541" i="3"/>
  <c r="H541" i="3"/>
  <c r="J540" i="3"/>
  <c r="I540" i="3"/>
  <c r="H540" i="3"/>
  <c r="J539" i="3"/>
  <c r="I539" i="3"/>
  <c r="H539" i="3"/>
  <c r="J538" i="3"/>
  <c r="I538" i="3"/>
  <c r="H538" i="3"/>
  <c r="J537" i="3"/>
  <c r="I537" i="3"/>
  <c r="H537" i="3"/>
  <c r="J536" i="3"/>
  <c r="I536" i="3"/>
  <c r="H536" i="3"/>
  <c r="J535" i="3"/>
  <c r="I535" i="3"/>
  <c r="H535" i="3"/>
  <c r="J534" i="3"/>
  <c r="I534" i="3"/>
  <c r="H534" i="3"/>
  <c r="J533" i="3"/>
  <c r="I533" i="3"/>
  <c r="H533" i="3"/>
  <c r="J532" i="3"/>
  <c r="I532" i="3"/>
  <c r="H532" i="3"/>
  <c r="J531" i="3"/>
  <c r="I531" i="3"/>
  <c r="H531" i="3"/>
  <c r="J530" i="3"/>
  <c r="I530" i="3"/>
  <c r="H530" i="3"/>
  <c r="J529" i="3"/>
  <c r="I529" i="3"/>
  <c r="H529" i="3"/>
  <c r="J528" i="3"/>
  <c r="I528" i="3"/>
  <c r="H528" i="3"/>
  <c r="J527" i="3"/>
  <c r="I527" i="3"/>
  <c r="H527" i="3"/>
  <c r="J526" i="3"/>
  <c r="I526" i="3"/>
  <c r="H526" i="3"/>
  <c r="J525" i="3"/>
  <c r="I525" i="3"/>
  <c r="H525" i="3"/>
  <c r="J524" i="3"/>
  <c r="I524" i="3"/>
  <c r="H524" i="3"/>
  <c r="J523" i="3"/>
  <c r="I523" i="3"/>
  <c r="H523" i="3"/>
  <c r="J522" i="3"/>
  <c r="I522" i="3"/>
  <c r="H522" i="3"/>
  <c r="J521" i="3"/>
  <c r="I521" i="3"/>
  <c r="H521" i="3"/>
  <c r="J520" i="3"/>
  <c r="I520" i="3"/>
  <c r="H520" i="3"/>
  <c r="J519" i="3"/>
  <c r="I519" i="3"/>
  <c r="H519" i="3"/>
  <c r="J518" i="3"/>
  <c r="I518" i="3"/>
  <c r="H518" i="3"/>
  <c r="J517" i="3"/>
  <c r="I517" i="3"/>
  <c r="H517" i="3"/>
  <c r="J516" i="3"/>
  <c r="I516" i="3"/>
  <c r="H516" i="3"/>
  <c r="J515" i="3"/>
  <c r="I515" i="3"/>
  <c r="H515" i="3"/>
  <c r="J514" i="3"/>
  <c r="I514" i="3"/>
  <c r="H514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G574" i="3"/>
  <c r="K134" i="7" l="1"/>
  <c r="K147" i="7"/>
  <c r="K80" i="7"/>
  <c r="K289" i="3"/>
  <c r="K86" i="3"/>
  <c r="K175" i="3"/>
  <c r="K306" i="3"/>
  <c r="K118" i="7"/>
  <c r="I150" i="7"/>
  <c r="J34" i="7"/>
  <c r="K307" i="3"/>
  <c r="J150" i="7"/>
  <c r="K34" i="7"/>
  <c r="K305" i="3"/>
  <c r="K309" i="3"/>
  <c r="K304" i="3"/>
  <c r="K308" i="3"/>
  <c r="K150" i="7"/>
  <c r="K68" i="3"/>
  <c r="K240" i="3"/>
  <c r="K244" i="3"/>
  <c r="K248" i="3"/>
  <c r="K252" i="3"/>
  <c r="K256" i="3"/>
  <c r="K260" i="3"/>
  <c r="K264" i="3"/>
  <c r="K268" i="3"/>
  <c r="K272" i="3"/>
  <c r="K276" i="3"/>
  <c r="K280" i="3"/>
  <c r="K282" i="3"/>
  <c r="K286" i="3"/>
  <c r="K291" i="3"/>
  <c r="K295" i="3"/>
  <c r="K299" i="3"/>
  <c r="K303" i="3"/>
  <c r="K313" i="3"/>
  <c r="K317" i="3"/>
  <c r="K321" i="3"/>
  <c r="K325" i="3"/>
  <c r="K329" i="3"/>
  <c r="K333" i="3"/>
  <c r="K337" i="3"/>
  <c r="K341" i="3"/>
  <c r="K312" i="3"/>
  <c r="K316" i="3"/>
  <c r="K320" i="3"/>
  <c r="K324" i="3"/>
  <c r="K328" i="3"/>
  <c r="K332" i="3"/>
  <c r="K336" i="3"/>
  <c r="K340" i="3"/>
  <c r="K311" i="3"/>
  <c r="K315" i="3"/>
  <c r="K319" i="3"/>
  <c r="K323" i="3"/>
  <c r="K327" i="3"/>
  <c r="K331" i="3"/>
  <c r="K335" i="3"/>
  <c r="K339" i="3"/>
  <c r="K310" i="3"/>
  <c r="K314" i="3"/>
  <c r="K318" i="3"/>
  <c r="K322" i="3"/>
  <c r="K326" i="3"/>
  <c r="K330" i="3"/>
  <c r="K334" i="3"/>
  <c r="K338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93" i="3"/>
  <c r="K497" i="3"/>
  <c r="K501" i="3"/>
  <c r="K505" i="3"/>
  <c r="K509" i="3"/>
  <c r="K513" i="3"/>
  <c r="K517" i="3"/>
  <c r="K521" i="3"/>
  <c r="K525" i="3"/>
  <c r="K529" i="3"/>
  <c r="K533" i="3"/>
  <c r="K553" i="3"/>
  <c r="K557" i="3"/>
  <c r="K561" i="3"/>
  <c r="K565" i="3"/>
  <c r="K569" i="3"/>
  <c r="K573" i="3"/>
  <c r="K483" i="3"/>
  <c r="K487" i="3"/>
  <c r="K292" i="3"/>
  <c r="K296" i="3"/>
  <c r="K300" i="3"/>
  <c r="K484" i="3"/>
  <c r="K488" i="3"/>
  <c r="K298" i="3"/>
  <c r="K302" i="3"/>
  <c r="K293" i="3"/>
  <c r="K297" i="3"/>
  <c r="K301" i="3"/>
  <c r="K294" i="3"/>
  <c r="K3" i="3"/>
  <c r="K7" i="3"/>
  <c r="K19" i="3"/>
  <c r="K31" i="3"/>
  <c r="K35" i="3"/>
  <c r="K39" i="3"/>
  <c r="K43" i="3"/>
  <c r="K47" i="3"/>
  <c r="K51" i="3"/>
  <c r="K55" i="3"/>
  <c r="K59" i="3"/>
  <c r="K63" i="3"/>
  <c r="K239" i="3"/>
  <c r="K243" i="3"/>
  <c r="K247" i="3"/>
  <c r="K251" i="3"/>
  <c r="K255" i="3"/>
  <c r="K259" i="3"/>
  <c r="K263" i="3"/>
  <c r="K267" i="3"/>
  <c r="K271" i="3"/>
  <c r="K275" i="3"/>
  <c r="K279" i="3"/>
  <c r="K285" i="3"/>
  <c r="K290" i="3"/>
  <c r="K11" i="3"/>
  <c r="K238" i="3"/>
  <c r="K242" i="3"/>
  <c r="K246" i="3"/>
  <c r="K250" i="3"/>
  <c r="K254" i="3"/>
  <c r="K258" i="3"/>
  <c r="K262" i="3"/>
  <c r="K266" i="3"/>
  <c r="K270" i="3"/>
  <c r="K274" i="3"/>
  <c r="K278" i="3"/>
  <c r="K284" i="3"/>
  <c r="K288" i="3"/>
  <c r="K15" i="3"/>
  <c r="K23" i="3"/>
  <c r="K27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3" i="3"/>
  <c r="K287" i="3"/>
  <c r="K67" i="3"/>
  <c r="K72" i="3"/>
  <c r="K76" i="3"/>
  <c r="K80" i="3"/>
  <c r="K84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8" i="3"/>
  <c r="K182" i="3"/>
  <c r="K186" i="3"/>
  <c r="K190" i="3"/>
  <c r="K194" i="3"/>
  <c r="K198" i="3"/>
  <c r="K202" i="3"/>
  <c r="K206" i="3"/>
  <c r="K210" i="3"/>
  <c r="K216" i="3"/>
  <c r="K220" i="3"/>
  <c r="K224" i="3"/>
  <c r="K228" i="3"/>
  <c r="K232" i="3"/>
  <c r="K236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9" i="3"/>
  <c r="K73" i="3"/>
  <c r="K77" i="3"/>
  <c r="K81" i="3"/>
  <c r="K85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9" i="3"/>
  <c r="K183" i="3"/>
  <c r="K187" i="3"/>
  <c r="K191" i="3"/>
  <c r="K195" i="3"/>
  <c r="K199" i="3"/>
  <c r="K203" i="3"/>
  <c r="K207" i="3"/>
  <c r="K211" i="3"/>
  <c r="K217" i="3"/>
  <c r="K221" i="3"/>
  <c r="K225" i="3"/>
  <c r="K229" i="3"/>
  <c r="K233" i="3"/>
  <c r="K10" i="3"/>
  <c r="K14" i="3"/>
  <c r="K18" i="3"/>
  <c r="K30" i="3"/>
  <c r="K6" i="3"/>
  <c r="K22" i="3"/>
  <c r="K26" i="3"/>
  <c r="K66" i="3"/>
  <c r="K83" i="3"/>
  <c r="K88" i="3"/>
  <c r="K92" i="3"/>
  <c r="K96" i="3"/>
  <c r="K100" i="3"/>
  <c r="K104" i="3"/>
  <c r="K108" i="3"/>
  <c r="K112" i="3"/>
  <c r="K116" i="3"/>
  <c r="K120" i="3"/>
  <c r="K156" i="3"/>
  <c r="K160" i="3"/>
  <c r="K164" i="3"/>
  <c r="K168" i="3"/>
  <c r="K34" i="3"/>
  <c r="K38" i="3"/>
  <c r="K42" i="3"/>
  <c r="K124" i="3"/>
  <c r="K128" i="3"/>
  <c r="K132" i="3"/>
  <c r="K136" i="3"/>
  <c r="K140" i="3"/>
  <c r="K144" i="3"/>
  <c r="K148" i="3"/>
  <c r="K152" i="3"/>
  <c r="K177" i="3"/>
  <c r="K181" i="3"/>
  <c r="K185" i="3"/>
  <c r="K189" i="3"/>
  <c r="K193" i="3"/>
  <c r="K197" i="3"/>
  <c r="K201" i="3"/>
  <c r="K205" i="3"/>
  <c r="K209" i="3"/>
  <c r="K213" i="3"/>
  <c r="K215" i="3"/>
  <c r="K219" i="3"/>
  <c r="K223" i="3"/>
  <c r="K227" i="3"/>
  <c r="K231" i="3"/>
  <c r="K235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70" i="3"/>
  <c r="K74" i="3"/>
  <c r="K78" i="3"/>
  <c r="K82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6" i="3"/>
  <c r="K180" i="3"/>
  <c r="K184" i="3"/>
  <c r="K188" i="3"/>
  <c r="K192" i="3"/>
  <c r="K196" i="3"/>
  <c r="K200" i="3"/>
  <c r="K204" i="3"/>
  <c r="K208" i="3"/>
  <c r="K212" i="3"/>
  <c r="K214" i="3"/>
  <c r="K218" i="3"/>
  <c r="K222" i="3"/>
  <c r="K226" i="3"/>
  <c r="K230" i="3"/>
  <c r="K234" i="3"/>
  <c r="K46" i="3"/>
  <c r="K50" i="3"/>
  <c r="K54" i="3"/>
  <c r="K58" i="3"/>
  <c r="K62" i="3"/>
  <c r="K71" i="3"/>
  <c r="K75" i="3"/>
  <c r="K79" i="3"/>
  <c r="K172" i="3"/>
  <c r="K486" i="3"/>
  <c r="K408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91" i="3"/>
  <c r="K495" i="3"/>
  <c r="K499" i="3"/>
  <c r="K503" i="3"/>
  <c r="K507" i="3"/>
  <c r="K511" i="3"/>
  <c r="K515" i="3"/>
  <c r="K519" i="3"/>
  <c r="K523" i="3"/>
  <c r="K527" i="3"/>
  <c r="K531" i="3"/>
  <c r="K535" i="3"/>
  <c r="K539" i="3"/>
  <c r="K543" i="3"/>
  <c r="K547" i="3"/>
  <c r="K551" i="3"/>
  <c r="K485" i="3"/>
  <c r="K489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342" i="3"/>
  <c r="K346" i="3"/>
  <c r="K350" i="3"/>
  <c r="K354" i="3"/>
  <c r="K358" i="3"/>
  <c r="K362" i="3"/>
  <c r="K366" i="3"/>
  <c r="K370" i="3"/>
  <c r="K374" i="3"/>
  <c r="K378" i="3"/>
  <c r="K382" i="3"/>
  <c r="K386" i="3"/>
  <c r="K390" i="3"/>
  <c r="K394" i="3"/>
  <c r="K398" i="3"/>
  <c r="K402" i="3"/>
  <c r="K406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537" i="3"/>
  <c r="K541" i="3"/>
  <c r="K545" i="3"/>
  <c r="K549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55" i="3"/>
  <c r="K559" i="3"/>
  <c r="K563" i="3"/>
  <c r="K567" i="3"/>
  <c r="K571" i="3"/>
  <c r="K490" i="3"/>
  <c r="K494" i="3"/>
  <c r="K498" i="3"/>
  <c r="K502" i="3"/>
  <c r="K506" i="3"/>
  <c r="K510" i="3"/>
  <c r="K514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L150" i="7" l="1"/>
  <c r="L34" i="7"/>
  <c r="K119" i="7" l="1"/>
  <c r="L119" i="7" s="1"/>
  <c r="L118" i="7"/>
  <c r="K63" i="7"/>
  <c r="G573" i="3"/>
  <c r="H150" i="7" s="1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8" i="3"/>
  <c r="G527" i="3"/>
  <c r="G526" i="3"/>
  <c r="G525" i="3"/>
  <c r="G524" i="3"/>
  <c r="G523" i="3"/>
  <c r="G522" i="3"/>
  <c r="G521" i="3"/>
  <c r="G520" i="3"/>
  <c r="G519" i="3"/>
  <c r="G518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29" i="3"/>
  <c r="G428" i="3"/>
  <c r="G427" i="3"/>
  <c r="G426" i="3"/>
  <c r="G425" i="3"/>
  <c r="G424" i="3"/>
  <c r="G423" i="3"/>
  <c r="G422" i="3"/>
  <c r="G421" i="3"/>
  <c r="G420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8" i="3"/>
  <c r="G177" i="3"/>
  <c r="G176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9" i="3"/>
  <c r="G88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8" i="3"/>
  <c r="G17" i="3"/>
  <c r="G16" i="3"/>
  <c r="G15" i="3"/>
  <c r="G14" i="3"/>
  <c r="G13" i="3"/>
  <c r="G12" i="3"/>
  <c r="G11" i="3"/>
  <c r="G10" i="3"/>
  <c r="D2" i="8"/>
  <c r="G9" i="3"/>
  <c r="G8" i="3"/>
  <c r="G7" i="3"/>
  <c r="G6" i="3"/>
  <c r="G5" i="3"/>
  <c r="G4" i="3"/>
  <c r="G3" i="3"/>
  <c r="J2" i="7" l="1"/>
  <c r="K139" i="7"/>
  <c r="K31" i="7"/>
  <c r="J575" i="3"/>
  <c r="J576" i="3" s="1"/>
  <c r="K14" i="7"/>
  <c r="K69" i="7"/>
  <c r="K93" i="7"/>
  <c r="K13" i="7"/>
  <c r="K16" i="7"/>
  <c r="K23" i="7"/>
  <c r="K24" i="7"/>
  <c r="K27" i="7"/>
  <c r="K32" i="7"/>
  <c r="K33" i="7"/>
  <c r="K40" i="7"/>
  <c r="K41" i="7"/>
  <c r="K47" i="7"/>
  <c r="K49" i="7"/>
  <c r="K62" i="7"/>
  <c r="K73" i="7"/>
  <c r="K77" i="7"/>
  <c r="K81" i="7"/>
  <c r="K98" i="7"/>
  <c r="K101" i="7"/>
  <c r="K105" i="7"/>
  <c r="K113" i="7"/>
  <c r="K122" i="7"/>
  <c r="K123" i="7"/>
  <c r="K131" i="7"/>
  <c r="K148" i="7"/>
  <c r="K133" i="7"/>
  <c r="E7" i="8"/>
  <c r="K5" i="7"/>
  <c r="K12" i="7"/>
  <c r="K36" i="7"/>
  <c r="K60" i="7"/>
  <c r="K70" i="7"/>
  <c r="K83" i="7"/>
  <c r="K114" i="7"/>
  <c r="K129" i="7"/>
  <c r="E5" i="8"/>
  <c r="K43" i="7"/>
  <c r="K115" i="7"/>
  <c r="K6" i="7"/>
  <c r="K37" i="7"/>
  <c r="E2" i="8"/>
  <c r="K4" i="7"/>
  <c r="K20" i="7"/>
  <c r="K53" i="7"/>
  <c r="K56" i="7"/>
  <c r="K67" i="7"/>
  <c r="K86" i="7"/>
  <c r="K92" i="7"/>
  <c r="K100" i="7"/>
  <c r="K111" i="7"/>
  <c r="K112" i="7"/>
  <c r="K125" i="7"/>
  <c r="K127" i="7"/>
  <c r="K128" i="7"/>
  <c r="K142" i="7"/>
  <c r="K9" i="7"/>
  <c r="K22" i="7"/>
  <c r="K38" i="7"/>
  <c r="K61" i="7"/>
  <c r="K102" i="7"/>
  <c r="K146" i="7"/>
  <c r="K29" i="7"/>
  <c r="K106" i="7"/>
  <c r="K140" i="7"/>
  <c r="K57" i="7"/>
  <c r="K78" i="7"/>
  <c r="K26" i="7"/>
  <c r="K39" i="7"/>
  <c r="E11" i="8"/>
  <c r="K45" i="7"/>
  <c r="K54" i="7"/>
  <c r="K88" i="7"/>
  <c r="K95" i="7"/>
  <c r="K19" i="7"/>
  <c r="K25" i="7"/>
  <c r="K35" i="7"/>
  <c r="K42" i="7"/>
  <c r="K52" i="7"/>
  <c r="E9" i="8"/>
  <c r="K58" i="7"/>
  <c r="K64" i="7"/>
  <c r="K65" i="7"/>
  <c r="K66" i="7"/>
  <c r="K68" i="7"/>
  <c r="K72" i="7"/>
  <c r="K75" i="7"/>
  <c r="K76" i="7"/>
  <c r="E10" i="8"/>
  <c r="K82" i="7"/>
  <c r="K85" i="7"/>
  <c r="K90" i="7"/>
  <c r="K96" i="7"/>
  <c r="K97" i="7"/>
  <c r="K109" i="7"/>
  <c r="K120" i="7"/>
  <c r="K121" i="7"/>
  <c r="K124" i="7"/>
  <c r="K126" i="7"/>
  <c r="K132" i="7"/>
  <c r="K135" i="7"/>
  <c r="K136" i="7"/>
  <c r="K137" i="7"/>
  <c r="K138" i="7"/>
  <c r="K141" i="7"/>
  <c r="K28" i="7"/>
  <c r="K46" i="7"/>
  <c r="K89" i="7"/>
  <c r="K110" i="7"/>
  <c r="K149" i="7"/>
  <c r="K15" i="7"/>
  <c r="E3" i="8"/>
  <c r="K71" i="7"/>
  <c r="K99" i="7"/>
  <c r="K143" i="7"/>
  <c r="K21" i="7"/>
  <c r="K55" i="7"/>
  <c r="K87" i="7"/>
  <c r="K91" i="7"/>
  <c r="K94" i="7"/>
  <c r="K3" i="7"/>
  <c r="E4" i="8"/>
  <c r="K11" i="7"/>
  <c r="J1" i="3"/>
  <c r="E6" i="8"/>
  <c r="K2" i="7"/>
  <c r="K7" i="7"/>
  <c r="K8" i="7"/>
  <c r="K10" i="7"/>
  <c r="K17" i="7"/>
  <c r="K18" i="7"/>
  <c r="K44" i="7"/>
  <c r="K48" i="7"/>
  <c r="K50" i="7"/>
  <c r="K51" i="7"/>
  <c r="K59" i="7"/>
  <c r="K74" i="7"/>
  <c r="K79" i="7"/>
  <c r="K84" i="7"/>
  <c r="K103" i="7"/>
  <c r="K104" i="7"/>
  <c r="K107" i="7"/>
  <c r="K108" i="7"/>
  <c r="K116" i="7"/>
  <c r="K117" i="7"/>
  <c r="K144" i="7"/>
  <c r="K145" i="7"/>
  <c r="K30" i="7"/>
  <c r="K130" i="7"/>
  <c r="E8" i="8"/>
  <c r="I108" i="7"/>
  <c r="I46" i="7"/>
  <c r="H46" i="7"/>
  <c r="J63" i="7"/>
  <c r="L63" i="7" s="1"/>
  <c r="J147" i="7"/>
  <c r="J71" i="7"/>
  <c r="J31" i="7"/>
  <c r="J136" i="7"/>
  <c r="J77" i="7"/>
  <c r="J133" i="7"/>
  <c r="J86" i="7"/>
  <c r="J103" i="7"/>
  <c r="J10" i="7"/>
  <c r="J53" i="7"/>
  <c r="J13" i="7"/>
  <c r="J3" i="7"/>
  <c r="J30" i="7"/>
  <c r="J140" i="7"/>
  <c r="J6" i="7"/>
  <c r="J37" i="7"/>
  <c r="J83" i="7"/>
  <c r="J59" i="7"/>
  <c r="J38" i="7"/>
  <c r="J17" i="7"/>
  <c r="J94" i="7"/>
  <c r="J97" i="7"/>
  <c r="J19" i="7"/>
  <c r="J102" i="7"/>
  <c r="J74" i="7"/>
  <c r="J60" i="7"/>
  <c r="J32" i="7"/>
  <c r="J131" i="7"/>
  <c r="J44" i="7"/>
  <c r="J52" i="7"/>
  <c r="J99" i="7"/>
  <c r="J109" i="7"/>
  <c r="J107" i="7"/>
  <c r="J76" i="7"/>
  <c r="J128" i="7"/>
  <c r="J65" i="7"/>
  <c r="J73" i="7"/>
  <c r="J105" i="7"/>
  <c r="J139" i="7"/>
  <c r="J124" i="7"/>
  <c r="J123" i="7"/>
  <c r="J27" i="7"/>
  <c r="J89" i="7"/>
  <c r="J81" i="7"/>
  <c r="J122" i="7"/>
  <c r="J48" i="7"/>
  <c r="J25" i="7"/>
  <c r="J62" i="7"/>
  <c r="J20" i="7"/>
  <c r="J24" i="7"/>
  <c r="J67" i="7"/>
  <c r="J130" i="7"/>
  <c r="J141" i="7"/>
  <c r="J91" i="7"/>
  <c r="J92" i="7"/>
  <c r="J56" i="7"/>
  <c r="J51" i="7"/>
  <c r="J143" i="7"/>
  <c r="I63" i="7"/>
  <c r="H63" i="7"/>
  <c r="I146" i="7"/>
  <c r="H146" i="7"/>
  <c r="I70" i="7"/>
  <c r="H70" i="7"/>
  <c r="I147" i="7"/>
  <c r="H147" i="7"/>
  <c r="I71" i="7"/>
  <c r="H71" i="7"/>
  <c r="I100" i="7"/>
  <c r="H100" i="7"/>
  <c r="I31" i="7"/>
  <c r="H31" i="7"/>
  <c r="I136" i="7"/>
  <c r="H136" i="7"/>
  <c r="I77" i="7"/>
  <c r="H77" i="7"/>
  <c r="I133" i="7"/>
  <c r="H133" i="7"/>
  <c r="I90" i="7"/>
  <c r="H90" i="7"/>
  <c r="I86" i="7"/>
  <c r="H86" i="7"/>
  <c r="I79" i="7"/>
  <c r="H79" i="7"/>
  <c r="I103" i="7"/>
  <c r="H103" i="7"/>
  <c r="I53" i="7"/>
  <c r="H53" i="7"/>
  <c r="I78" i="7"/>
  <c r="H78" i="7"/>
  <c r="I149" i="7"/>
  <c r="H149" i="7"/>
  <c r="I129" i="7"/>
  <c r="H129" i="7"/>
  <c r="I13" i="7"/>
  <c r="H13" i="7"/>
  <c r="I3" i="7"/>
  <c r="H3" i="7"/>
  <c r="I30" i="7"/>
  <c r="H30" i="7"/>
  <c r="I114" i="7"/>
  <c r="H114" i="7"/>
  <c r="I140" i="7"/>
  <c r="H140" i="7"/>
  <c r="I6" i="7"/>
  <c r="H6" i="7"/>
  <c r="I83" i="7"/>
  <c r="H83" i="7"/>
  <c r="I38" i="7"/>
  <c r="H38" i="7"/>
  <c r="I17" i="7"/>
  <c r="H17" i="7"/>
  <c r="I94" i="7"/>
  <c r="H94" i="7"/>
  <c r="I97" i="7"/>
  <c r="H97" i="7"/>
  <c r="I16" i="7"/>
  <c r="H16" i="7"/>
  <c r="I19" i="7"/>
  <c r="H19" i="7"/>
  <c r="I55" i="7"/>
  <c r="H55" i="7"/>
  <c r="I102" i="7"/>
  <c r="H102" i="7"/>
  <c r="I117" i="7"/>
  <c r="H117" i="7"/>
  <c r="I2" i="7"/>
  <c r="H2" i="7"/>
  <c r="I74" i="7"/>
  <c r="H74" i="7"/>
  <c r="I104" i="7"/>
  <c r="H104" i="7"/>
  <c r="H32" i="7"/>
  <c r="I7" i="7"/>
  <c r="H7" i="7"/>
  <c r="I22" i="7"/>
  <c r="H22" i="7"/>
  <c r="I131" i="7"/>
  <c r="H131" i="7"/>
  <c r="I44" i="7"/>
  <c r="H44" i="7"/>
  <c r="I110" i="7"/>
  <c r="H110" i="7"/>
  <c r="H99" i="7"/>
  <c r="I145" i="7"/>
  <c r="H145" i="7"/>
  <c r="I12" i="7"/>
  <c r="H12" i="7"/>
  <c r="I14" i="7"/>
  <c r="H14" i="7"/>
  <c r="I109" i="7"/>
  <c r="H109" i="7"/>
  <c r="I107" i="7"/>
  <c r="H107" i="7"/>
  <c r="I76" i="7"/>
  <c r="H76" i="7"/>
  <c r="I128" i="7"/>
  <c r="H128" i="7"/>
  <c r="I45" i="7"/>
  <c r="H45" i="7"/>
  <c r="I73" i="7"/>
  <c r="H73" i="7"/>
  <c r="I105" i="7"/>
  <c r="H105" i="7"/>
  <c r="I139" i="7"/>
  <c r="H139" i="7"/>
  <c r="I124" i="7"/>
  <c r="H124" i="7"/>
  <c r="I123" i="7"/>
  <c r="H123" i="7"/>
  <c r="I23" i="7"/>
  <c r="H23" i="7"/>
  <c r="I27" i="7"/>
  <c r="H27" i="7"/>
  <c r="H57" i="7"/>
  <c r="I9" i="7"/>
  <c r="H9" i="7"/>
  <c r="I89" i="7"/>
  <c r="H89" i="7"/>
  <c r="I43" i="7"/>
  <c r="H43" i="7"/>
  <c r="I81" i="7"/>
  <c r="H81" i="7"/>
  <c r="I122" i="7"/>
  <c r="H122" i="7"/>
  <c r="I58" i="7"/>
  <c r="H58" i="7"/>
  <c r="I25" i="7"/>
  <c r="H25" i="7"/>
  <c r="I121" i="7"/>
  <c r="H121" i="7"/>
  <c r="I62" i="7"/>
  <c r="H62" i="7"/>
  <c r="I47" i="7"/>
  <c r="H47" i="7"/>
  <c r="I24" i="7"/>
  <c r="H24" i="7"/>
  <c r="I80" i="7"/>
  <c r="H80" i="7"/>
  <c r="I130" i="7"/>
  <c r="H130" i="7"/>
  <c r="I40" i="7"/>
  <c r="H40" i="7"/>
  <c r="I142" i="7"/>
  <c r="H142" i="7"/>
  <c r="I141" i="7"/>
  <c r="H141" i="7"/>
  <c r="I95" i="7"/>
  <c r="H95" i="7"/>
  <c r="I91" i="7"/>
  <c r="H91" i="7"/>
  <c r="I15" i="7"/>
  <c r="H15" i="7"/>
  <c r="I35" i="7"/>
  <c r="H35" i="7"/>
  <c r="I92" i="7"/>
  <c r="H92" i="7"/>
  <c r="I56" i="7"/>
  <c r="H56" i="7"/>
  <c r="I39" i="7"/>
  <c r="H39" i="7"/>
  <c r="I51" i="7"/>
  <c r="H51" i="7"/>
  <c r="I85" i="7"/>
  <c r="H85" i="7"/>
  <c r="L139" i="7" l="1"/>
  <c r="K151" i="7"/>
  <c r="K152" i="7" s="1"/>
  <c r="L2" i="7"/>
  <c r="L31" i="7"/>
  <c r="L103" i="7"/>
  <c r="L59" i="7"/>
  <c r="L19" i="7"/>
  <c r="L53" i="7"/>
  <c r="L105" i="7"/>
  <c r="L32" i="7"/>
  <c r="L107" i="7"/>
  <c r="L44" i="7"/>
  <c r="L143" i="7"/>
  <c r="L124" i="7"/>
  <c r="L131" i="7"/>
  <c r="L77" i="7"/>
  <c r="L10" i="7"/>
  <c r="L3" i="7"/>
  <c r="L141" i="7"/>
  <c r="L109" i="7"/>
  <c r="L140" i="7"/>
  <c r="L38" i="7"/>
  <c r="L86" i="7"/>
  <c r="L37" i="7"/>
  <c r="L60" i="7"/>
  <c r="L123" i="7"/>
  <c r="L73" i="7"/>
  <c r="L27" i="7"/>
  <c r="L13" i="7"/>
  <c r="L130" i="7"/>
  <c r="L74" i="7"/>
  <c r="L51" i="7"/>
  <c r="L48" i="7"/>
  <c r="L94" i="7"/>
  <c r="L99" i="7"/>
  <c r="L71" i="7"/>
  <c r="L136" i="7"/>
  <c r="L65" i="7"/>
  <c r="L147" i="7"/>
  <c r="L128" i="7"/>
  <c r="L67" i="7"/>
  <c r="L20" i="7"/>
  <c r="L6" i="7"/>
  <c r="L133" i="7"/>
  <c r="L122" i="7"/>
  <c r="L24" i="7"/>
  <c r="L30" i="7"/>
  <c r="L17" i="7"/>
  <c r="L91" i="7"/>
  <c r="L89" i="7"/>
  <c r="L97" i="7"/>
  <c r="L76" i="7"/>
  <c r="L52" i="7"/>
  <c r="L25" i="7"/>
  <c r="L102" i="7"/>
  <c r="L92" i="7"/>
  <c r="L56" i="7"/>
  <c r="L83" i="7"/>
  <c r="L81" i="7"/>
  <c r="F2" i="8"/>
  <c r="E12" i="8"/>
  <c r="E13" i="8" s="1"/>
  <c r="J100" i="7"/>
  <c r="L100" i="7" s="1"/>
  <c r="J70" i="7"/>
  <c r="L70" i="7" s="1"/>
  <c r="H143" i="7"/>
  <c r="I57" i="7"/>
  <c r="J144" i="7"/>
  <c r="L144" i="7" s="1"/>
  <c r="J113" i="7"/>
  <c r="L113" i="7" s="1"/>
  <c r="J148" i="7"/>
  <c r="L148" i="7" s="1"/>
  <c r="J50" i="7"/>
  <c r="L50" i="7" s="1"/>
  <c r="J134" i="7"/>
  <c r="L134" i="7" s="1"/>
  <c r="I99" i="7"/>
  <c r="J21" i="7"/>
  <c r="L21" i="7" s="1"/>
  <c r="J84" i="7"/>
  <c r="L84" i="7" s="1"/>
  <c r="J88" i="7"/>
  <c r="L88" i="7" s="1"/>
  <c r="J33" i="7"/>
  <c r="L33" i="7" s="1"/>
  <c r="J137" i="7"/>
  <c r="L137" i="7" s="1"/>
  <c r="J132" i="7"/>
  <c r="L132" i="7" s="1"/>
  <c r="J26" i="7"/>
  <c r="L26" i="7" s="1"/>
  <c r="J18" i="7"/>
  <c r="L18" i="7" s="1"/>
  <c r="J29" i="7"/>
  <c r="L29" i="7" s="1"/>
  <c r="J126" i="7"/>
  <c r="L126" i="7" s="1"/>
  <c r="J111" i="7"/>
  <c r="L111" i="7" s="1"/>
  <c r="J120" i="7"/>
  <c r="L120" i="7" s="1"/>
  <c r="J46" i="7"/>
  <c r="L46" i="7" s="1"/>
  <c r="J108" i="7"/>
  <c r="L108" i="7" s="1"/>
  <c r="H21" i="7"/>
  <c r="H84" i="7"/>
  <c r="H49" i="7"/>
  <c r="H72" i="7"/>
  <c r="H144" i="7"/>
  <c r="H75" i="7"/>
  <c r="H88" i="7"/>
  <c r="H61" i="7"/>
  <c r="H67" i="7"/>
  <c r="H42" i="7"/>
  <c r="H33" i="7"/>
  <c r="H20" i="7"/>
  <c r="H113" i="7"/>
  <c r="H87" i="7"/>
  <c r="I32" i="7"/>
  <c r="J101" i="7"/>
  <c r="L101" i="7" s="1"/>
  <c r="J69" i="7"/>
  <c r="L69" i="7" s="1"/>
  <c r="J5" i="7"/>
  <c r="L5" i="7" s="1"/>
  <c r="I21" i="7"/>
  <c r="I84" i="7"/>
  <c r="I49" i="7"/>
  <c r="I72" i="7"/>
  <c r="I144" i="7"/>
  <c r="I75" i="7"/>
  <c r="I88" i="7"/>
  <c r="I61" i="7"/>
  <c r="I67" i="7"/>
  <c r="I42" i="7"/>
  <c r="I33" i="7"/>
  <c r="I20" i="7"/>
  <c r="I113" i="7"/>
  <c r="I87" i="7"/>
  <c r="I48" i="7"/>
  <c r="I137" i="7"/>
  <c r="I132" i="7"/>
  <c r="I148" i="7"/>
  <c r="I36" i="7"/>
  <c r="I26" i="7"/>
  <c r="I125" i="7"/>
  <c r="I93" i="7"/>
  <c r="I18" i="7"/>
  <c r="I4" i="7"/>
  <c r="I65" i="7"/>
  <c r="I68" i="7"/>
  <c r="I29" i="7"/>
  <c r="I135" i="7"/>
  <c r="I52" i="7"/>
  <c r="I116" i="7"/>
  <c r="I60" i="7"/>
  <c r="I54" i="7"/>
  <c r="I50" i="7"/>
  <c r="I126" i="7"/>
  <c r="I41" i="7"/>
  <c r="I134" i="7"/>
  <c r="I115" i="7"/>
  <c r="I59" i="7"/>
  <c r="I37" i="7"/>
  <c r="I28" i="7"/>
  <c r="I101" i="7"/>
  <c r="I82" i="7"/>
  <c r="I69" i="7"/>
  <c r="I127" i="7"/>
  <c r="I111" i="7"/>
  <c r="H48" i="7"/>
  <c r="H137" i="7"/>
  <c r="H132" i="7"/>
  <c r="H148" i="7"/>
  <c r="H36" i="7"/>
  <c r="H26" i="7"/>
  <c r="H125" i="7"/>
  <c r="H93" i="7"/>
  <c r="H18" i="7"/>
  <c r="H4" i="7"/>
  <c r="H65" i="7"/>
  <c r="H68" i="7"/>
  <c r="H29" i="7"/>
  <c r="H135" i="7"/>
  <c r="H52" i="7"/>
  <c r="H116" i="7"/>
  <c r="H60" i="7"/>
  <c r="H54" i="7"/>
  <c r="H50" i="7"/>
  <c r="H126" i="7"/>
  <c r="H41" i="7"/>
  <c r="H134" i="7"/>
  <c r="H115" i="7"/>
  <c r="H59" i="7"/>
  <c r="H37" i="7"/>
  <c r="H28" i="7"/>
  <c r="H101" i="7"/>
  <c r="H82" i="7"/>
  <c r="H69" i="7"/>
  <c r="H127" i="7"/>
  <c r="H111" i="7"/>
  <c r="H138" i="7"/>
  <c r="H120" i="7"/>
  <c r="H96" i="7"/>
  <c r="H10" i="7"/>
  <c r="H112" i="7"/>
  <c r="H11" i="7"/>
  <c r="H8" i="7"/>
  <c r="H106" i="7"/>
  <c r="H5" i="7"/>
  <c r="H66" i="7"/>
  <c r="H98" i="7"/>
  <c r="H64" i="7"/>
  <c r="J39" i="7"/>
  <c r="L39" i="7" s="1"/>
  <c r="J35" i="7"/>
  <c r="L35" i="7" s="1"/>
  <c r="J15" i="7"/>
  <c r="L15" i="7" s="1"/>
  <c r="J95" i="7"/>
  <c r="L95" i="7" s="1"/>
  <c r="J142" i="7"/>
  <c r="L142" i="7" s="1"/>
  <c r="J40" i="7"/>
  <c r="L40" i="7" s="1"/>
  <c r="J80" i="7"/>
  <c r="L80" i="7" s="1"/>
  <c r="J47" i="7"/>
  <c r="L47" i="7" s="1"/>
  <c r="J121" i="7"/>
  <c r="L121" i="7" s="1"/>
  <c r="J58" i="7"/>
  <c r="L58" i="7" s="1"/>
  <c r="J9" i="7"/>
  <c r="L9" i="7" s="1"/>
  <c r="J57" i="7"/>
  <c r="L57" i="7" s="1"/>
  <c r="J23" i="7"/>
  <c r="L23" i="7" s="1"/>
  <c r="J45" i="7"/>
  <c r="L45" i="7" s="1"/>
  <c r="J14" i="7"/>
  <c r="L14" i="7" s="1"/>
  <c r="J145" i="7"/>
  <c r="L145" i="7" s="1"/>
  <c r="J110" i="7"/>
  <c r="L110" i="7" s="1"/>
  <c r="J22" i="7"/>
  <c r="L22" i="7" s="1"/>
  <c r="J104" i="7"/>
  <c r="L104" i="7" s="1"/>
  <c r="J55" i="7"/>
  <c r="L55" i="7" s="1"/>
  <c r="J16" i="7"/>
  <c r="L16" i="7" s="1"/>
  <c r="J114" i="7"/>
  <c r="L114" i="7" s="1"/>
  <c r="J129" i="7"/>
  <c r="L129" i="7" s="1"/>
  <c r="J78" i="7"/>
  <c r="L78" i="7" s="1"/>
  <c r="J79" i="7"/>
  <c r="L79" i="7" s="1"/>
  <c r="J90" i="7"/>
  <c r="L90" i="7" s="1"/>
  <c r="J146" i="7"/>
  <c r="L146" i="7" s="1"/>
  <c r="I138" i="7"/>
  <c r="I120" i="7"/>
  <c r="I96" i="7"/>
  <c r="I10" i="7"/>
  <c r="I112" i="7"/>
  <c r="I11" i="7"/>
  <c r="I8" i="7"/>
  <c r="I106" i="7"/>
  <c r="I5" i="7"/>
  <c r="I66" i="7"/>
  <c r="I98" i="7"/>
  <c r="I64" i="7"/>
  <c r="I143" i="7"/>
  <c r="J85" i="7"/>
  <c r="L85" i="7" s="1"/>
  <c r="J49" i="7"/>
  <c r="L49" i="7" s="1"/>
  <c r="J72" i="7"/>
  <c r="L72" i="7" s="1"/>
  <c r="J75" i="7"/>
  <c r="L75" i="7" s="1"/>
  <c r="J61" i="7"/>
  <c r="L61" i="7" s="1"/>
  <c r="J42" i="7"/>
  <c r="L42" i="7" s="1"/>
  <c r="J87" i="7"/>
  <c r="L87" i="7" s="1"/>
  <c r="J43" i="7"/>
  <c r="L43" i="7" s="1"/>
  <c r="J36" i="7"/>
  <c r="L36" i="7" s="1"/>
  <c r="J125" i="7"/>
  <c r="L125" i="7" s="1"/>
  <c r="J93" i="7"/>
  <c r="L93" i="7" s="1"/>
  <c r="J4" i="7"/>
  <c r="L4" i="7" s="1"/>
  <c r="J68" i="7"/>
  <c r="L68" i="7" s="1"/>
  <c r="J12" i="7"/>
  <c r="L12" i="7" s="1"/>
  <c r="J135" i="7"/>
  <c r="L135" i="7" s="1"/>
  <c r="J116" i="7"/>
  <c r="L116" i="7" s="1"/>
  <c r="J7" i="7"/>
  <c r="L7" i="7" s="1"/>
  <c r="J54" i="7"/>
  <c r="L54" i="7" s="1"/>
  <c r="J117" i="7"/>
  <c r="L117" i="7" s="1"/>
  <c r="J41" i="7"/>
  <c r="L41" i="7" s="1"/>
  <c r="J115" i="7"/>
  <c r="L115" i="7" s="1"/>
  <c r="J28" i="7"/>
  <c r="L28" i="7" s="1"/>
  <c r="J149" i="7"/>
  <c r="L149" i="7" s="1"/>
  <c r="J82" i="7"/>
  <c r="L82" i="7" s="1"/>
  <c r="J127" i="7"/>
  <c r="L127" i="7" s="1"/>
  <c r="J138" i="7"/>
  <c r="L138" i="7" s="1"/>
  <c r="J96" i="7"/>
  <c r="L96" i="7" s="1"/>
  <c r="J112" i="7"/>
  <c r="L112" i="7" s="1"/>
  <c r="J11" i="7"/>
  <c r="L11" i="7" s="1"/>
  <c r="J8" i="7"/>
  <c r="L8" i="7" s="1"/>
  <c r="J106" i="7"/>
  <c r="L106" i="7" s="1"/>
  <c r="J66" i="7"/>
  <c r="L66" i="7" s="1"/>
  <c r="J98" i="7"/>
  <c r="L98" i="7" s="1"/>
  <c r="J64" i="7"/>
  <c r="L64" i="7" s="1"/>
  <c r="H108" i="7"/>
  <c r="D9" i="8"/>
  <c r="F9" i="8" s="1"/>
  <c r="D10" i="8"/>
  <c r="F10" i="8" s="1"/>
  <c r="I1" i="3"/>
  <c r="D4" i="8"/>
  <c r="F4" i="8" s="1"/>
  <c r="D7" i="8"/>
  <c r="F7" i="8" s="1"/>
  <c r="D8" i="8"/>
  <c r="F8" i="8" s="1"/>
  <c r="D11" i="8"/>
  <c r="F11" i="8" s="1"/>
  <c r="D6" i="8"/>
  <c r="F6" i="8" s="1"/>
  <c r="D5" i="8"/>
  <c r="F5" i="8" s="1"/>
  <c r="D3" i="8"/>
  <c r="F3" i="8" s="1"/>
  <c r="I575" i="3"/>
  <c r="I576" i="3" s="1"/>
  <c r="B10" i="8"/>
  <c r="C10" i="8"/>
  <c r="C11" i="8"/>
  <c r="B11" i="8"/>
  <c r="H575" i="3"/>
  <c r="H576" i="3" s="1"/>
  <c r="H1" i="3"/>
  <c r="C4" i="8"/>
  <c r="C8" i="8"/>
  <c r="C5" i="8"/>
  <c r="C6" i="8"/>
  <c r="C2" i="8"/>
  <c r="C7" i="8"/>
  <c r="C9" i="8"/>
  <c r="C3" i="8"/>
  <c r="G1" i="3"/>
  <c r="B4" i="8"/>
  <c r="G575" i="3"/>
  <c r="G576" i="3" s="1"/>
  <c r="B2" i="8"/>
  <c r="B7" i="8"/>
  <c r="B3" i="8"/>
  <c r="B5" i="8"/>
  <c r="B6" i="8"/>
  <c r="B8" i="8"/>
  <c r="B9" i="8"/>
  <c r="D12" i="8" l="1"/>
  <c r="D13" i="8" s="1"/>
  <c r="J151" i="7"/>
  <c r="J152" i="7" s="1"/>
  <c r="I151" i="7"/>
  <c r="I152" i="7" s="1"/>
  <c r="H151" i="7"/>
  <c r="H152" i="7" s="1"/>
  <c r="K575" i="3"/>
  <c r="C12" i="8"/>
  <c r="C13" i="8" s="1"/>
  <c r="B12" i="8"/>
  <c r="B13" i="8" s="1"/>
  <c r="L151" i="7" l="1"/>
</calcChain>
</file>

<file path=xl/sharedStrings.xml><?xml version="1.0" encoding="utf-8"?>
<sst xmlns="http://schemas.openxmlformats.org/spreadsheetml/2006/main" count="38733" uniqueCount="2117">
  <si>
    <t>CodigoDetalhe</t>
  </si>
  <si>
    <t>CodigoMovimento</t>
  </si>
  <si>
    <t>NumeroDocumento</t>
  </si>
  <si>
    <t>TipoEnvolvido</t>
  </si>
  <si>
    <t>NomeEnvolvido</t>
  </si>
  <si>
    <t>CodigoCliente</t>
  </si>
  <si>
    <t>NomeCliente</t>
  </si>
  <si>
    <t>CpfCliente</t>
  </si>
  <si>
    <t>CodigoImovel</t>
  </si>
  <si>
    <t>ResumoImovel</t>
  </si>
  <si>
    <t>CodigoContrato</t>
  </si>
  <si>
    <t>CodigoAuxiliarContrato</t>
  </si>
  <si>
    <t>ResumoContrato</t>
  </si>
  <si>
    <t>DataInclusao</t>
  </si>
  <si>
    <t>DataVencimento</t>
  </si>
  <si>
    <t>DataPagamento</t>
  </si>
  <si>
    <t>DataPagamentoLocatario</t>
  </si>
  <si>
    <t>DataVencimentoBoleto</t>
  </si>
  <si>
    <t>Valor</t>
  </si>
  <si>
    <t>Tipo</t>
  </si>
  <si>
    <t>Historico</t>
  </si>
  <si>
    <t>PlanoConta</t>
  </si>
  <si>
    <t>CodigoContabil</t>
  </si>
  <si>
    <t>CodigoAuxiliarPlanoConta</t>
  </si>
  <si>
    <t>CentroCusto</t>
  </si>
  <si>
    <t>ResumoQuitacao</t>
  </si>
  <si>
    <t>DataConciliacao</t>
  </si>
  <si>
    <t>UnidadeCodigo</t>
  </si>
  <si>
    <t>UnidadeNome</t>
  </si>
  <si>
    <t>Locador</t>
  </si>
  <si>
    <t>EVERAIS RAMOS DE CASTRO</t>
  </si>
  <si>
    <t>117.561.363-00</t>
  </si>
  <si>
    <t>Cód. 349 | 1389 | Casa | R RUBENS LIMA BARROS, 1064, E QUEIROZ - Fortaleza/CE, CEP 60834-085</t>
  </si>
  <si>
    <t>L001039/2021</t>
  </si>
  <si>
    <t>Cód. 161 | L001039/2021 | Ativo | Saudável | Saudável sem pendência | Aluguel R$ 1.355,05 | 3 meses de aluguéis garantido | Forma repasse Transferência bancária</t>
  </si>
  <si>
    <t>D</t>
  </si>
  <si>
    <t>Aluguel</t>
  </si>
  <si>
    <t>10.1.1</t>
  </si>
  <si>
    <t>IMOBILIARIA STYLUS</t>
  </si>
  <si>
    <t>C</t>
  </si>
  <si>
    <t>Taxa administração ref. a Aluguel</t>
  </si>
  <si>
    <t>Taxa administração</t>
  </si>
  <si>
    <t>1.1.1.1</t>
  </si>
  <si>
    <t>REF A COMISSÃO DE TAXA DE LIXO - parcela 10/10</t>
  </si>
  <si>
    <t>ALIETE MARIA MASCARENHAS DE ABREU MENEZES</t>
  </si>
  <si>
    <t>258.739.463-53</t>
  </si>
  <si>
    <t>Cód. 151 | 1127 | Apartamento | Rua Doutor José Lourenço, 1951, Apto 501, MEIRELES - Fortaleza/CE, CEP 60115-280</t>
  </si>
  <si>
    <t>Cód. 338 | Ativo | Saudável | Saudável sem pendência | Aluguel R$ 1.425,33 | 3 meses de aluguéis garantido | Forma repasse Transferência bancária</t>
  </si>
  <si>
    <t>Iptu</t>
  </si>
  <si>
    <t>7.1.4</t>
  </si>
  <si>
    <t>Taxa de coleta de resíduos sólidos</t>
  </si>
  <si>
    <t>7.1.19</t>
  </si>
  <si>
    <t>Taxa administração ref. a Condomínio</t>
  </si>
  <si>
    <t>JULIO CEZAR COSTA DO NASCIMENTO</t>
  </si>
  <si>
    <t>210.571.173-15</t>
  </si>
  <si>
    <t>Cód. 457 | Apartamento | Rua Padre Valdevino, 2547, Apto AP 201 - Bloco BL C, ALDEOTA - Fortaleza/CE, CEP 60135-041</t>
  </si>
  <si>
    <t>Cód. 339 | Ativo | Saudável | Saudável sem pendência | Aluguel R$ 1.161,38 | 3 meses de aluguéis garantido | Forma repasse Transferência bancária</t>
  </si>
  <si>
    <t>RAIMUNDO NONATO DE OLIVEIRA NETO</t>
  </si>
  <si>
    <t>161.491.063-49</t>
  </si>
  <si>
    <t>Cód. 416 | 1306 | Apartamento | Avenida Visconde do Rio Branco, 3556, Apto 503, FATIMA - Fortaleza/CE, CEP 60055-364</t>
  </si>
  <si>
    <t>Cód. 344 | Ativo | Saudável | Saudável sem pendência | Aluguel R$ 1.812,71 | 3 meses de aluguéis garantido | Forma repasse Transferência bancária</t>
  </si>
  <si>
    <t>tmrsu</t>
  </si>
  <si>
    <t>10.1.19</t>
  </si>
  <si>
    <t>10.1.4</t>
  </si>
  <si>
    <t>RAQUEL DE BRITO MENDES</t>
  </si>
  <si>
    <t>979.989.313-53</t>
  </si>
  <si>
    <t>Cód. 301 | 1471 | Apartamento | Avenida Presidente Juscelino Kubitschek, 4950, Apto 607 - Bloco Bl. 02 B, PASSARE - Fortaleza/CE, CEP 60861-635</t>
  </si>
  <si>
    <t>Cód. 363 | Ativo | Saudável | Saudável sem pendência | Aluguel R$ 1.000,00 | 3 meses de aluguéis garantido | Forma repasse Transferência bancária</t>
  </si>
  <si>
    <t>Taxa administração ref. a Taxa de coleta de resíduos sólidos</t>
  </si>
  <si>
    <t>MARIA AURICE RIBEIRO PONTE</t>
  </si>
  <si>
    <t>426.491.373-04</t>
  </si>
  <si>
    <t>Cód. 300 | 1482 | Apartamento | Avenida Presidente Juscelino Kubitschek, 4950, Apto 604 - Bloco Bl. 07 A, PASSARE - Fortaleza/CE, CEP 60861-635</t>
  </si>
  <si>
    <t>Cód. 364 | Ativo | Saudável | Saudável sem pendência | Aluguel R$ 800,00 | 3 meses de aluguéis garantido | Forma repasse Transferência bancária</t>
  </si>
  <si>
    <t>REF A COMISSAO DE CONDOMINIO</t>
  </si>
  <si>
    <t>RODRIGO ARAUJO DE OLIVEIRA</t>
  </si>
  <si>
    <t>966.156.803-00</t>
  </si>
  <si>
    <t>Cód. 99 | 1254 | Apartamento | Rua Aveledo, 396, Apto 205 - Bloco 2, MESSEJANA - Fortaleza/CE, CEP 60871-210</t>
  </si>
  <si>
    <t>Cód. 366 | Ativo | Saudável | Saudável sem pendência | Aluguel R$ 1.300,00 | 3 meses de aluguéis garantido | Forma repasse Transferência bancária</t>
  </si>
  <si>
    <t>REF A COMISSAO CONDOMINIO</t>
  </si>
  <si>
    <t>TAXA EXTRA</t>
  </si>
  <si>
    <t>7.3</t>
  </si>
  <si>
    <t>ROSA TORRES RODRIGUES COSTA</t>
  </si>
  <si>
    <t>369.769.383-20</t>
  </si>
  <si>
    <t>Cód. 463 | Apartamento | Rua Padre Valdevino, 714, Apto Unidade: 1403 - Bloco 1, ALDEOTA - Fortaleza/CE, CEP 60135-041</t>
  </si>
  <si>
    <t>Cód. 340 | Ativo | Saudável | Saudável sem pendência | Aluguel R$ 1.900,44 | 3 meses de aluguéis garantido | Forma repasse Transferência bancária</t>
  </si>
  <si>
    <t>Fundo de reserva / obra</t>
  </si>
  <si>
    <t>7.1.15</t>
  </si>
  <si>
    <t>Taxa administração ref. a Fundo de reserva / obra</t>
  </si>
  <si>
    <t>Desconto aluguel</t>
  </si>
  <si>
    <t>7.1.2.1</t>
  </si>
  <si>
    <t>NATALIA UCHOA BRANDAO</t>
  </si>
  <si>
    <t>016.541.963-63</t>
  </si>
  <si>
    <t>Cód. 142 | 1387 | Apartamento | Rua Dom Jerônimo, 339, Apto 1002, Farias Brito - Fortaleza/CE, CEP 60011-170</t>
  </si>
  <si>
    <t>Cód. 365 | Ativo | Saudável | Saudável sem pendência | Aluguel R$ 1.600,00 | 3 meses de aluguéis garantido | Forma repasse Transferência bancária</t>
  </si>
  <si>
    <t>YANA CATUNDA MOURAO</t>
  </si>
  <si>
    <t>989.215.763-04</t>
  </si>
  <si>
    <t>Cód. 426 | 1442 | Sala | Loja | Avenida Barão de Studart, 2360, Sala 1404, Joaquim Távora - Fortaleza/CE, CEP 60120-002</t>
  </si>
  <si>
    <t>Cód. 382 | Ativo | Saudável | Saudável sem pendência | Aluguel R$ 650,00 | 3 meses de aluguéis garantido | locador YANA CATUNDA MOURAO: Forma repasse Transferência bancária</t>
  </si>
  <si>
    <t>YURI CATUNDA MOURAO</t>
  </si>
  <si>
    <t>989.216.493-87</t>
  </si>
  <si>
    <t>Cód. 382 | Ativo | Saudável | Saudável sem pendência | Aluguel R$ 650,00 | 3 meses de aluguéis garantido | locador YURI CATUNDA MOURAO: Forma repasse Transferência bancária</t>
  </si>
  <si>
    <t>ISABEL LUIZA SIQUEIRA CAMPOS</t>
  </si>
  <si>
    <t>265.386.103-82</t>
  </si>
  <si>
    <t>Cód. 126 | 223 | Apartamento | R CONSUELO FREIRE, 350, AP 1201 BL. B, P IRACEMA - Fortaleza/CE, CEP 60824-000</t>
  </si>
  <si>
    <t>L000436/2017-N.0002</t>
  </si>
  <si>
    <t>Cód. 42 | L000436/2017-N.0002 | Ativo | Saudável | Saudável sem pendência | Aluguel R$ 1.746,89 | 3 meses de aluguéis garantido | Forma repasse Transferência bancária</t>
  </si>
  <si>
    <t>ANTONIO HERBET LOPES</t>
  </si>
  <si>
    <t>117.099.953-00</t>
  </si>
  <si>
    <t>Cód. 245 | 109 | Apartamento | R FREDERICO BORGES, 190, APTO 001, MEIRELES - Fortaleza/CE, CEP 60175-040</t>
  </si>
  <si>
    <t>L001401/2023</t>
  </si>
  <si>
    <t>Cód. 222 | L001401/2023 | Ativo | Saudável | Saudável sem pendência | Aluguel R$ 850,00 | 3 meses de aluguéis garantido | Forma repasse Transferência bancária</t>
  </si>
  <si>
    <t>Cód. 247 | 111 | Apartamento | R FREDERICO BORGES, 190, APTO 003, MEIRELES - Fortaleza/CE, CEP 60175-040</t>
  </si>
  <si>
    <t>Cód. 323 | Ativo | Saudável | Saudável sem pendência | Aluguel R$ 850,00 | 3 meses de aluguéis garantido | Forma repasse Transferência bancária</t>
  </si>
  <si>
    <t>iptu</t>
  </si>
  <si>
    <t>RAIMUNDA TANIA GOMES PINTO</t>
  </si>
  <si>
    <t>262.349.473-87</t>
  </si>
  <si>
    <t>Cód. 342 | 789 | Apartamento | R PROFESSOR SILA RIBEIRO, 340, APTO 201, PAPICU - Fortaleza/CE, CEP 60175-135</t>
  </si>
  <si>
    <t>L000367/2016-N.0002</t>
  </si>
  <si>
    <t>Cód. 27 | L000367/2016-N.0002 | Ativo | Saudável | Saudável sem pendência | Aluguel R$ 2.117,56 | 3 meses de aluguéis garantido | Forma repasse Transferência bancária</t>
  </si>
  <si>
    <t>Desconto aluguel - parcela 3/11</t>
  </si>
  <si>
    <t>Taxa administração ref. a Desconto aluguel</t>
  </si>
  <si>
    <t>BENJAMIN PAUL PIAT</t>
  </si>
  <si>
    <t>235.347.358-03</t>
  </si>
  <si>
    <t>Cód. 148 | 1158 | Apartamento | R DOUTOR FRANCISCO GADELHA, 820, APTO 1802 TORRE ALEGRIA, COCO - Fortaleza/CE, CEP 60811-120</t>
  </si>
  <si>
    <t>L001000/2023</t>
  </si>
  <si>
    <t>Cód. 147 | L001000/2023 | Ativo | Saudável | Saudável sem pendência | Aluguel R$ 3.000,00 | 3 meses de aluguéis garantido | Forma repasse Transferência bancária</t>
  </si>
  <si>
    <t>Outras entradas transitórias</t>
  </si>
  <si>
    <t>7.1.17</t>
  </si>
  <si>
    <t>Taxas transfêrências bancárias</t>
  </si>
  <si>
    <t>1.1.8</t>
  </si>
  <si>
    <t>ANA CARLOTA MORAIS LOPES</t>
  </si>
  <si>
    <t>104.932.713-68</t>
  </si>
  <si>
    <t>Cód. 331 | 1431 | Sala | R PEDRO BORGES, 33, SALA 1009, CENTRO - Fortaleza/CE, CEP 60055-110</t>
  </si>
  <si>
    <t>Cód. 298 | Ativo | Saudável | Saudável sem pendência | Aluguel R$ 519,05 | 3 meses de aluguéis garantido | Forma repasse Transferência bancária</t>
  </si>
  <si>
    <t>JACQUELINE NOGUEIRA RODRIGUES</t>
  </si>
  <si>
    <t>295.550.003-87</t>
  </si>
  <si>
    <t>L002002/2022</t>
  </si>
  <si>
    <t>Cód. 262 | L002002/2022 | Ativo | Saudável | Saudável sem pendência | Aluguel R$ 2.800,00 | 3 meses de aluguéis garantido | locador JACQUELINE NOGUEIRA RODRIGUES: Forma repasse Transferência bancária</t>
  </si>
  <si>
    <t>Magno de Souza Sampaio</t>
  </si>
  <si>
    <t>840.486.893-04</t>
  </si>
  <si>
    <t>Cód. 474 | Apartamento | Rua Chico Feitosa do Cococi, 210, Apto 1805 - Bloco Torre Jasmin, Engenheiro Luciano Cavalcante - Fortaleza/CE, CEP 60813-520</t>
  </si>
  <si>
    <t>Cód. 355 | Ativo | Saudável | Saudável sem pendência | Aluguel R$ 2.800,00 | 3 meses de aluguéis garantido | locador Magno de Souza Sampaio: Forma repasse Transferência bancária</t>
  </si>
  <si>
    <t>Antonio Walnickson Darlan Barbosa de Castro Lima</t>
  </si>
  <si>
    <t>462.354.503-20</t>
  </si>
  <si>
    <t>Cód. 355 | Ativo | Saudável | Saudável sem pendência | Aluguel R$ 2.800,00 | 3 meses de aluguéis garantido | locador Antonio Walnickson Darlan Barbosa de Castro Lima: Forma repasse Transferência bancária</t>
  </si>
  <si>
    <t>FRANCISCO CARLOS BARBOSA DOS SANTOS</t>
  </si>
  <si>
    <t>220.083.653-87</t>
  </si>
  <si>
    <t>Cód. 328 | 1493 | Apartamento | R PADRE ROMA, 1055, APTO 1502 BLOCO B, FATIMA - Fortaleza/CE, CEP 60040-360</t>
  </si>
  <si>
    <t>L001605/2023</t>
  </si>
  <si>
    <t>Cód. 252 | L001605/2023 | Ativo | Saudável | Saudável sem pendência | Aluguel R$ 1.379,82 | 3 meses de aluguéis garantido | Forma repasse Transferência bancária</t>
  </si>
  <si>
    <t>null</t>
  </si>
  <si>
    <t>MARIA TEREZA PERDIGAO AMARAL</t>
  </si>
  <si>
    <t>408.544.933-87</t>
  </si>
  <si>
    <t>Cód. 226 | 1480 | Apartamento | Rua Eusébio de Queirós, 182, AP. 101, BL A, MONTESE - Fortaleza/CE, CEP 60425-142</t>
  </si>
  <si>
    <t>Cód. 406 | Ativo | Saudável | Saudável sem pendência | Aluguel R$ 1.000,00 | 3 meses de aluguéis garantido | Forma repasse Transferência bancária</t>
  </si>
  <si>
    <t>Cód. 9 | 1464 | Sala | R ANTENOR FROTA WANDERLEY, 425, SALA 01 E 03, BENFICA - Fortaleza/CE, CEP 60020-350</t>
  </si>
  <si>
    <t>L001380/2022</t>
  </si>
  <si>
    <t>NILSON DE MOURA FE FILHO</t>
  </si>
  <si>
    <t>242.143.963-91</t>
  </si>
  <si>
    <t>Cód. 315 | 1394 | Apartamento | R OSVALDO CRUZ, 1400, APARTAMENTO 602, MEIRELES - Fortaleza/CE, CEP 60125-150</t>
  </si>
  <si>
    <t>L001072/2022</t>
  </si>
  <si>
    <t>Cód. 182 | L001072/2022 | Ativo | Saudável | Saudável sem pendência | Aluguel R$ 1.792,85 | 3 meses de aluguéis garantido | Forma repasse Transferência bancária</t>
  </si>
  <si>
    <t>CARLOS ISIDRO SANFORD DE PARACAMPOS</t>
  </si>
  <si>
    <t>003.407.233-00</t>
  </si>
  <si>
    <t>Cód. 279 | 1398 | Casa | R JOAQUIM SA, 746, D TORRES - Fortaleza/CE, CEP 60130-050</t>
  </si>
  <si>
    <t>L001404/2023</t>
  </si>
  <si>
    <t>Cód. 223 | L001404/2023 | Ativo | Saudável | Saudável sem pendência | Aluguel R$ 3.114,30 | 3 meses de aluguéis garantido | Forma repasse Transferência bancária</t>
  </si>
  <si>
    <t>CAROLINA FALCAO LOPES MOURAO</t>
  </si>
  <si>
    <t>044.126.893-52</t>
  </si>
  <si>
    <t>Cód. 295 | 1449 | Apartamento | Av. Juscelino Kubitschek, 4950, Apto 301 - Bloco 05 A, PASSARE - Fortaleza/CE, CEP 60861-635</t>
  </si>
  <si>
    <t>Cód. 384 | Ativo | Saudável | Saudável sem pendência | Aluguel R$ 970,00 | 3 meses de aluguéis garantido | Forma repasse Transferência bancária</t>
  </si>
  <si>
    <t>FRANCISCO DE ARAUJO SOBRINHO</t>
  </si>
  <si>
    <t>073.213.173-15</t>
  </si>
  <si>
    <t>Cód. 317 | 799 | Apartamento | R PADRE ARIMATEIA, 500, AP 101 ( CAGECE 01), M SATIRO - Fortaleza/CE, CEP 60713-560</t>
  </si>
  <si>
    <t>L000997/2021</t>
  </si>
  <si>
    <t>Cód. 145 | L000997/2021 | Ativo | Saudável | Saudável sem pendência | Aluguel R$ 571,32 | 3 meses de aluguéis garantido | Forma repasse Transferência bancária</t>
  </si>
  <si>
    <t>Cód. 319 | 800 | Apartamento | R PADRE ARIMATEIA, 500, AP 201 ( CAGECE 03), M SATIRO - Fortaleza/CE, CEP 60713-560</t>
  </si>
  <si>
    <t>Cód. 346 | Ativo | Saudável | Saudável sem pendência | Aluguel R$ 693,10 | 3 meses de aluguéis garantido | Forma repasse Transferência bancária</t>
  </si>
  <si>
    <t>CLAUDETE BATISTA LEMOS</t>
  </si>
  <si>
    <t>728.684.493-87</t>
  </si>
  <si>
    <t>Cód. 502 | Apartamento | Avenida Viena Weyne, 1035, Apto 104, CAMBEBA - Fortaleza/CE, CEP 60822-180</t>
  </si>
  <si>
    <t>Cód. 412 | Ativo | Saudável | Saudável sem pendência | Aluguel R$ 1.200,00 | 3 meses de aluguéis garantido | Forma repasse Transferência bancária</t>
  </si>
  <si>
    <t>Taxa administração ref. a Iptu</t>
  </si>
  <si>
    <t>ROMUALDO ASCENCAO SANTANA JUNIOR</t>
  </si>
  <si>
    <t>634.269.353-68</t>
  </si>
  <si>
    <t>Cód. 487 | Apartamento | Avenida Presidente Juscelino Kubitschek, 4950, Apto Unidade: 602 - Bloco bloco A, PASSARE - Fortaleza/CE, CEP 60861-634</t>
  </si>
  <si>
    <t>Cód. 371 | Ativo | Saudável | Saudável sem pendência | Aluguel R$ 1.300,00 | 3 meses de aluguéis garantido | Forma repasse Transferência bancária</t>
  </si>
  <si>
    <t>Cód. 248 | 1203 | Apartamento | R FREDERICO BORGES, 190, APTO 004, MEIRELES - Fortaleza/CE, CEP 60175-040</t>
  </si>
  <si>
    <t>L000752/2019-N.0001</t>
  </si>
  <si>
    <t>Cód. 67 | L000752/2019-N.0001 | Ativo | Saudável | Saudável sem pendência | Aluguel R$ 1.042,60 | 3 meses de aluguéis garantido | Forma repasse Transferência bancária</t>
  </si>
  <si>
    <t>STYLUS ASSESSORIA IMOBILIARIA S/S LTDA</t>
  </si>
  <si>
    <t>00.565.090/0001-68</t>
  </si>
  <si>
    <t>Cód. 125 | 1287 | Casa | AV COMODORO ESTACIO BRIGIDO, 2020, CASA C 95, ENG. LUCIANO CAVALCANTE - Fortaleza/CE, CEP 60813-671</t>
  </si>
  <si>
    <t>Cód. 294 | Ativo | Atrasado | Cobrança amigável | Aluguel R$ 5.190,50 | 3 meses de aluguéis garantido | Forma repasse Transferência bancária</t>
  </si>
  <si>
    <t>FABIO MARQUES</t>
  </si>
  <si>
    <t>385.957.103-68</t>
  </si>
  <si>
    <t>Cód. 373 | 708 | Apartamento | R SILVA PAULET, 1854, APTO 704 - BLOCO B, ALDEOTA - Fortaleza/CE, CEP 60120-021</t>
  </si>
  <si>
    <t>L001413/2023</t>
  </si>
  <si>
    <t>Cód. 230 | L001413/2023 | Ativo | Saudável | Saudável sem pendência | Aluguel R$ 1.400,00 | 3 meses de aluguéis garantido | Forma repasse Transferência bancária</t>
  </si>
  <si>
    <t>REF A COMISSÃO DE IPTU - parcela 10/10</t>
  </si>
  <si>
    <t>IVONETE QUEIROZ DE OLIVEIRA LOPES</t>
  </si>
  <si>
    <t>234.353.563-91</t>
  </si>
  <si>
    <t>Cód. 250 | 113 | Apartamento | R FREDERICO BORGES, 190, APTO 102, MEIRELES - Fortaleza/CE, CEP 60175-040</t>
  </si>
  <si>
    <t>L001408/2023</t>
  </si>
  <si>
    <t>Cód. 226 | L001408/2023 | Ativo | Saudável | Saudável sem pendência | Aluguel R$ 950,00 | 3 meses de aluguéis garantido | Forma repasse Transferência bancária</t>
  </si>
  <si>
    <t>LUIS BARROS LEITE FILHO</t>
  </si>
  <si>
    <t>427.946.414-68</t>
  </si>
  <si>
    <t>L011111/2022-R.0001</t>
  </si>
  <si>
    <t>FRANCISCO METON MARQUES DE LIMA</t>
  </si>
  <si>
    <t>122.173.953-00</t>
  </si>
  <si>
    <t>Cód. 266 | 96 | Casa | R HILL DE MORAES, 166, BLOCO 0 CASA 10, E QUEIROZ - Fortaleza/CE, CEP 60811-760</t>
  </si>
  <si>
    <t>L001422/2023</t>
  </si>
  <si>
    <t>Cód. 237 | L001422/2023 | Ativo | Saudável | Saudável sem pendência | Aluguel R$ 1.300,00 | 3 meses de aluguéis garantido | Forma repasse Transferência bancária</t>
  </si>
  <si>
    <t>Cód. 318 | 801 | Apartamento | R PADRE ARIMATEIA, 500, AP 102 ( CAGECE 02), M SATIRO - Fortaleza/CE, CEP 60713-560</t>
  </si>
  <si>
    <t>L000906/2020</t>
  </si>
  <si>
    <t>Cód. 103 | L000906/2020 | Ativo | Saudável | Saudável sem pendência | Aluguel R$ 841,11 | 3 meses de aluguéis garantido | Forma repasse Transferência bancária</t>
  </si>
  <si>
    <t>NUNO DUARTE LUDOVINO MARQUES</t>
  </si>
  <si>
    <t>110.450.193-72</t>
  </si>
  <si>
    <t>Cód. 316 | 956 | Casa | R PADRE ALZIR SAMPAIO, 204, A WEYNE - Fortaleza/CE, CEP 60355-260</t>
  </si>
  <si>
    <t>L000278/2015-N.0003</t>
  </si>
  <si>
    <t>Cód. 21 | L000278/2015-N.0003 | Ativo | Saudável | Saudável sem pendência | Aluguel R$ 1.853,31 | 3 meses de aluguéis garantido | Forma repasse Transferência bancária</t>
  </si>
  <si>
    <t>Desconto aluguel - parcela 12/12</t>
  </si>
  <si>
    <t>Cód. 333 | 1356 | Apartamento | R PEREIRA DE MIRANDA, 1110, APTO 1301, PAPICU - Fortaleza/CE, CEP 60175-045</t>
  </si>
  <si>
    <t>L000955/2021</t>
  </si>
  <si>
    <t>Cód. 121 | L000955/2021 | Ativo | Atrasado | Cobrança amigável | Aluguel R$ 1.301,07 | 3 meses de aluguéis garantido | Forma repasse Transferência bancária</t>
  </si>
  <si>
    <t>R &amp; B CONSTRUÇÕES E COMÉRCIO LTDA</t>
  </si>
  <si>
    <t>01.196.015/0001-30</t>
  </si>
  <si>
    <t>Cód. 334 | 182 | Casa | R PEREIRA FILGUEIRAS, 1829, ALDEOTA - Fortaleza/CE, CEP 60160-150</t>
  </si>
  <si>
    <t>L000420/2017-R.0004</t>
  </si>
  <si>
    <t>Cód. 252 | 115 | Apartamento | R FREDERICO BORGES, 190, APTO 104, MEIRELES - Fortaleza/CE, CEP 60175-040</t>
  </si>
  <si>
    <t>L001176/2022</t>
  </si>
  <si>
    <t>Cód. 219 | L001176/2022 | Ativo | Saudável | Saudável sem pendência | Aluguel R$ 888,42 | 3 meses de aluguéis garantido | Forma repasse Transferência bancária</t>
  </si>
  <si>
    <t>Cód. 286 | 108 | Apartamento | R JOSE VILAR, 1450, APTO 502, ALDEOTA - Fortaleza/CE, CEP 60125-000</t>
  </si>
  <si>
    <t>L001001/2021</t>
  </si>
  <si>
    <t>Cód. 148 | L001001/2021 | Ativo | Saudável | Saudável sem pendência | Aluguel R$ 2.264,32 | 3 meses de aluguéis garantido | Forma repasse Transferência bancária</t>
  </si>
  <si>
    <t>SONIA MARIA FREIRE MATOS</t>
  </si>
  <si>
    <t>061.056.373-49</t>
  </si>
  <si>
    <t>Cód. 114 | 709 | Casa | R BENJAMIM TORRES, 39, D TORRES - Fortaleza/CE, CEP 60135-230</t>
  </si>
  <si>
    <t>L0065-001/2013-N.0005</t>
  </si>
  <si>
    <t>Cód. 273 | L0065-001/2013-N.0005 | Ativo | Saudável | Saudável sem pendência | Aluguel R$ 1.357,34 | 3 meses de aluguéis garantido | Forma repasse Transferência bancária</t>
  </si>
  <si>
    <t>Cód. 456 | Apartamento | Rua José Cavalcante Sobrinho, 120, Apto 308 - Bloco 9, Coaçu - Fortaleza/CE, CEP 60871-640</t>
  </si>
  <si>
    <t>Cód. 329 | Ativo | Saudável | Saudável sem pendência | Aluguel R$ 1.162,03 | 3 meses de aluguéis garantido | Forma repasse Transferência bancária</t>
  </si>
  <si>
    <t>Cód. 251 | 114 | Apartamento | Rua Frederico Borges , 190, Apto 103, MEIRELES - Fortaleza/CE, CEP 60175-040</t>
  </si>
  <si>
    <t>Cód. 407 | Ativo | Saudável | Saudável sem pendência | Aluguel R$ 1.000,00 | 3 meses de aluguéis garantido | Forma repasse Transferência bancária</t>
  </si>
  <si>
    <t>Iptu - parcela 2/2</t>
  </si>
  <si>
    <t>Cód. 105 | 1202 | Loja | AV BARAO DE STUDART, 2534, ALDEOTA - Fortaleza/CE, CEP 60120-000</t>
  </si>
  <si>
    <t>L000603/2018-R.0003</t>
  </si>
  <si>
    <t>Cód. 53 | L000603/2018-R.0003 | Ativo | Saudável | Saudável sem pendência | Aluguel R$ 24.670,25 | 3 meses de aluguéis garantido | Forma repasse Transferência bancária</t>
  </si>
  <si>
    <t>GUIOMAR FRANCISCA DE ARAUJO CARDOSO</t>
  </si>
  <si>
    <t>241.610.043-20</t>
  </si>
  <si>
    <t>Cód. 464 | Apartamento | Av. Juscelino Kubitschek, 4950, Apto 307 - Bloco 6 A, PASSARE - Fortaleza/CE, CEP 60861-635</t>
  </si>
  <si>
    <t>Cód. 390 | Ativo | Atrasado | Cobrança amigável | Aluguel R$ 1.100,00 | Aluguel garantido | Forma repasse Transferência bancária</t>
  </si>
  <si>
    <t>ROSELIA MARIA FERREIRA DE MELO MAIA</t>
  </si>
  <si>
    <t>202.971.733-91</t>
  </si>
  <si>
    <t>Cód. 310 | 1141 | Casa | R NADIR SABOYA, 265, CASA 17, E QUEIROZ - Fortaleza/CE, CEP 60834-510</t>
  </si>
  <si>
    <t>L000401/2017-N.0003</t>
  </si>
  <si>
    <t>Cód. 36 | L000401/2017-N.0003 | Ativo | Saudável | Saudável sem pendência | Aluguel R$ 2.462,44 | 3 meses de aluguéis garantido | locador ROSELIA MARIA FERREIRA DE MELO MAIA: Forma repasse Transferência bancária</t>
  </si>
  <si>
    <t>REF A COMISSAO DE LIXO - parcela 10/10</t>
  </si>
  <si>
    <t>Cód. 249 | 112 | Apartamento | R FREDERICO BORGES, 190, APTO 101, MEIRELES - Fortaleza/CE, CEP 60175-040</t>
  </si>
  <si>
    <t>L000184/2015-R.0004</t>
  </si>
  <si>
    <t>Cód. 15 | L000184/2015-R.0004 | Ativo | Saudável | Saudável sem pendência | Aluguel R$ 950,00 | 3 meses de aluguéis garantido | Forma repasse Transferência bancária</t>
  </si>
  <si>
    <t>ITALA PADILHA FORTES</t>
  </si>
  <si>
    <t>163.847.093-68</t>
  </si>
  <si>
    <t>Cód. 137 | 1123 | Loja | AV DESEMBARGADOR MOREIRA, 695, ALDEOTA - Fortaleza/CE, CEP 60170-000</t>
  </si>
  <si>
    <t>L000383/2016-R.0004</t>
  </si>
  <si>
    <t>Faixa 27,50%</t>
  </si>
  <si>
    <t>IRRF</t>
  </si>
  <si>
    <t>7.1.14</t>
  </si>
  <si>
    <t>Cód. 320 | 802 | Apartamento | Rua Padre Arimatéia, 500, Apto 202 ( CAGECE 04), Manoel Sátiro - Fortaleza/CE, CEP 60713-560</t>
  </si>
  <si>
    <t>Cód. 421 | Ativo | Saudável | Saudável sem pendência | Aluguel R$ 600,00 | 3 meses de aluguéis garantido | Forma repasse Transferência bancária</t>
  </si>
  <si>
    <t>LABIRINTO ADMINISTRAÇÃO DE IMÓVEIS LTDAE</t>
  </si>
  <si>
    <t>19.890.959/0001-78</t>
  </si>
  <si>
    <t>Cód. 430 | 1494 | Sala | Avenida Santos Dumont, 6740, Sala 2010, COCO - Fortaleza/CE, CEP 60192-022</t>
  </si>
  <si>
    <t>Cód. 316 | Ativo | Saudável | Saudável sem pendência | Aluguel R$ 1.198,99 | 3 meses de aluguéis garantido | Forma repasse Transferência bancária</t>
  </si>
  <si>
    <t>CONSTANTINOMAX MENDES QUEZADO</t>
  </si>
  <si>
    <t>614.980.173-04</t>
  </si>
  <si>
    <t>Cód. 127 | 90 | Casa | R CORONEL ALVES TEIXEIRA, 1155, J TAVORA - Fortaleza/CE, CEP 60130-001</t>
  </si>
  <si>
    <t>L000938/2020</t>
  </si>
  <si>
    <t>Cód. 113 | L000938/2020 | Ativo | Saudável | Saudável sem pendência | Aluguel R$ 8.214,80 | 3 meses de aluguéis garantido | Forma repasse Transferência bancária</t>
  </si>
  <si>
    <t>LUIZ CARLOS CAMPOS COSTA</t>
  </si>
  <si>
    <t>010.257.593-20</t>
  </si>
  <si>
    <t>Cód. 489 | TERRENO | Galpão | Rua Rio Grande do Sul, 2004, Quadra/Lote B e C (Terreno), Jóquei Clube - Fortaleza/CE, CEP 60440-214</t>
  </si>
  <si>
    <t>Cód. 369 | Ativo | Saudável | Saudável sem pendência | Aluguel R$ 2.500,00 | 3 meses de aluguéis garantido | Forma repasse Transferência bancária</t>
  </si>
  <si>
    <t>MARIA ELENITA DA SILVA ARAUJO</t>
  </si>
  <si>
    <t>191.561.623-91</t>
  </si>
  <si>
    <t>Cód. 378 | 933 | Casa | R TOMAS ACIOLI, 347, J TAVORA - Fortaleza/CE, CEP 60135-180</t>
  </si>
  <si>
    <t>L000210/2015-N.0008</t>
  </si>
  <si>
    <t>Cód. 16 | L000210/2015-N.0008 | Ativo | Saudável | Saudável sem pendência | Aluguel R$ 1.035,77 | 3 meses de aluguéis garantido | Forma repasse Transferência bancária</t>
  </si>
  <si>
    <t>LUIZ CARLOS DE PAIVA ABREU</t>
  </si>
  <si>
    <t>169.526.263-87</t>
  </si>
  <si>
    <t>Cód. 123 | 1374 | Apartamento | R CARLOS VASCONCELOS, 220, APARTAMENTO 502, MEIRELES - Fortaleza/CE, CEP 60115-170</t>
  </si>
  <si>
    <t>L000968/2021</t>
  </si>
  <si>
    <t>Cód. 128 | L000968/2021 | Ativo | Saudável | Saudável sem pendência | Aluguel R$ 2.293,00 | 3 meses de aluguéis garantido | Forma repasse Transferência bancária</t>
  </si>
  <si>
    <t>JOAO TEOFILO PIERRE FILHO</t>
  </si>
  <si>
    <t>512.140.083-72</t>
  </si>
  <si>
    <t>Cód. 280 | 1119 | Apartamento | Rua José Cavalcante Sobrinho, 120, APTO 101 - Bloco BL 15, MESSEJANA - Fortaleza/CE, CEP 60871-640</t>
  </si>
  <si>
    <t>Cód. 415 | Ativo | Saudável | Saudável sem pendência | Aluguel R$ 1.200,00 | 3 meses de aluguéis garantido | Forma repasse Transferência bancária</t>
  </si>
  <si>
    <t>Taxa intermediação ref. a Aluguel</t>
  </si>
  <si>
    <t>Taxa intermediação</t>
  </si>
  <si>
    <t>1.1.1.2</t>
  </si>
  <si>
    <t>Condomínio</t>
  </si>
  <si>
    <t>10.1.3</t>
  </si>
  <si>
    <t>Iptu - parcela 1/3</t>
  </si>
  <si>
    <t>JULIETA MARIA BARRETO VIDAL</t>
  </si>
  <si>
    <t>190.700.717-20</t>
  </si>
  <si>
    <t>Cód. 454 | Apartamento | Rua Joaquim Nabuco, 2399, Apto 802, Dionisio Torres - Fortaleza/CE, CEP 60125-121</t>
  </si>
  <si>
    <t>Cód. 327 | Ativo | Saudável | Saudável sem pendência | Aluguel R$ 1.300,00 | 3 meses de aluguéis garantido | Forma repasse Transferência bancária</t>
  </si>
  <si>
    <t>BERILANA RAMOS CAVALCANTE</t>
  </si>
  <si>
    <t>322.843.573-34</t>
  </si>
  <si>
    <t>Cód. 136 | 717 | Apartamento | AV DESEMBARGADOR MOREIRA, 1974, APTO 902, ALDEOTA - Fortaleza/CE, CEP 60170-001</t>
  </si>
  <si>
    <t>L000884/2020-N.0001</t>
  </si>
  <si>
    <t>Cód. 94 | L000884/2020-N.0001 | Ativo | Saudável | Saudável sem pendência | Aluguel R$ 2.340,34 | 3 meses de aluguéis garantido | Forma repasse Transferência bancária</t>
  </si>
  <si>
    <t>Cód. 343 | 955 | Galpão | R RIO GRANDE DO SUL, 2004, Quadra/Lote A (Terreno), J CLUBE - Fortaleza/CE, CEP 60441-380</t>
  </si>
  <si>
    <t>L000377/2016-N.0003</t>
  </si>
  <si>
    <t>Cód. 28 | L000377/2016-N.0003 | Ativo | Saudável | Saudável sem pendência | Aluguel R$ 18.813,60 | 3 meses de aluguéis garantido | Forma repasse Transferência bancária</t>
  </si>
  <si>
    <t>PATRICIA DE OLIVEIRA ALMEIDA</t>
  </si>
  <si>
    <t>616.682.903-59</t>
  </si>
  <si>
    <t>Cód. 392 | 1392 | Apartamento | R VILEBALDO AGUIAR, 2220, APARTAMENTO 1104, PAPICU - Fortaleza/CE, CEP 60190-780</t>
  </si>
  <si>
    <t>L001130/2022-R.0001</t>
  </si>
  <si>
    <t>Cód. 217 | L001130/2022-R.0001 | Ativo | Saudável | Saudável sem pendência | Aluguel R$ 1.776,84 | 3 meses de aluguéis garantido | Forma repasse Transferência bancária</t>
  </si>
  <si>
    <t>MARIA ILSA DA SILVA ARAUJO</t>
  </si>
  <si>
    <t>188.623.653-49</t>
  </si>
  <si>
    <t>Cód. 307 | 207 | Apartamento | R MONSENHOR BRUNO, 2428, APTO 704, J TAVORA - Fortaleza/CE, CEP 60115-191</t>
  </si>
  <si>
    <t>L001025/2021</t>
  </si>
  <si>
    <t>Cód. 155 | L001025/2021 | Ativo | Saudável | Saudável sem pendência | Aluguel R$ 1.697,14 | 3 meses de aluguéis garantido | Forma repasse Transferência bancária</t>
  </si>
  <si>
    <t>RENATA DE OLIVEIRA MELO</t>
  </si>
  <si>
    <t>744.279.113-15</t>
  </si>
  <si>
    <t>Cód. 227 | 1126 | Apartamento | R FAUSTO CABRAL, 1131, APTO 202, PAPICU - Fortaleza/CE, CEP 60175-415</t>
  </si>
  <si>
    <t>AGNALDO ALVES DE CARVALHO</t>
  </si>
  <si>
    <t>286.989.673-53</t>
  </si>
  <si>
    <t>Cód. 292 | 1451 | Apartamento | AV JUSCELINO KUBITSCHEK, 4950, APARTAMENTO 108, BLOCO 08, PASSARE - Fortaleza/CE, CEP 60861-635</t>
  </si>
  <si>
    <t>Cód. 320 | Ativo | Saudável | Saudável sem pendência | Aluguel R$ 990,47 | 3 meses de aluguéis garantido | Forma repasse Transferência bancária</t>
  </si>
  <si>
    <t>Taxa administração ref. a Água</t>
  </si>
  <si>
    <t>BERNADETE ALMEIDA CARVALHO</t>
  </si>
  <si>
    <t>102.296.633-20</t>
  </si>
  <si>
    <t>Cód. 448 | Apartamento | Rua Ildefonso Albano, 2200, Apto 304, MEIRELES - Fortaleza/CE, CEP 60115-000</t>
  </si>
  <si>
    <t>Cód. 341 | Ativo | Atrasado | Cobrança amigável | Aluguel R$ 1.689,28 | 3 meses de aluguéis garantido | Forma repasse Transferência bancária</t>
  </si>
  <si>
    <t>BERNADETE ALMEIDA CARVALHO 2</t>
  </si>
  <si>
    <t>846.057.663-91</t>
  </si>
  <si>
    <t>Cód. 128 | 1405 | Apartamento | R CORONEL MANUEL JESUINO, 945, APTO 501, VARJOTA - Fortaleza/CE, CEP 60175-270</t>
  </si>
  <si>
    <t>Cód. 322 | Ativo | Saudável | Saudável sem pendência | Aluguel R$ 1.466,66 | 3 meses de aluguéis garantido | Forma repasse Transferência bancária</t>
  </si>
  <si>
    <t>CATARINA CHAVES MACHADO</t>
  </si>
  <si>
    <t>415.583.673-49</t>
  </si>
  <si>
    <t>Cód. 109 | 209 | Apartamento | R BARBOSA DE FREITAS, 2541, APTO 201, D TORRES - Fortaleza/CE, CEP 60170-021</t>
  </si>
  <si>
    <t>L0016-001/2013-N.0004</t>
  </si>
  <si>
    <t>Cód. 251 | L0016-001/2013-N.0004 | Ativo | Saudável | Saudável sem pendência | Aluguel R$ 4.677,69 | 3 meses de aluguéis garantido | Forma repasse Transferência bancária</t>
  </si>
  <si>
    <t>CHRISTIAN PIERRE FIVAZ</t>
  </si>
  <si>
    <t>618.669.113-68</t>
  </si>
  <si>
    <t>Cód. 504 | Apartamento | Rua dos Amigos, 355, Apto 707 - Bloco 01, CAMBEBA - Fortaleza/CE, CEP 60822-168</t>
  </si>
  <si>
    <t>Cód. 405 | Ativo | Saudável | Saudável sem pendência | Aluguel R$ 2.300,00 | Aluguel NÃO garantido | Forma repasse Transferência bancária</t>
  </si>
  <si>
    <t>CLINICA DE OLHOS MACEDO&amp;PARENTE S/S LTDA</t>
  </si>
  <si>
    <t>32.788.967/0001-76</t>
  </si>
  <si>
    <t>Cód. 388 | 1418 | Loja | R VICENTE LINHARES, 521, LOJA 04, ALDEOTA - Fortaleza/CE, CEP 60135-270</t>
  </si>
  <si>
    <t>L001114/2022-R.0001</t>
  </si>
  <si>
    <t>Cód. 208 | L001114/2022-R.0001 | Ativo | Saudável | Saudável sem pendência | Aluguel R$ 7.266,70 | 3 meses de aluguéis garantido | Forma repasse Transferência bancária</t>
  </si>
  <si>
    <t>DANIEL BARBOSA DAS NEVES</t>
  </si>
  <si>
    <t>842.955.383-53</t>
  </si>
  <si>
    <t>Cód. 2 | 875 | Casa | R ADOLFO SILVEIRA, 76, M CASTELO - Fortaleza/CE, CEP 60325-615</t>
  </si>
  <si>
    <t>L001731/2023</t>
  </si>
  <si>
    <t>Cód. 253 | L001731/2023 | Ativo | Saudável | Saudável sem pendência | Aluguel R$ 2.000,00 | 3 meses de aluguéis garantido | locador DANIEL BARBOSA DAS NEVES: Forma repasse Transferência bancária</t>
  </si>
  <si>
    <t>DANUZA VALESKA VASCONCELOS DE MACEDO</t>
  </si>
  <si>
    <t>507.008.713-49</t>
  </si>
  <si>
    <t>Cód. 158 | 1435 | Casa | R DULCINEIA GONDIM, 679, ALTOS, B FUTURO - Fortaleza/CE, CEP 60416-480</t>
  </si>
  <si>
    <t>Cód. 345 | Ativo | Saudável | Saudável sem pendência | Aluguel R$ 1.279,56 | 3 meses de aluguéis garantido | Forma repasse Transferência bancária</t>
  </si>
  <si>
    <t>Cód. 159 | 1436 | Casa | R DULCINEIA GONDIM, 679, TERREO, B FUTURO - Fortaleza/CE, CEP 60416-480</t>
  </si>
  <si>
    <t>L001121/2022</t>
  </si>
  <si>
    <t>Cód. 210 | L001121/2022 | Ativo | Saudável | Saudável sem pendência | Aluguel R$ 1.876,68 | 3 meses de aluguéis garantido | Forma repasse Transferência bancária</t>
  </si>
  <si>
    <t>DAVI BARBOSA DAS NEVES</t>
  </si>
  <si>
    <t>010.684.053-33</t>
  </si>
  <si>
    <t>Cód. 253 | L001731/2023 | Ativo | Saudável | Saudável sem pendência | Aluguel R$ 2.000,00 | 3 meses de aluguéis garantido | locador DAVI BARBOSA DAS NEVES: Forma repasse Transferência bancária</t>
  </si>
  <si>
    <t>DOMINGOS SAVIO BATISTA MOREIRA</t>
  </si>
  <si>
    <t>073.778.783-04</t>
  </si>
  <si>
    <t>Cód. 103 | 1489 | Apartamento | R BARAO DE ARACATI, 1502, APARTAMENTO 703, ALDEOTA - Fortaleza/CE, CEP 60115-081</t>
  </si>
  <si>
    <t>L001744/2023</t>
  </si>
  <si>
    <t>Cód. 258 | L001744/2023 | Ativo | Saudável | Saudável sem pendência | Aluguel R$ 1.600,00 | 3 meses de aluguéis garantido | locador DOMINGOS SAVIO BATISTA MOREIRA: Forma repasse Transferência bancária</t>
  </si>
  <si>
    <t>EDIMAR FERNANDO MENDONCA DE SOUSA</t>
  </si>
  <si>
    <t>044.588.853-91</t>
  </si>
  <si>
    <t>Cód. 118 | 1226 | Apartamento | Rua Capitão Gustavo, 3359, Apto 103, Joaquim Távora - Fortaleza/CE, CEP 60120-140</t>
  </si>
  <si>
    <t>Cód. 401 | Ativo | Saudável | Saudável sem pendência | Aluguel R$ 700,00 | 3 meses de aluguéis garantido | Forma repasse Transferência bancária</t>
  </si>
  <si>
    <t>Cód. 121 | 1218 | Apartamento | Rua Capitão Gustavo, 3359, Apto 106, Joaquim Távora - Fortaleza/CE, CEP 60120-140</t>
  </si>
  <si>
    <t>Cód. 347 | Ativo | Atrasado | Cobrança amigável | Aluguel R$ 906,36 | 3 meses de aluguéis garantido | Forma repasse Transferência bancária</t>
  </si>
  <si>
    <t>Cód. 120 | 1219 | Apartamento | Rua Capitão Gustavo, 3359, APTO 105, Joaquim Távora - Fortaleza/CE, CEP 60120-140</t>
  </si>
  <si>
    <t>Cód. 122 | 1208 | Apartamento | R CAPITAO GUSTAVO, 3359, APTO 107, J TAVORA - Fortaleza/CE, CEP 60120-140</t>
  </si>
  <si>
    <t>Cód. 328 | Ativo | Saudável | Saudável sem pendência | Aluguel R$ 834,08 | 3 meses de aluguéis garantido | Forma repasse Transferência bancária</t>
  </si>
  <si>
    <t>Cód. 116 | 1206 | Apartamento | R CAPITAO GUSTAVO, 3359, APTO 101, J TAVORA - Fortaleza/CE, CEP 60120-140</t>
  </si>
  <si>
    <t>L001093/2022</t>
  </si>
  <si>
    <t>Cód. 195 | L001093/2022 | Ativo | Saudável | Saudável sem pendência | Aluguel R$ 639,78 | 3 meses de aluguéis garantido | Forma repasse Transferência bancária</t>
  </si>
  <si>
    <t>Cód. 117 | 1209 | Apartamento | Rua Capitão Gustavo, 3359, Apto 102, Joaquim Távora - Fortaleza/CE, CEP 60120-140</t>
  </si>
  <si>
    <t>Cód. 422 | Ativo | Saudável | Saudável sem pendência | Aluguel R$ 700,00 | 3 meses de aluguéis garantido | Forma repasse Transferência bancária</t>
  </si>
  <si>
    <t>7.1.1</t>
  </si>
  <si>
    <t>ELDER GURGEL SOUZA MOREIRA FILHO</t>
  </si>
  <si>
    <t>619.916.353-20</t>
  </si>
  <si>
    <t>Cód. 369 | 1338 | Apartamento | Rua São Mateus, 1650, Apto 105, Vila União - Fortaleza/CE, CEP 60410-642</t>
  </si>
  <si>
    <t>Cód. 376 | Ativo | Saudável | Saudável sem pendência | Aluguel R$ 1.200,00 | 3 meses de aluguéis garantido | Forma repasse Transferência bancária</t>
  </si>
  <si>
    <t>ref a comissao de condominio</t>
  </si>
  <si>
    <t>Cód. 153 | 1487 | Apartamento | Rua Doutor José Lourenço, 3104, Apto 701, Joaquim Távora - Fortaleza/CE, CEP 60115-282</t>
  </si>
  <si>
    <t>Cód. 393 | Ativo | Saudável | Saudável sem pendência | Aluguel R$ 2.400,00 | 3 meses de aluguéis garantido | Forma repasse Transferência bancária</t>
  </si>
  <si>
    <t>TAXA EXTRA - parcela 3/4</t>
  </si>
  <si>
    <t>Cód. 370 | 1236 | Apartamento | Rua São Mateus, 1650, Apto 203, Vila União - Fortaleza/CE, CEP 60410-642</t>
  </si>
  <si>
    <t>Cód. 386 | Ativo | Saudável | Saudável sem pendência | Aluguel R$ 1.300,00 | 3 meses de aluguéis garantido | Forma repasse Transferência bancária</t>
  </si>
  <si>
    <t>Cód. 152 | 1486 | Apartamento | R DOUTOR JOSE LOURENCO, 3104, AP 604, J TAVORA - Fortaleza/CE, CEP 60115-282</t>
  </si>
  <si>
    <t>L001738/2023</t>
  </si>
  <si>
    <t>Cód. 256 | L001738/2023 | Ativo | Saudável | Saudável sem pendência | Aluguel R$ 2.100,00 | 3 meses de aluguéis garantido | Forma repasse Transferência bancária</t>
  </si>
  <si>
    <t>EVELYN BENEVIDES CARVALHO</t>
  </si>
  <si>
    <t>754.659.143-00</t>
  </si>
  <si>
    <t>Cód. 379 | 769 | Casa | R TOMAS ACIOLI, 696, J TAVORA - Fortaleza/CE, CEP 60135-180</t>
  </si>
  <si>
    <t>L000317/2016-N.0005</t>
  </si>
  <si>
    <t>Cód. 24 | L000317/2016-N.0005 | Ativo | Saudável | Saudável sem pendência | Aluguel R$ 2.149,94 | 3 meses de aluguéis garantido | Forma repasse Transferência bancária</t>
  </si>
  <si>
    <t>FRANCISCO DAS CHAGAS DE AGUIAR PINTO</t>
  </si>
  <si>
    <t>101.718.513-15</t>
  </si>
  <si>
    <t>Cód. 296 | 1463 | Apartamento | Av. Juscelino Kubitschek, 4950, Apto 305 - Bloco 11 A, PASSARE - Fortaleza/CE, CEP 60861-635</t>
  </si>
  <si>
    <t>Cód. 389 | Ativo | Saudável | Saudável sem pendência | Aluguel R$ 1.000,00 | 3 meses de aluguéis garantido | locador FRANCISCO DAS CHAGAS DE AGUIAR PINTO: Forma repasse Transferência bancária</t>
  </si>
  <si>
    <t>FRANCISCO EDNILSON MOURAO</t>
  </si>
  <si>
    <t>090.244.093-49</t>
  </si>
  <si>
    <t>Cód. 108 | 85 | Casa | R BARBARA DE ALENCAR, 2056, CENTRO - Fortaleza/CE, CEP 60140-000</t>
  </si>
  <si>
    <t>L000740/2019-R.0003</t>
  </si>
  <si>
    <t>Cód. 61 | L000740/2019-R.0003 | Ativo | Saudável | Saudável sem pendência | Aluguel R$ 4.000,00 | 3 meses de aluguéis garantido | Forma repasse Transferência bancária</t>
  </si>
  <si>
    <t>FRANCISCO WENES DE ALMEIDA</t>
  </si>
  <si>
    <t>115.907.183-72</t>
  </si>
  <si>
    <t>Cód. 391 | 1204 | Apartamento | AV VIENA WEYNE, 1035, APARTAMENTO 101, CAMBEBA - Fortaleza/CE, CEP 60822-180</t>
  </si>
  <si>
    <t>L000389/2018-N.0002</t>
  </si>
  <si>
    <t>Desconto aluguel - parcela 5/11</t>
  </si>
  <si>
    <t>GLAUCIO DE FARIAS LINS</t>
  </si>
  <si>
    <t>170.091.113-91</t>
  </si>
  <si>
    <t>Cód. 130 | 1402 | TERRENO | AV DA ABOLICAO, 2000, MEIRELES - Fortaleza/CE, CEP 60165-080</t>
  </si>
  <si>
    <t>L001116/2022-R.0001</t>
  </si>
  <si>
    <t>Cód. 209 | L001116/2022-R.0001 | Ativo | Saudável | Saudável sem pendência | Aluguel R$ 48.342,10 | 3 meses de aluguéis garantido | locador GLAUCIO DE FARIAS LINS: Forma repasse Transferência bancária</t>
  </si>
  <si>
    <t>Taxa Bancaria</t>
  </si>
  <si>
    <t>GUNNAR KONRAD PALMEN</t>
  </si>
  <si>
    <t>691.318.991-53</t>
  </si>
  <si>
    <t>Cód. 339 | 1213 | Loja | AV PROFESSOR JOSÉ ARTHUR DE CARVALHO, 2200, BLOCO 58, L REDONDA - Fortaleza/CE, CEP 60381-370</t>
  </si>
  <si>
    <t>L000885/2020-N.0001</t>
  </si>
  <si>
    <t>Cód. 95 | L000885/2020-N.0001 | Ativo | Saudável | Saudável sem pendência | Aluguel R$ 1.014,15 | 3 meses de aluguéis garantido | Forma repasse Transferência bancária</t>
  </si>
  <si>
    <t>Cód. 330 | 1214 | Loja | R PEDRO ANGELO, 46, PREDIO, CENTRO - Fortaleza/CE, CEP 60060-140</t>
  </si>
  <si>
    <t>L000945/2021</t>
  </si>
  <si>
    <t>Cód. 117 | L000945/2021 | Ativo | Saudável | Saudável sem pendência | Aluguel R$ 4.099,30 | 3 meses de aluguéis garantido | Forma repasse Transferência bancária</t>
  </si>
  <si>
    <t>JANIERE DE VASCONCELOS MEDEIROS</t>
  </si>
  <si>
    <t>580.834.993-15</t>
  </si>
  <si>
    <t>Cód. 517 | Apartamento | Rua Coronel João de Oliveira, 1001, Apto 304 - Bloco 01 Tipo B, MESSEJANA - Fortaleza/CE, CEP 60841-820</t>
  </si>
  <si>
    <t>Cód. 418 | Ativo | Saudável | Saudável sem pendência | Aluguel R$ 1.000,00 | 3 meses de aluguéis garantido | locador JANIERE DE VASCONCELOS MEDEIROS: Forma repasse Transferência bancária</t>
  </si>
  <si>
    <t>JOANA DARC PEREIRA DUTRA</t>
  </si>
  <si>
    <t>542.359.103-10</t>
  </si>
  <si>
    <t>Cód. 6 | 881 | Casa | R AMANCIO PEREIRA, 786, CASA 07, PASSARE - Fortaleza/CE, CEP 60000-000</t>
  </si>
  <si>
    <t>Cód. 353 | Ativo | Saudável | Saudável sem pendência | Aluguel R$ 800,00 | 3 meses de aluguéis garantido | Forma repasse Transferência bancária</t>
  </si>
  <si>
    <t>Cód. 7 | 715 | Casa | R AMANCIO PEREIRA, 786, Casa CASA 08, PASSARE - Fortaleza/CE, CEP 60861-770</t>
  </si>
  <si>
    <t>Multa rescisória</t>
  </si>
  <si>
    <t>JOAO HILL ALVES DE LIMA</t>
  </si>
  <si>
    <t>102.101.133-91</t>
  </si>
  <si>
    <t>Cód. 302 | 1004 | Galpão | R MARECHAL BITTENCOURT, 809, D MACEDO - Fortaleza/CE, CEP 60860-540</t>
  </si>
  <si>
    <t>L000730/2019-N.0003</t>
  </si>
  <si>
    <t>JOSE ADAIL DOS SANTOS FILHO</t>
  </si>
  <si>
    <t>169.497.143-00</t>
  </si>
  <si>
    <t>Cód. 260 | 1477 | Casa | VL GONCALVES DOS SANTOS, 5, CENTRO - Fortaleza/CE, CEP 60060-060</t>
  </si>
  <si>
    <t>L001530/2023</t>
  </si>
  <si>
    <t>Cód. 250 | L001530/2023 | Ativo | Atrasado | Cobrança amigável | Aluguel R$ 800,00 | 3 meses de aluguéis garantido | Forma repasse Transferência bancária</t>
  </si>
  <si>
    <t>JOSE HERNANI CAMPOS DE OLIVEIRA</t>
  </si>
  <si>
    <t>000.422.183-49</t>
  </si>
  <si>
    <t>Cód. 312 | 1062 | Casa | R NOSSA SENHORA DOS REMEDIOS, 36, BENFICA - Fortaleza/CE, CEP 60020-120</t>
  </si>
  <si>
    <t>L001415/2023-R.0001</t>
  </si>
  <si>
    <t>Cód. 231 | L001415/2023-R.0001 | Ativo | Atrasado | Cobrança amigável | Aluguel R$ 2.000,00 | 3 meses de aluguéis garantido | Forma repasse Transferência bancária</t>
  </si>
  <si>
    <t>JOSE STELIO GIRAO OLIVEIRA</t>
  </si>
  <si>
    <t>002.055.833-34</t>
  </si>
  <si>
    <t>Cód. 262 | 133 | Apartamento | AV HERACLITO GRACA, 300, APTO 611, CENTRO - Fortaleza/CE, CEP 60140-060</t>
  </si>
  <si>
    <t>L001940/2023</t>
  </si>
  <si>
    <t>Cód. 260 | L001940/2023 | Ativo | Saudável | Saudável sem pendência | Aluguel R$ 850,00 | 3 meses de aluguéis garantido | Forma repasse Transferência bancária</t>
  </si>
  <si>
    <t>Cód. 277 | 92 | Apartamento | R JOAQUIM LIMA, 527, APTO 601, PAPICU - Fortaleza/CE, CEP 60175-005</t>
  </si>
  <si>
    <t>L001412/2023</t>
  </si>
  <si>
    <t>Cód. 229 | L001412/2023 | Ativo | Saudável | Saudável sem pendência | Aluguel R$ 1.300,00 | 3 meses de aluguéis garantido | Forma repasse Transferência bancária</t>
  </si>
  <si>
    <t>Cód. 138 | 106 | Loja | AV DESEMBARGADOR MOREIRA, 707, ALDEOTA - Fortaleza/CE, CEP 60170-000</t>
  </si>
  <si>
    <t>Cód. 29 | Ativo | Saudável | Saudável sem pendência | Aluguel R$ 38.431,40 | 3 meses de aluguéis garantido | Forma repasse Transferência bancária</t>
  </si>
  <si>
    <t>JURACI MOURAO LOPES</t>
  </si>
  <si>
    <t>001.428.323-91</t>
  </si>
  <si>
    <t>Cód. 445 | 1380 | Apartamento | Rua Barbosa de Freitas, 1824, Apto 401, ALDEOTA - Fortaleza/CE, CEP 60170-021</t>
  </si>
  <si>
    <t>Cód. 318 | Ativo | Saudável | Saudável sem pendência | Aluguel R$ 1.066,30 | 3 meses de aluguéis garantido | Forma repasse Transferência bancária</t>
  </si>
  <si>
    <t>Cód. 462 | Loja | Rua Monsenhor Bruno, 2648, ALDEOTA - Fortaleza/CE, CEP 60115-191</t>
  </si>
  <si>
    <t>Cód. 334 | Ativo | Saudável | Saudável sem pendência | Aluguel R$ 8.671,02 | 3 meses de aluguéis garantido | Forma repasse Transferência bancária</t>
  </si>
  <si>
    <t>KAREN DE OLIVEIRA CARVALHO MACHADO</t>
  </si>
  <si>
    <t>538.670.683-72</t>
  </si>
  <si>
    <t>Cód. 12 | 775 | Loja | R ANTONIO ALEXANDRINO DOS REIS, 331, LOJA 1, PASSARE - Fortaleza/CE, CEP 60743-732</t>
  </si>
  <si>
    <t>L000877/2020-N.0001</t>
  </si>
  <si>
    <t>Cód. 91 | L000877/2020-N.0001 | Ativo | Atrasado | Cobrança amigável | Aluguel R$ 468,07 | 3 meses de aluguéis garantido | Forma repasse Transferência bancária</t>
  </si>
  <si>
    <t>Cód. 14 | 777 | Sala | R ANTONIO ALEXANDRINO DOS REIS, 335, LOJA 3, PASSARE - Fortaleza/CE, CEP 60743-732</t>
  </si>
  <si>
    <t>L000982/2021</t>
  </si>
  <si>
    <t>Cód. 13 | 776 | Sala | R ANTONIO ALEXANDRINO DOS REIS, 333, LOJA 2, PASSARE - Fortaleza/CE, CEP 60743-732</t>
  </si>
  <si>
    <t>L001446/2023</t>
  </si>
  <si>
    <t>Cód. 248 | L001446/2023 | Ativo | Saudável | Saudável sem pendência | Aluguel R$ 200,00 | 3 meses de aluguéis garantido | Forma repasse Transferência bancária</t>
  </si>
  <si>
    <t>Taxa Transferência</t>
  </si>
  <si>
    <t>7.4</t>
  </si>
  <si>
    <t>LUIS FERNANDO FALCÃO DE CASTRO MEIRELES</t>
  </si>
  <si>
    <t>604.234.913-93</t>
  </si>
  <si>
    <t>Cód. 477 | Apartamento | Rua Carlos Vasconcelos, 389, Apto 803, MEIRELES - Fortaleza/CE, CEP 60115-170</t>
  </si>
  <si>
    <t>Cód. 361 | Ativo | Saudável | Saudável sem pendência | Aluguel R$ 1.900,00 | 3 meses de aluguéis garantido | Forma repasse Transferência bancária</t>
  </si>
  <si>
    <t>MARCIO ANTONIO ARARUNA VIEIRA</t>
  </si>
  <si>
    <t>142.003.413-87</t>
  </si>
  <si>
    <t>Cód. 374 | 1009 | Apartamento | R SOUSA GIRAO, 444, APTO 202 BLOCO B, FATIMA - Fortaleza/CE, CEP 60055-370</t>
  </si>
  <si>
    <t>L000341/2016-N.0002</t>
  </si>
  <si>
    <t>Cód. 25 | L000341/2016-N.0002 | Ativo | Saudável | Saudável sem pendência | Aluguel R$ 1.285,65 | 3 meses de aluguéis garantido | Forma repasse Transferência bancária</t>
  </si>
  <si>
    <t>MARIA ALIETE LIMA MASCARENHAS DE ABREU</t>
  </si>
  <si>
    <t>416.476.703-06</t>
  </si>
  <si>
    <t>Cód. 415 | 1129 | Apartamento | Avenida Visconde do Rio Branco, 3130, Apto 202 - Bloco BLOCO C (LAURO MAIA), Joaquim Távora - Fortaleza/CE, CEP 60055-172</t>
  </si>
  <si>
    <t>Cód. 378 | Ativo | Saudável | Saudável sem pendência | Aluguel R$ 900,00 | 3 meses de aluguéis garantido | Forma repasse Transferência bancária</t>
  </si>
  <si>
    <t>Taxa administração ref. a TAXA EXTRA</t>
  </si>
  <si>
    <t>MARIA APARECIDA BATISTA ALENCAR</t>
  </si>
  <si>
    <t>132.067.374-00</t>
  </si>
  <si>
    <t>Cód. 269 | 1160 | Apartamento | R ILDEFONSO ALBANO, 2021, APTO 1302, J TAVORA - Fortaleza/CE, CEP 60115-000</t>
  </si>
  <si>
    <t>L000456/2017-N.0002</t>
  </si>
  <si>
    <t>Cód. 47 | L000456/2017-N.0002 | Ativo | Saudável | Saudável sem pendência | Aluguel R$ 1.925,05 | 3 meses de aluguéis garantido | Forma repasse Transferência bancária</t>
  </si>
  <si>
    <t>MARIA LUIZA BARBOSA COELHO</t>
  </si>
  <si>
    <t>000.346.491-15</t>
  </si>
  <si>
    <t>Cód. 313 | 1433 | Apartamento | R NUNES VALENTE, 2500, APTO 1601, D TORRES - Fortaleza/CE, CEP 60125-071</t>
  </si>
  <si>
    <t>L001106/2022</t>
  </si>
  <si>
    <t>Cód. 202 | L001106/2022 | Ativo | Saudável | Saudável sem pendência | Aluguel R$ 2.387,63 | 3 meses de aluguéis garantido | Forma repasse Transferência bancária</t>
  </si>
  <si>
    <t>MARIA TEREZA VERAS</t>
  </si>
  <si>
    <t>711.261.983-15</t>
  </si>
  <si>
    <t>Cód. 308 | 919 | Casa | R MONSENHOR BRUNO, 2998, ALDEOTA - Fortaleza/CE, CEP 60115-191</t>
  </si>
  <si>
    <t>Cód. 379 | Ativo | Saudável | Saudável sem pendência | Aluguel R$ 2.500,00 | 3 meses de aluguéis garantido | Forma repasse Transferência bancária</t>
  </si>
  <si>
    <t>MARLENE MACHADO CARVALHO</t>
  </si>
  <si>
    <t>041.859.003-68</t>
  </si>
  <si>
    <t>Cód. 132 | 1304 | Apartamento | Rua da Paz, 390, Apto 302 - Bloco 2, Mucuripe - Fortaleza/CE, CEP 60165-180</t>
  </si>
  <si>
    <t>Cód. 413 | Ativo | Saudável | Saudável sem pendência | Aluguel R$ 2.600,00 | Aluguel garantido | Forma repasse Transferência bancária</t>
  </si>
  <si>
    <t>MARY ALCANTARA PINTO LINS</t>
  </si>
  <si>
    <t>170.091.463-49</t>
  </si>
  <si>
    <t>Cód. 209 | L001116/2022-R.0001 | Ativo | Saudável | Saudável sem pendência | Aluguel R$ 48.342,10 | 3 meses de aluguéis garantido | locador MARY ALCANTARA PINTO LINS: Forma repasse Transferência bancária</t>
  </si>
  <si>
    <t>MUSSOLINI REBELO FORTES</t>
  </si>
  <si>
    <t>000.223.143-34</t>
  </si>
  <si>
    <t>RAUL JORGE FONSECA</t>
  </si>
  <si>
    <t>032.938.418-05</t>
  </si>
  <si>
    <t>Cód. 8 | 1443 | Loja | R ANDRADE FURTADO, 2041, PAPICU - Fortaleza/CE, CEP 60190-070</t>
  </si>
  <si>
    <t>L001122/2022</t>
  </si>
  <si>
    <t>Cód. 211 | L001122/2022 | Ativo | Saudável | Saudável sem pendência | Aluguel R$ 26.736,51 | 3 meses de aluguéis garantido | Forma repasse Transferência bancária</t>
  </si>
  <si>
    <t>RONALD GOMES PARENTE</t>
  </si>
  <si>
    <t>091.092.503-87</t>
  </si>
  <si>
    <t>Cód. 144 | 1396 | Sala | AV DOM LUIS, 1233, SALA 1101 E1102, MEIRELES - Fortaleza/CE, CEP 60160-230</t>
  </si>
  <si>
    <t>L001103/2022</t>
  </si>
  <si>
    <t>Cód. 199 | L001103/2022 | Ativo | Saudável | Saudável sem pendência | Aluguel R$ 2.076,20 | 3 meses de aluguéis garantido | Forma repasse Transferência bancária</t>
  </si>
  <si>
    <t>SILVIA MARIA FONTENELLE DE CASTRO E SILVA</t>
  </si>
  <si>
    <t>016.539.703-91</t>
  </si>
  <si>
    <t>Cód. 102 | 1422 | TERRENO | EST BARÃO DE AQUIRAZ, 1062, S/N, MESSEJANA - Fortaleza/CE, CEP 60871-684</t>
  </si>
  <si>
    <t>L001123/2022</t>
  </si>
  <si>
    <t>Cód. 212 | L001123/2022 | Ativo | Saudável | Saudável sem pendência | Aluguel R$ 17.783,70 | 3 meses de aluguéis garantido | Forma repasse Transferência bancária</t>
  </si>
  <si>
    <t>THOMAS MARCUS VINICIUS DE ALMEIDA XIMENES</t>
  </si>
  <si>
    <t>010.461.923-61</t>
  </si>
  <si>
    <t>Cód. 306 | 1473 | Apartamento | R MONSENHOR BRUNO, 1210, AP. 101, MEIRELES - Fortaleza/CE, CEP 60115-190</t>
  </si>
  <si>
    <t>L001416/2023-R.0001</t>
  </si>
  <si>
    <t>Cód. 232 | L001416/2023-R.0001 | Ativo | Saudável | Saudável sem pendência | Aluguel R$ 3.102,69 | 3 meses de aluguéis garantido | Forma repasse Transferência bancária</t>
  </si>
  <si>
    <t>VOLYA JUCA BARREIRA DE VASCONCELOS</t>
  </si>
  <si>
    <t>013.536.743-39</t>
  </si>
  <si>
    <t>Cód. 418 | Ativo | Saudável | Saudável sem pendência | Aluguel R$ 1.000,00 | 3 meses de aluguéis garantido | locador VOLYA JUCA BARREIRA DE VASCONCELOS: Forma repasse Transferência bancária</t>
  </si>
  <si>
    <t>RITA MARY BEZERRA MIRANDA</t>
  </si>
  <si>
    <t>295.078.553-00</t>
  </si>
  <si>
    <t>Cód. 228 | 1427 | Apartamento | Rua Fiscal Vieira, 3781, Apto 202, Joaquim Távora - Fortaleza/CE, CEP 60120-170</t>
  </si>
  <si>
    <t>Cód. 394 | Ativo | Atrasado | Cobrança amigável | Aluguel R$ 1.300,00 | 3 meses de aluguéis garantido | Forma repasse Transferência bancária</t>
  </si>
  <si>
    <t>ANA KARINA ARAGAO PONTES</t>
  </si>
  <si>
    <t>630.127.313-34</t>
  </si>
  <si>
    <t>Cód. 362 | 1417 | Sala | AV SANTOS DUMONT, 6740, SALA 1406, PAPICU - Fortaleza/CE, CEP 60190-800</t>
  </si>
  <si>
    <t>L001104/2022</t>
  </si>
  <si>
    <t>Cód. 200 | L001104/2022 | Ativo | Saudável | Saudável sem pendência | Aluguel R$ 1.245,72 | 3 meses de aluguéis garantido | Forma repasse Transferência bancária</t>
  </si>
  <si>
    <t>ARTUR PRADO BENEVIDES</t>
  </si>
  <si>
    <t>032.777.093-70</t>
  </si>
  <si>
    <t>Cód. 133 | 1467 | Apartamento | R DAS OLIMPIADAS, 505, APARTAMENTO 308 BL A, P DOIS IRMAOS - Fortaleza/CE, CEP 60000-000</t>
  </si>
  <si>
    <t>L001421/2023</t>
  </si>
  <si>
    <t>Cód. 236 | L001421/2023 | Ativo | Saudável | Saudável sem pendência | Aluguel R$ 1.300,00 | 3 meses de aluguéis garantido | locador ARTUR PRADO BENEVIDES: Forma repasse Transferência bancária</t>
  </si>
  <si>
    <t>REGINA MARTA DA SILVA FONTENELLE</t>
  </si>
  <si>
    <t>219.907.943-00</t>
  </si>
  <si>
    <t>Cód. 236 | L001421/2023 | Ativo | Saudável | Saudável sem pendência | Aluguel R$ 1.300,00 | 3 meses de aluguéis garantido | locador REGINA MARTA DA SILVA FONTENELLE: Forma repasse Transferência bancária</t>
  </si>
  <si>
    <t>AALEN INCORPORAÇÃO DE IMÓVEIS LTDA</t>
  </si>
  <si>
    <t>07.651.239/0001-70</t>
  </si>
  <si>
    <t>Cód. 350 | 1469 | Apartamento | Rua Rui Monte, 1070, Apto 104 - Bloco B03, Antônio Bezerra - Fortaleza/CE, CEP 60360-640</t>
  </si>
  <si>
    <t>Cód. 377 | Ativo | Saudável | Saudável sem pendência | Aluguel R$ 502,00 | 3 meses de aluguéis garantido | Forma repasse Transferência bancária</t>
  </si>
  <si>
    <t>ANDRE SALGADO BRANDAO</t>
  </si>
  <si>
    <t>905.826.244-87</t>
  </si>
  <si>
    <t>Cód. 100 | 932 | Apartamento | R AVELEDO, 501, APTO 1903 - TORRE I, MESSEJANA - Fortaleza/CE, CEP 60871-210</t>
  </si>
  <si>
    <t>L001088/2022</t>
  </si>
  <si>
    <t>Cód. 189 | L001088/2022 | Ativo | Saudável | Saudável sem pendência | Aluguel R$ 1.418,18 | 3 meses de aluguéis garantido | Forma repasse Transferência bancária</t>
  </si>
  <si>
    <t>ANTONIO ALVES CARVALHO</t>
  </si>
  <si>
    <t>061.057.693-34</t>
  </si>
  <si>
    <t>Cód. 273 | 952 | Casa | Rua Israel Alves de Lima, 501, Casa Térreo, PARANGABA - Fortaleza/CE, CEP 60720-700</t>
  </si>
  <si>
    <t>Cód. 368 | Ativo | Saudável | Saudável sem pendência | Aluguel R$ 650,00 | 3 meses de aluguéis garantido | Forma repasse Transferência bancária</t>
  </si>
  <si>
    <t>Cód. 305 | 1003 | Casa | R MIRTES ROCHA, 361, PARANGABA - Fortaleza/CE, CEP 60721-140</t>
  </si>
  <si>
    <t>L000316/2016-R.0004</t>
  </si>
  <si>
    <t>Cód. 23 | L000316/2016-R.0004 | Ativo | Saudável | Saudável sem pendência | Aluguel R$ 1.500,00 | 3 meses de aluguéis garantido | Forma repasse Transferência bancária</t>
  </si>
  <si>
    <t>ARLI PAULA LOBAO FARIAS</t>
  </si>
  <si>
    <t>220.488.393-04</t>
  </si>
  <si>
    <t>Cód. 129 | 98 | Casa | R CORONEL MANUEL JESUINO, 556, VARJOTA - Fortaleza/CE, CEP 60175-270</t>
  </si>
  <si>
    <t>L000076/2010-N.0013</t>
  </si>
  <si>
    <t>CRISTIANY MARCAL ALBUQUERQUE</t>
  </si>
  <si>
    <t>811.935.483-49</t>
  </si>
  <si>
    <t>Cód. 96 | 1378 | Apartamento | R ARQUITETO REGINALDO RANGEL, 155, APTO 1104, COCO - Fortaleza/CE, CEP 60192-320</t>
  </si>
  <si>
    <t>L000984/2021</t>
  </si>
  <si>
    <t>Cód. 139 | L000984/2021 | Ativo | Saudável | Saudável sem pendência | Aluguel R$ 1.495,33 | 3 meses de aluguéis garantido | Forma repasse Transferência bancária</t>
  </si>
  <si>
    <t>Cód. 423 | Apartamento | Rua José Cavalcante Sobrinho, 120, Apto 202 - Bloco 13, MESSEJANA - Fortaleza/CE, CEP 60871-640</t>
  </si>
  <si>
    <t>Cód. 326 | Ativo | Saudável | Saudável sem pendência | Aluguel R$ 1.348,31 | 3 meses de aluguéis garantido | Forma repasse Transferência bancária</t>
  </si>
  <si>
    <t>FRANCISCO JOSE FEIJO DE ALBUQUERQUE</t>
  </si>
  <si>
    <t>524.792.263-87</t>
  </si>
  <si>
    <t>Cód. 389 | 1367 | Casa | Rua Vicente Lopes, 400, CASA 08, Cidade dos Funcionários - Fortaleza/CE, CEP 60822-104</t>
  </si>
  <si>
    <t>Cód. 372 | Ativo | Saudável | Saudável sem pendência | Aluguel R$ 4.000,00 | 3 meses de aluguéis garantido | Forma repasse Transferência bancária</t>
  </si>
  <si>
    <t>FRANCISCO PAULO ALVES LEMOS</t>
  </si>
  <si>
    <t>119.414.563-91</t>
  </si>
  <si>
    <t>Cód. 284 | 963 | Apartamento | R JOSE CAVALCANTE SOBRINHO, 120, APTO 401 BL. 13, MESSEJANA - Fortaleza/CE, CEP 60871-640</t>
  </si>
  <si>
    <t>Cód. 332 | Ativo | Saudável | Saudável sem pendência | Aluguel R$ 1.100,00 | 3 meses de aluguéis garantido | Forma repasse Transferência bancária</t>
  </si>
  <si>
    <t>GLAUCO FRANCO BELEM DE FIGIEIREDO</t>
  </si>
  <si>
    <t>117.865.073-15</t>
  </si>
  <si>
    <t>Cód. 346 | 1054 | Casa | R RUA A, 440, Itaperi - Fortaleza/CE, CEP 60761-525</t>
  </si>
  <si>
    <t>L001088/2023</t>
  </si>
  <si>
    <t>IDEUZUILA MARIA CUNHA PINHEIRO</t>
  </si>
  <si>
    <t>267.450.973-20</t>
  </si>
  <si>
    <t>Cód. 385 | 1159 | Galpão | UBAJARA, 2343, Nº2343 LOTE 03 - QUADRA 17, PARQUE ALBANO - Caucaia/CE, CEP 61600-000</t>
  </si>
  <si>
    <t>L000962/2021</t>
  </si>
  <si>
    <t>Cód. 124 | L000962/2021 | Ativo | Saudável | Saudável sem pendência | Aluguel R$ 2.874,12 | 3 meses de aluguéis garantido | Forma repasse Transferência bancária</t>
  </si>
  <si>
    <t>Cód. 101 | 1148 | Loja | R BALDUINO FREIRE, 1630, A BEZERRA - Fortaleza/CE, CEP 60356-330</t>
  </si>
  <si>
    <t>L000442/2017-N.0003</t>
  </si>
  <si>
    <t>Cód. 44 | L000442/2017-N.0003 | Ativo | Saudável | Saudável sem pendência | Aluguel R$ 715,28 | 3 meses de aluguéis garantido | Forma repasse Transferência bancária</t>
  </si>
  <si>
    <t>Cód. 327 | 1239 | Loja | R PADRE PERDIGAO SAMPAIO, 440, A BEZERRA - Fortaleza/CE, CEP 60361-010</t>
  </si>
  <si>
    <t>L001044/2021</t>
  </si>
  <si>
    <t>Cód. 163 | L001044/2021 | Ativo | Saudável | Saudável sem pendência | Aluguel R$ 4.500,00 | 3 meses de aluguéis garantido | Forma repasse Transferência bancária</t>
  </si>
  <si>
    <t>Faixa 22,50%</t>
  </si>
  <si>
    <t>Cód. 267 | 1255 | Casa | R HUGO VITOR, 620, A BEZERRA - Fortaleza/CE, CEP 60360-820</t>
  </si>
  <si>
    <t>L000708/2018-N.0001</t>
  </si>
  <si>
    <t>Cód. 58 | L000708/2018-N.0001 | Ativo | Saudável | Saudável sem pendência | Aluguel R$ 1.034,35 | 3 meses de aluguéis garantido | Forma repasse Transferência bancária</t>
  </si>
  <si>
    <t>INGER JASMINE BARROSO AALEN</t>
  </si>
  <si>
    <t>617.747.123-42</t>
  </si>
  <si>
    <t>Cód. 361 | 1416 | Sala | AV SANTOS DUMONT, 6740, SALA 1116, COCO - Fortaleza/CE, CEP 60192-022</t>
  </si>
  <si>
    <t>L001097/2022</t>
  </si>
  <si>
    <t>Cód. 197 | L001097/2022 | Ativo | Saudável | Saudável sem pendência | Aluguel R$ 1.000,00 | 3 meses de aluguéis garantido | Forma repasse Transferência bancária</t>
  </si>
  <si>
    <t>ISADORA QUEIROZ DE OLIVEIRA LOPES</t>
  </si>
  <si>
    <t>605.094.423-74</t>
  </si>
  <si>
    <t>Cód. 253 | 116 | Apartamento | R FREDERICO BORGES, 190, APTO 201, MEIRELES - Fortaleza/CE, CEP 60175-040</t>
  </si>
  <si>
    <t>Cód. 324 | Ativo | Saudável | Saudável sem pendência | Aluguel R$ 850,00 | 3 meses de aluguéis garantido | Forma repasse Transferência bancária</t>
  </si>
  <si>
    <t>Cód. 254 | 117 | Apartamento | R FREDERICO BORGES, 190, APTO 202, MEIRELES - Fortaleza/CE, CEP 60175-040</t>
  </si>
  <si>
    <t>L001081/2022</t>
  </si>
  <si>
    <t>Cód. 185 | L001081/2022 | Ativo | Saudável | Saudável sem pendência | Aluguel R$ 861,45 | 3 meses de aluguéis garantido | Forma repasse Transferência bancária</t>
  </si>
  <si>
    <t>Cód. 255 | 118 | Apartamento | R FREDERICO BORGES, 190, APTO 203, MEIRELES - Fortaleza/CE, CEP 60175-040</t>
  </si>
  <si>
    <t>L001070/2022</t>
  </si>
  <si>
    <t>Cód. 180 | L001070/2022 | Ativo | Atrasado | Cobrança amigável | Aluguel R$ 845,43 | 3 meses de aluguéis garantido | Forma repasse Transferência bancária</t>
  </si>
  <si>
    <t>Cód. 256 | 119 | Apartamento | Rua Frederico Borges, 190, Apto 204, MEIRELES - Fortaleza/CE, CEP 60175-040</t>
  </si>
  <si>
    <t>JOSE ALENCAR BARBOSA RAMOS JUNIOR</t>
  </si>
  <si>
    <t>061.007.323-00</t>
  </si>
  <si>
    <t>Cód. 499 | TERRENO | Rua Vicente de Castro Filho, 300, Casa terreno, Engenheiro Luciano Cavalcante - Fortaleza/CE, CEP 60813-540</t>
  </si>
  <si>
    <t>Cód. 391 | Ativo | Saudável | Saudável sem pendência | Aluguel R$ 2.000,00 | Aluguel NÃO garantido | Forma repasse Transferência bancária</t>
  </si>
  <si>
    <t>JOSE GLAUCO MOREIRA DA SILVA</t>
  </si>
  <si>
    <t>229.736.803-87</t>
  </si>
  <si>
    <t>Cód. 5 | 910 | Galpão | Loja | Av. Almirante Henrique Sabóia, 1220, Loja, VARJOTA - Fortaleza/CE, CEP 60175-422</t>
  </si>
  <si>
    <t>Cód. 343 | Ativo | Saudável | Saudável sem pendência | Aluguel R$ 853,04 | 3 meses de aluguéis garantido | Forma repasse Transferência bancária</t>
  </si>
  <si>
    <t>Cód. 257 | 123 | Loja | R FREDERICO BORGES, 292, LOJA, MEIRELES - Fortaleza/CE, CEP 60175-040</t>
  </si>
  <si>
    <t>L000453/2017-N.0001</t>
  </si>
  <si>
    <t>Cód. 46 | L000453/2017-N.0001 | Ativo | Saudável | Saudável sem pendência | Aluguel R$ 4.535,67 | 3 meses de aluguéis garantido | Forma repasse Transferência bancária</t>
  </si>
  <si>
    <t>JOSE ORLANDO DE CARVALHO RIBEIRO</t>
  </si>
  <si>
    <t>164.151.673-91</t>
  </si>
  <si>
    <t>Cód. 274 | 210 | Apartamento | R JAGUARETAMA, 181, APTO 102, ALDEOTA - Fortaleza/CE, CEP 60140-050</t>
  </si>
  <si>
    <t>L002008/2022</t>
  </si>
  <si>
    <t>Cód. 268 | L002008/2022 | Ativo | Saudável | Saudável sem pendência | Aluguel R$ 1.350,00 | 3 meses de aluguéis garantido | Forma repasse Transferência bancária</t>
  </si>
  <si>
    <t>Julliana Rego Hozannah</t>
  </si>
  <si>
    <t>788.286.002-68</t>
  </si>
  <si>
    <t>Cód. 482 | Apartamento | Rua Fausto Cabral, 95, Apto 703, PAPICU - Fortaleza/CE, CEP 60175-415</t>
  </si>
  <si>
    <t>Cód. 367 | Ativo | Saudável | Saudável sem pendência | Aluguel R$ 2.100,00 | 3 meses de aluguéis garantido | Forma repasse Transferência bancária</t>
  </si>
  <si>
    <t>LUIZA MARIA MACIEL VASCONCELOS</t>
  </si>
  <si>
    <t>097.828.343-00</t>
  </si>
  <si>
    <t>Cód. 135 | 1362 | Apartamento | AV DESEMBARGADOR MOREIRA, 1700, APTO 903, ALDEOTA - Fortaleza/CE, CEP 60170-001</t>
  </si>
  <si>
    <t>Cód. 299 | Ativo | Saudável | Saudável sem pendência | Aluguel R$ 1.557,15 | 3 meses de aluguéis garantido | Forma repasse Transferência bancária</t>
  </si>
  <si>
    <t>Cód. 311 | 1303 | Apartamento | R NOGUEIRA ACIOLI, 1634, APTO 203 BL B, CENTRO - Fortaleza/CE, CEP 60110-141</t>
  </si>
  <si>
    <t>L000969/2021-R.0001</t>
  </si>
  <si>
    <t>Cód. 271 | 1377 | Apartamento | R ISAIE BORIS, 350, AP 206, MONTESE - Fortaleza/CE, CEP 60410-160</t>
  </si>
  <si>
    <t>Cód. 330 | Ativo | Saudável | Saudável sem pendência | Aluguel R$ 639,66 | 3 meses de aluguéis garantido | Forma repasse Transferência bancária</t>
  </si>
  <si>
    <t>Cód. 131 | 1423 | Apartamento | R DA ASSUNCAO, 911, APTO 306, J BONIFACIO - Fortaleza/CE, CEP 60050-010</t>
  </si>
  <si>
    <t>L002004/2022</t>
  </si>
  <si>
    <t>Cód. 264 | L002004/2022 | Ativo | Saudável | Saudável sem pendência | Aluguel R$ 750,00 | 3 meses de aluguéis garantido | Forma repasse Transferência bancária</t>
  </si>
  <si>
    <t>MARCIA VERONICA DO CARMO</t>
  </si>
  <si>
    <t>409.787.453-53</t>
  </si>
  <si>
    <t>Cód. 404 | Ativo | Saudável | Saudável sem pendência | Aluguel R$ 800,00 | 3 meses de aluguéis garantido | Forma repasse Transferência bancária</t>
  </si>
  <si>
    <t>Reforma paga pelo locatário</t>
  </si>
  <si>
    <t>7.1.9</t>
  </si>
  <si>
    <t>MARCILIO LIMA PEIXOTO</t>
  </si>
  <si>
    <t>213.634.713-68</t>
  </si>
  <si>
    <t>Cód. 18 | 712 | Loja | Avenida Antônio Sales, 2162, Loja 2, Dionisio Torres - Fortaleza/CE, CEP 60135-102</t>
  </si>
  <si>
    <t>Cód. 381 | Ativo | Saudável | Saudável sem pendência | Aluguel R$ 3.200,00 | 3 meses de aluguéis garantido | Forma repasse Transferência bancária</t>
  </si>
  <si>
    <t>Outras saídas transitórias</t>
  </si>
  <si>
    <t>Cód. 19 | 1341 | Loja | AV ANTONIO SALES, 2162, 5 TERREO /ALTOS, J TAVORA - Fortaleza/CE, CEP 60135-101</t>
  </si>
  <si>
    <t>L000898/2020-N.0001</t>
  </si>
  <si>
    <t>Cód. 100 | L000898/2020-N.0001 | Ativo | Atrasado | Cobrança amigável | Aluguel R$ 3.840,97 | 3 meses de aluguéis garantido | Forma repasse Transferência bancária</t>
  </si>
  <si>
    <t>MARIA CLEONICE RODRIGUES ARAUJO</t>
  </si>
  <si>
    <t>744.142.323-68</t>
  </si>
  <si>
    <t>Cód. 282 | 867 | Apartamento | R JOSE CAVALCANTE SOBRINHO, 120, APTO 102 BL. 15, MESSEJANA - Fortaleza/CE, CEP 60871-640</t>
  </si>
  <si>
    <t>L001739/2023</t>
  </si>
  <si>
    <t>Cód. 257 | L001739/2023 | Ativo | Saudável | Saudável sem pendência | Aluguel R$ 1.100,00 | 3 meses de aluguéis garantido | Forma repasse Transferência bancária</t>
  </si>
  <si>
    <t>condomínio</t>
  </si>
  <si>
    <t>MARIA DE FATIMA ANDRADE MARTINS</t>
  </si>
  <si>
    <t>242.114.863-49</t>
  </si>
  <si>
    <t>Cód. 3 | 1340 | Apartamento | R AFONSO CELSO, 196, APTO 2002 - TORRE 02, ALDEOTA - Fortaleza/CE, CEP 60140-190</t>
  </si>
  <si>
    <t>L001175/2022</t>
  </si>
  <si>
    <t>Cód. 218 | L001175/2022 | Ativo | Saudável | Saudável sem pendência | Aluguel R$ 2.508,48 | 3 meses de aluguéis garantido | Forma repasse Transferência bancária</t>
  </si>
  <si>
    <t>MARIA JORDANIA LIMA PEIXOTO</t>
  </si>
  <si>
    <t>624.349.853-00</t>
  </si>
  <si>
    <t>Cód. 345 | 1246 | Loja | Rodovia Estruturante/Sol poente (CE -085), 2191, GRILO - Caucaia/CE, CEP 61600-545</t>
  </si>
  <si>
    <t>Cód. 414 | Ativo | Saudável | Saudável sem pendência | Aluguel R$ 6.459,96 | Aluguel garantido | locador MARIA JORDANIA LIMA PEIXOTO: Forma repasse Transferência bancária</t>
  </si>
  <si>
    <t>Faixa 15,00%</t>
  </si>
  <si>
    <t>MARIA JOSE DE MENEZES FONTINELE</t>
  </si>
  <si>
    <t>038.646.263-15</t>
  </si>
  <si>
    <t>Cód. 154 | 129 | Apartamento | R DOUTOR MANOEL RODRIGUES MONTEIRO, 1701, APTO 202, A DIOGO - Fortaleza/CE, CEP 60182-320</t>
  </si>
  <si>
    <t>L000960/2020-N.0001</t>
  </si>
  <si>
    <t>Cód. 123 | L000960/2020-N.0001 | Ativo | Saudável | Saudável sem pendência | Aluguel R$ 1.198,20 | 3 meses de aluguéis garantido | Forma repasse Transferência bancária</t>
  </si>
  <si>
    <t>MARTA CRISTHIANY CUNHA PINHEIRO</t>
  </si>
  <si>
    <t>820.360.713-68</t>
  </si>
  <si>
    <t>Cód. 113 | 191 | Apartamento | R BENI CARVALHO, 660, APTO 101, D TORRES - Fortaleza/CE, CEP 60135-400</t>
  </si>
  <si>
    <t>L000175/2011-N.0013</t>
  </si>
  <si>
    <t>Cód. 14 | L000175/2011-N.0013 | Ativo | Saudável | Saudável sem pendência | Aluguel R$ 2.596,05 | 3 meses de aluguéis garantido | Forma repasse Transferência bancária</t>
  </si>
  <si>
    <t>MATEUS PINHEIRO CORDEIRO</t>
  </si>
  <si>
    <t>013.050.783-06</t>
  </si>
  <si>
    <t>Cód. 414 | Ativo | Saudável | Saudável sem pendência | Aluguel R$ 6.459,96 | Aluguel garantido | locador MATEUS PINHEIRO CORDEIRO: Forma repasse Transferência bancária</t>
  </si>
  <si>
    <t>NESCI FARIAS DA SILVA LIMA</t>
  </si>
  <si>
    <t>513.824.663-15</t>
  </si>
  <si>
    <t>Cód. 371 | 1466 | Apartamento | AV SEBASTIAO DE ABREU, 500, AP 401 BLOCO A, E QUEIROZ - Fortaleza/CE, CEP 60811-440</t>
  </si>
  <si>
    <t>Cód. 305 | Ativo | Saudável | Saudável sem pendência | Aluguel R$ 1.800,00 | 3 meses de aluguéis garantido | locador NESCI FARIAS DA SILVA LIMA: Forma repasse Transferência bancária</t>
  </si>
  <si>
    <t>OMA ADMINISTRAÇÃO DE IMÓVEIS LTDA</t>
  </si>
  <si>
    <t>04.608.332/0001-04</t>
  </si>
  <si>
    <t>Cód. 324 | 1060 | Sala | Rua Padre Guerra, 1088, Parquelândia - Fortaleza/CE, CEP 60455-365</t>
  </si>
  <si>
    <t>Cód. 288 | 917 | Sala | AV JULIO ABREU, 160, SALA 101, VARJOTA - Fortaleza/CE, CEP 60160-240</t>
  </si>
  <si>
    <t>L000491/2017-N.0001</t>
  </si>
  <si>
    <t>Cód. 50 | L000491/2017-N.0001 | Ativo | Saudável | Saudável sem pendência | Aluguel R$ 5.754,09 | 3 meses de aluguéis garantido | Forma repasse Transferência bancária</t>
  </si>
  <si>
    <t>ORLANE MARIA ARAUJO CAVALCANTI</t>
  </si>
  <si>
    <t>039.123.023-91</t>
  </si>
  <si>
    <t>Cód. 287 | 908 | Casa | R JUIZ FRANCISCO AUGUSTO DE OLIVEIRA, 17, COCO - Fortaleza/CE, CEP 60810-260</t>
  </si>
  <si>
    <t>L000290/2015-R.0002</t>
  </si>
  <si>
    <t>Cód. 22 | L000290/2015-R.0002 | Ativo | Saudável | Saudável sem pendência | Aluguel R$ 6.555,73 | 3 meses de aluguéis garantido | Forma repasse Transferência bancária</t>
  </si>
  <si>
    <t>Desconto aluguel - parcela 1/12</t>
  </si>
  <si>
    <t>PAULA AMANDA LIMA MOURAO</t>
  </si>
  <si>
    <t>638.231.013-15</t>
  </si>
  <si>
    <t>Cód. 283 | 885 | Apartamento | Rua José Cavalcante Sobrinho, 120, Apto 206 - Bloco Bl. 15, MESSEJANA - Fortaleza/CE, CEP 60871-640</t>
  </si>
  <si>
    <t>Cód. 380 | Ativo | Saudável | Saudável sem pendência | Aluguel R$ 800,00 | 3 meses de aluguéis garantido | Forma repasse Transferência bancária</t>
  </si>
  <si>
    <t>RAYANNE CUNHA PINHEIRO</t>
  </si>
  <si>
    <t>027.115.373-31</t>
  </si>
  <si>
    <t>Cód. 4 | 1178 | TERRENO | R ALINE VIEIRA COLARES, 346, A BEZERRA - Fortaleza/CE, CEP 60351-810</t>
  </si>
  <si>
    <t>L000448/2017-N.0002</t>
  </si>
  <si>
    <t>Cód. 244 | 87 | Apartamento | R FRANCISCO XEREZ, 570, APTO. 102, COCO - Fortaleza/CE, CEP 60811-360</t>
  </si>
  <si>
    <t>L001087/2022</t>
  </si>
  <si>
    <t>ROSANIA MARIA GOMES BEZERRA</t>
  </si>
  <si>
    <t>366.010.123-00</t>
  </si>
  <si>
    <t>Cód. 270 | 1220 | Apartamento | R ILDEFONSO ALBANO, 2395, APTO 107, J TAVORA - Fortaleza/CE, CEP 60115-001</t>
  </si>
  <si>
    <t>Cód. 295 | Ativo | Saudável | Saudável sem pendência | Aluguel R$ 882,39 | 3 meses de aluguéis garantido | Forma repasse Transferência bancária</t>
  </si>
  <si>
    <t>SKYSCRAPER INVESTIMENTOS S/A</t>
  </si>
  <si>
    <t>23.891.078/0001-49</t>
  </si>
  <si>
    <t>Cód. 365 | 1429 | Sala | AV SANTOS DUMONT, 6740, SALA 610, COCO - Fortaleza/CE, CEP 60192-022</t>
  </si>
  <si>
    <t>L002020/2022</t>
  </si>
  <si>
    <t>Cód. 270 | L002020/2022 | Ativo | Saudável | Saudável sem pendência | Aluguel R$ 1.245,72 | 3 meses de aluguéis garantido | Forma repasse Transferência bancária</t>
  </si>
  <si>
    <t>Cód. 366 | 1434 | Sala | AV SANTOS DUMONT, 6740, SALA 611, PAPICU - Fortaleza/CE, CEP 60190-800</t>
  </si>
  <si>
    <t>L002021/2022</t>
  </si>
  <si>
    <t>Cód. 271 | L002021/2022 | Ativo | Saudável | Saudável sem pendência | Aluguel R$ 1.245,72 | 3 meses de aluguéis garantido | Forma repasse Transferência bancária</t>
  </si>
  <si>
    <t>Cód. 363 | 1441 | Sala | AV SANTOS DUMONT, 6740, SALA 1708, PAPICU - Fortaleza/CE, CEP 60190-800</t>
  </si>
  <si>
    <t>L001113/2022</t>
  </si>
  <si>
    <t>Cód. 207 | L001113/2022 | Ativo | Saudável | Saudável sem pendência | Aluguel R$ 1.245,72 | 3 meses de aluguéis garantido | Forma repasse Transferência bancária</t>
  </si>
  <si>
    <t>WAGNER JORGE CAVALCANTE VIEIRA</t>
  </si>
  <si>
    <t>060.879.733-20</t>
  </si>
  <si>
    <t>Cód. 449 | 1504 | Loja | Casa | Rua Monsenhor Salazar, 902, Casa 06, TAUAPE - Fortaleza/CE, CEP 60130-370</t>
  </si>
  <si>
    <t>Cód. 331 | Ativo | Saudável | Saudável sem pendência | Aluguel R$ 21.949,19 | 3 meses de aluguéis garantido | Forma repasse Transferência bancária</t>
  </si>
  <si>
    <t>Cód. 450 | 1503 | Loja | Casa | Rua Monsenhor Salazar, 902, Casa 11, TAUAPE - Fortaleza/CE, CEP 60130-370</t>
  </si>
  <si>
    <t>Cód. 451 | 1505 | Loja | Casa | Rua Monsenhor Salazar, 902, Casa 15, TAUAPE - Fortaleza/CE, CEP 60130-370</t>
  </si>
  <si>
    <t>Cód. 452 | 1505 | Loja | Casa | Rua Monsenhor Salazar, 902, Casa 23, TAUAPE - Fortaleza/CE, CEP 60130-370</t>
  </si>
  <si>
    <t>Cód. 453 | Loja | Rua Monsenhor Salazar, 902, Casa 27, TAUAPE - Fortaleza/CE, CEP 60130-370</t>
  </si>
  <si>
    <t>Cód. 459 | TERRENO | Loja | Rua Monsenhor Salazar, 928, Loja, TAUAPE - Fortaleza/CE, CEP 60130-370</t>
  </si>
  <si>
    <t>Cód. 460 | TERRENO | Loja | Rua Monsenhor Salazar, 930, Loja, TAUAPE - Fortaleza/CE, CEP 60130-370</t>
  </si>
  <si>
    <t>ANTONIA DE ARAUJO SILVA</t>
  </si>
  <si>
    <t>048.426.118-55</t>
  </si>
  <si>
    <t>Cód. 341 | 936 | Casa | R PROFESSOR MIRAMAR DA PONTE, 1683, H JORGE - Fortaleza/CE, CEP 60525-220</t>
  </si>
  <si>
    <t>L000975/2021</t>
  </si>
  <si>
    <t>Cód. 133 | L000975/2021 | Ativo | Saudável | Saudável sem pendência | Aluguel R$ 1.261,15 | 3 meses de aluguéis garantido | Forma repasse Transferência bancária</t>
  </si>
  <si>
    <t>FRANCISCO JUSCELIO DE BARROS</t>
  </si>
  <si>
    <t>295.138.473-49</t>
  </si>
  <si>
    <t>Cód. 303 | 1333 | Apartamento | R MARIA TOMASIA, 1261, APTO 1102, ALDEOTA - Fortaleza/CE, CEP 60150-170</t>
  </si>
  <si>
    <t>L000964/2021-R.0001</t>
  </si>
  <si>
    <t>Cód. 125 | L000964/2021-R.0001 | Ativo | Saudável | Saudável sem pendência | Aluguel R$ 2.800,00 | 3 meses de aluguéis garantido | Forma repasse Transferência bancária</t>
  </si>
  <si>
    <t>Faixa 7,50%</t>
  </si>
  <si>
    <t>CLEOBERY BRAGA DA SILVA</t>
  </si>
  <si>
    <t>000.512.412-34</t>
  </si>
  <si>
    <t>Cód. 509 | Apartamento | Avenida da Abolição, 3690, Apto 503, Mucuripe - Fortaleza/CE, CEP 60165-082</t>
  </si>
  <si>
    <t>Cód. 411 | Ativo | Saudável | Saudável sem pendência | Aluguel R$ 2.400,00 | 3 meses de aluguéis garantido | Forma repasse Transferência bancária</t>
  </si>
  <si>
    <t>KARLA KALINE FERREIRA LOPES</t>
  </si>
  <si>
    <t>014.180.914-05</t>
  </si>
  <si>
    <t>Cód. 16 | 1041 | Apartamento | R ANTONIO DIVINO, 325, APTO 503 - Bloco BL 03, Mondubim - Fortaleza/CE, CEP 60711-540</t>
  </si>
  <si>
    <t>Cód. 348 | Ativo | Atrasado | Cobrança amigável | Aluguel R$ 853,04 | 3 meses de aluguéis garantido | Forma repasse Transferência bancária</t>
  </si>
  <si>
    <t>1.143,12 - Transf./dep. - origem: CAIXA GERAL - destino: C/C | Bradesco, ag. 0621-0, conta 864-8</t>
  </si>
  <si>
    <t>1.357,00 - Transf./dep. - origem: CAIXA GERAL - destino: C/C | Bradesco, ag. 600-9, conta 24203-9</t>
  </si>
  <si>
    <t>299,00 - Transf./dep. - origem: CAIXA GERAL - destino: C/C | Bradesco, ag. 564, conta 735955 - 1, pessoa dep. YURI CATUNDA MOURAO | CPF: 989.216.493-87</t>
  </si>
  <si>
    <t>299,00 - Transf./dep. - origem: CAIXA GERAL - destino: C/C | Bradesco, ag. 564, conta 735955 - 1</t>
  </si>
  <si>
    <t>1.572,20 - Transf./dep. - origem: CAIXA GERAL - destino: C/C | Bradesco, ag. 0452-9, conta 0406316-3</t>
  </si>
  <si>
    <t>765,00 - Transf./dep. - origem: CAIXA GERAL - destino: Poupança | Bradesco, ag. 295-0, conta 100118-3</t>
  </si>
  <si>
    <t>1.905,80 - Transf./dep. - origem: CAIXA GERAL - destino: C/C | Bradesco, ag. 0728, conta 11660-2</t>
  </si>
  <si>
    <t>DEBORA RHAVENA SOUSA LOPES</t>
  </si>
  <si>
    <t>016.821.173-40</t>
  </si>
  <si>
    <t>Cód. 15 | 1271 | Apartamento | R ANTONIO DIVINO, 325, APTO 302 BL 08, Mondubim - Fortaleza/CE, CEP 60711-540</t>
  </si>
  <si>
    <t>Cód. 317 | Ativo | Atrasado | Cobrança amigável | Aluguel R$ 778,58 | 3 meses de aluguéis garantido | Forma repasse Transferência bancária</t>
  </si>
  <si>
    <t>700,72 - Transf./dep. - origem: CAIXA GERAL - destino: C/C | Bradesco, ag. 7526-4, conta 81673-6</t>
  </si>
  <si>
    <t>439,41 - Transf./dep. - origem: CAIXA GERAL - destino: C/C | Bradesco, ag. 0769-2, conta 0010531-7</t>
  </si>
  <si>
    <t>9,42 - Transf./dep. - origem: C/C | Bradesco, ag. 1003-0, conta 10671-2, pessoa dep. GERARDO RODRIGUES DE ALBUQUERQUE FILHO | CPF: 174.048.513-00 - destino: CAIXA GERAL</t>
  </si>
  <si>
    <t>13,36 - Transf./dep. - origem: C/C | Bradesco, ag. 0624, conta 391414-3 - destino: CAIXA GERAL</t>
  </si>
  <si>
    <t>1.260,00 - Transf./dep. - origem: CAIXA GERAL - destino: C/C | Bradesco, ag. 0624, conta 391414-3</t>
  </si>
  <si>
    <t>1.172,54 - Transf./dep. - origem: CAIXA GERAL - destino: C/C | Bradesco, ag. 1019, conta 0012674-8</t>
  </si>
  <si>
    <t>900,00 - Transf./dep. - origem: CAIXA GERAL - destino: C/C | Bradesco, ag. 1379-0, conta 469162-8</t>
  </si>
  <si>
    <t>1.613,57 - Transf./dep. - origem: CAIXA GERAL - destino: C/C | Bradesco, ag. 3456, conta 38511-5</t>
  </si>
  <si>
    <t>377,93 - Transf./dep. - origem: CAIXA GERAL - destino: C/C | Bradesco, ag. 600, conta 44714-5</t>
  </si>
  <si>
    <t>514,19 - Transf./dep. - origem: CAIXA GERAL - destino: C/C | Bradesco, ag. 1177, conta 160731-6</t>
  </si>
  <si>
    <t>1.105,15 - Transf./dep. - origem: CAIXA GERAL - destino: C/C | Bradesco, ag. 2127, conta 1811-2</t>
  </si>
  <si>
    <t>1.170,00 - Transf./dep. - origem: CAIXA GERAL - destino: C/C | Bradesco, ag. 1379, conta 387052-9</t>
  </si>
  <si>
    <t>938,34 - Transf./dep. - origem: CAIXA GERAL - destino: Poupança | Bradesco, ag. 295-0, conta 100118-3</t>
  </si>
  <si>
    <t>4.671,45 - Transf./dep. - origem: CAIXA GERAL - destino: C/C | Bradesco, ag. 600-9, conta 1879-1</t>
  </si>
  <si>
    <t>435,79 - Transf./dep. - origem: C/C | Bradesco, ag. 2515-1, conta 89-2 - destino: CAIXA GERAL</t>
  </si>
  <si>
    <t>1.260,00 - Transf./dep. - origem: CAIXA GERAL - destino: C/C | Bradesco, ag. 2515-1, conta 89-2</t>
  </si>
  <si>
    <t>855,00 - Transf./dep. - origem: CAIXA GERAL - destino: Poupança | Bradesco, ag. 0295-0, conta 1003880-4</t>
  </si>
  <si>
    <t>1.170,00 - Transf./dep. - origem: CAIXA GERAL - destino: Poupança | Bradesco, ag. 2572-0, conta 1013487-0, pessoa dep. SANDRA SYLVIA R. PEREIRA | CPF: 702.912.843-53</t>
  </si>
  <si>
    <t>757,00 - Transf./dep. - origem: CAIXA GERAL - destino: C/C | Bradesco, ag. 1177, conta 160731-6</t>
  </si>
  <si>
    <t>4.140,00 - Transf./dep. - origem: CAIXA GERAL - destino: C/C | Bradesco, ag. 0600, conta 337-9</t>
  </si>
  <si>
    <t>799,58 - Transf./dep. - origem: CAIXA GERAL - destino: Poupança | Bradesco, ag. 0295-0, conta 1003880-4</t>
  </si>
  <si>
    <t>1.967,89 - Transf./dep. - origem: CAIXA GERAL - destino: Poupança | Bradesco, ag. 2572-0, conta 1013487-0, pessoa dep. SANDRA SYLVIA R. PEREIRA | CPF: 702.912.843-53</t>
  </si>
  <si>
    <t>1.221,61 - Transf./dep. - origem: CAIXA GERAL - destino: C/C | Bradesco, ag. 0564-9, conta 0022015-9</t>
  </si>
  <si>
    <t>1.045,83 - Transf./dep. - origem: CAIXA GERAL - destino: C/C | Bradesco, ag. 600-9, conta 11315-8</t>
  </si>
  <si>
    <t>922,11 - Transf./dep. - origem: CAIXA GERAL - destino: Poupança | Bradesco, ag. 0295-0, conta 1003880-4</t>
  </si>
  <si>
    <t>24,46 - Transf./dep. - origem: C/C | Bradesco, ag. 600-9, conta 11315-8 - destino: CAIXA GERAL</t>
  </si>
  <si>
    <t>22.203,23 - Transf./dep. - origem: CAIXA GERAL - destino: C/C | Bradesco, ag. 600-9, conta 1879-1</t>
  </si>
  <si>
    <t>1.667,98 - Transf./dep. - origem: CAIXA GERAL - destino: C/C | Bradesco, ag. 600, conta 10022940, pessoa dep. MARIA ELIANE BRANDAO MARQUES | CPF: 385.211.563-91</t>
  </si>
  <si>
    <t>1.186,80 - Transf./dep. - origem: CAIXA GERAL - destino: C/C | Bradesco, ag. 600, conta 0010889-8</t>
  </si>
  <si>
    <t>1.027,79 - Transf./dep. - origem: CAIXA GERAL - destino: C/C | Bradesco, ag. 600-9, conta 11315-8</t>
  </si>
  <si>
    <t>1.547,38 - Transf./dep. - origem: CAIXA GERAL - destino: C/C | Bradesco, ag. 687-4, conta 350071-3</t>
  </si>
  <si>
    <t>1.026,39 - Transf./dep. - origem: CAIXA GERAL - destino: C/C | Bradesco, ag. 0564-9, conta 11260-7</t>
  </si>
  <si>
    <t>TEREZA MONICA DE SOUSA LIMA</t>
  </si>
  <si>
    <t>614.386.853-00</t>
  </si>
  <si>
    <t>Cód. 500 | Apartamento | Avenida Presidente Juscelino Kubitschek, 4950, Apto 308 - Bloco Bl. 04, B, PASSARE - Fortaleza/CE, CEP 60861-634</t>
  </si>
  <si>
    <t>Cód. 427 | Ativo | Saudável | Saudável sem pendência | Aluguel R$ 1.100,00 | 3 meses de aluguéis garantido | Forma repasse Transferência bancária</t>
  </si>
  <si>
    <t>Reembolso de contas pagas de terceiros</t>
  </si>
  <si>
    <t>7.1.16</t>
  </si>
  <si>
    <t>6.412,68 - Transf./dep. - origem: CAIXA GERAL - destino: Poupança | Bradesco, ag. 0564-9, conta 10111587</t>
  </si>
  <si>
    <t>2.250,00 - Transf./dep. - origem: CAIXA GERAL - destino: C/C | Itaú, ag. 0837-3, conta 22811-6</t>
  </si>
  <si>
    <t>922,49 - Transf./dep. - origem: CAIXA GERAL - destino: Poupança | Itaú, ag. 1639, conta 33363-8, pessoa dep. MARIA ILSA DA SILVA ARAUJO | CPF: 188.623.653-49</t>
  </si>
  <si>
    <t>2.054,00 - Transf./dep. - origem: CAIXA GERAL - destino: C/C | Itaú, ag. 9390, conta 696962</t>
  </si>
  <si>
    <t>9,70 - Transf./dep. - origem: C/C | Itaú, ag. 0576-0, conta 05871-3 - destino: CAIXA GERAL</t>
  </si>
  <si>
    <t>1.170,00 - Transf./dep. - origem: CAIXA GERAL - destino: C/C | Itaú, ag. 0576-0, conta 05871-3</t>
  </si>
  <si>
    <t>749,98 - Transf./dep. - origem: CAIXA GERAL - destino: C/C | Itaú, ag. 4097, conta 04949-0</t>
  </si>
  <si>
    <t>TAXA EXTRA - parcela 12/16</t>
  </si>
  <si>
    <t>16.922,54 - Transf./dep. - origem: CAIXA GERAL - destino: C/C | Itaú, ag. 0837-3, conta 22811-6</t>
  </si>
  <si>
    <t>1.589,46 - Transf./dep. - origem: CAIXA GERAL - destino: C/C | Itaú, ag. 4445, conta 10442-7, pessoa dep. AMADEU DE CARVALHO BRITO NETO | CPF: 473.338.553-68</t>
  </si>
  <si>
    <t>1.517,73 - Transf./dep. - origem: CAIXA GERAL - destino: Poupança | Itaú, ag. 1639, conta 33363-8</t>
  </si>
  <si>
    <t>1.394,25 - Transf./dep. - origem: CAIXA GERAL - destino: C/C | Itaú, ag. 0837-3, conta 20021-4</t>
  </si>
  <si>
    <t>7.1.3</t>
  </si>
  <si>
    <t>Cód. 426 | Ativo | Saudável | Saudável sem pendência | Aluguel R$ 1.400,00 | 3 meses de aluguéis garantido | Forma repasse Transferência bancária</t>
  </si>
  <si>
    <t>9,70 - Transf./dep. - origem: C/C | BB, ag. 2793-6, conta 68.361-2 - destino: CAIXA GERAL</t>
  </si>
  <si>
    <t>849,85 - Transf./dep. - origem: CAIXA GERAL - destino: C/C | BB, ag. 2793-6, conta 68.361-2</t>
  </si>
  <si>
    <t>1.470,65 - Transf./dep. - origem: CAIXA GERAL - destino: C/C | BB, ag. 2812-6, conta 1640545-5</t>
  </si>
  <si>
    <t>1.063,19 - Transf./dep. - origem: CAIXA GERAL - destino: C/C | BB, ag. 4883-6, conta 7734-8, pessoa dep. SILVINO DE CARVALHO | CPF: 028.681.053-00</t>
  </si>
  <si>
    <t>TAXA EXTRA - parcela 5/10</t>
  </si>
  <si>
    <t>600,02 - Transf./dep. - origem: C/C | BB, ag. 5110-1, conta 10515-5 - destino: CAIXA GERAL</t>
  </si>
  <si>
    <t>3.232,32 - Transf./dep. - origem: CAIXA GERAL - destino: C/C | BB, ag. 5110-1, conta 10515-5</t>
  </si>
  <si>
    <t>Iptu - parcela 3/3</t>
  </si>
  <si>
    <t>2.649,79 - Transf./dep. - origem: CAIXA GERAL - destino: C/C | BB, ag. 2812-6, conta 20618-0</t>
  </si>
  <si>
    <t>75,75 - Transf./dep. - origem: C/C | BB, ag. 2812-6, conta 20618-0 - destino: CAIXA GERAL</t>
  </si>
  <si>
    <t>121,99 - Transf./dep. - origem: C/C | BB, ag. 1369-2, conta 30308-9 - destino: CAIXA GERAL</t>
  </si>
  <si>
    <t>895,15 - Transf./dep. - origem: CAIXA GERAL - destino: C/C | BB, ag. 2793-6, conta 6832490-1, pessoa dep. MARIA DO CARMO BARBOSA NEVES | CPF: 067.856.893-68</t>
  </si>
  <si>
    <t>1.240,00 - Transf./dep. - origem: CAIXA GERAL - destino: C/C | BB, ag. 5110-1, conta 2523160-x</t>
  </si>
  <si>
    <t>630,00 - Transf./dep. - origem: CAIXA GERAL - destino: C/C | BB, ag. 2954-8, conta 21661-5</t>
  </si>
  <si>
    <t>750,67 - Transf./dep. - origem: CAIXA GERAL - destino: C/C | BB, ag. 2954-8, conta 21661-5</t>
  </si>
  <si>
    <t>1.104,00 - Transf./dep. - origem: CAIXA GERAL - destino: C/C | BB, ag. 2917-3, conta 212944-2</t>
  </si>
  <si>
    <t>2.160,00 - Transf./dep. - origem: CAIXA GERAL - destino: C/C | BB, ag. 2917-3, conta 212944-2</t>
  </si>
  <si>
    <t>TAXA EXTRA - parcela 4/4</t>
  </si>
  <si>
    <t>1.922,16 - Transf./dep. - origem: CAIXA GERAL - destino: C/C | BB, ag. 2917-3, conta 212944-2</t>
  </si>
  <si>
    <t>1.113,00 - Transf./dep. - origem: CAIXA GERAL - destino: C/C | BB, ag. 2917-3, conta 212944-2</t>
  </si>
  <si>
    <t>1.925,25 - Transf./dep. - origem: CAIXA GERAL - destino: C/C | BB, ag. 4885-2, conta 38464-X</t>
  </si>
  <si>
    <t>869,28 - Transf./dep. - origem: CAIXA GERAL - destino: C/C | BB, ag. 4732-5, conta 3340990-0</t>
  </si>
  <si>
    <t>3.590,30 - Transf./dep. - origem: CAIXA GERAL - destino: C/C | BB, ag. 2903-3, conta 883503557</t>
  </si>
  <si>
    <t>1.070,30 - Transf./dep. - origem: CAIXA GERAL - destino: C/C | BB, ag. 3646-3, conta 3510598-4</t>
  </si>
  <si>
    <t>Desconto aluguel - parcela 6/11</t>
  </si>
  <si>
    <t>22.232,52 - Transf./dep. - origem: CAIXA GERAL - destino: Poupança | BB, ag. 3655-2, conta 706085-8, pessoa dep. MARY ALCANTARA PINTO LINS | CPF: 170.091.463-49</t>
  </si>
  <si>
    <t>912,73 - Transf./dep. - origem: CAIXA GERAL - destino: Poupança | BB, ag. 3468, conta 13151-2</t>
  </si>
  <si>
    <t>9,70 - Transf./dep. - origem: Poupança | BB, ag. 3468, conta 13151-2 - destino: CAIXA GERAL</t>
  </si>
  <si>
    <t>3.689,37 - Transf./dep. - origem: CAIXA GERAL - destino: Poupança | BB, ag. 3468, conta 13151-2</t>
  </si>
  <si>
    <t>720,00 - Transf./dep. - origem: CAIXA GERAL - destino: C/C | BB, ag. 3653-6, conta 15881-X, pessoa dep. DILMA PEREIRA DULTRA | CPF: 355.911.023-87</t>
  </si>
  <si>
    <t>Cód. 429 | Ativo | Saudável | Saudável sem pendência | Aluguel R$ 1.050,00 | 3 meses de aluguéis garantido | Forma repasse Transferência bancária</t>
  </si>
  <si>
    <t>10.562,41 - Transf./dep. - origem: CAIXA GERAL - destino: C/C | BB, ag. 2925-4, conta 260753-0, pessoa dep. VERONICA SILVA SARAIVA LIMA | CPF: 509.917.603-87</t>
  </si>
  <si>
    <t>2.264,14 - Transf./dep. - origem: C/C | BB, ag. 2925-4, conta 260753-0, pessoa dep. VERONICA SILVA SARAIVA LIMA | CPF: 509.917.603-87 - destino: CAIXA GERAL</t>
  </si>
  <si>
    <t>720,00 - Transf./dep. - origem: CAIXA GERAL - destino: C/C | BB, ag. 3140, conta 23126-6</t>
  </si>
  <si>
    <t>1.790,30 - Transf./dep. - origem: CAIXA GERAL - destino: Poupança | BB, ag. 2812-6, conta 6121-2, pessoa dep. MARCOS JOSÉ AUGUSTO DE OLIVEIRA | CPF: 357.589.023-49</t>
  </si>
  <si>
    <t>1.136,30 - Transf./dep. - origem: CAIXA GERAL - destino: C/C | BB, ag. 4732-5, conta 5896640-4</t>
  </si>
  <si>
    <t>34.578,56 - Transf./dep. - origem: CAIXA GERAL - destino: C/C | BB, ag. 4732-5, conta 5896640-4</t>
  </si>
  <si>
    <t>7.591,92 - Transf./dep. - origem: CAIXA GERAL - destino: C/C | BB, ag. 4732-5, conta 6039980-5</t>
  </si>
  <si>
    <t>421,26 - Transf./dep. - origem: CAIXA GERAL - destino: C/C | BB, ag. 4732-5, conta 139640-4, pessoa dep. ANTONIO ADAIL MACHADO CASTRO</t>
  </si>
  <si>
    <t>607,80 - Transf./dep. - origem: CAIXA GERAL - destino: C/C | BB, ag. 4732-5, conta 139640-4, pessoa dep. ANTONIO ADAIL MACHADO CASTRO</t>
  </si>
  <si>
    <t>9,70 - Transf./dep. - origem: C/C | BB, ag. 4732-5, conta 139640-4, pessoa dep. ANTONIO ADAIL MACHADO CASTRO - destino: CAIXA GERAL</t>
  </si>
  <si>
    <t>180,00 - Transf./dep. - origem: CAIXA GERAL - destino: C/C | BB, ag. 4732-5, conta 139640-4, pessoa dep. ANTONIO ADAIL MACHADO CASTRO</t>
  </si>
  <si>
    <t>9,70 - Transf./dep. - origem: Poupança | BB, ag. 0122-8, conta 19357-7 - destino: CAIXA GERAL</t>
  </si>
  <si>
    <t>334,11 - Transf./dep. - origem: CAIXA GERAL - destino: C/C | BB, ag. 5110-1, conta 419-7</t>
  </si>
  <si>
    <t>350,00 - Transf./dep. - origem: C/C | BB, ag. 5110-1, conta 419-7 - destino: CAIXA GERAL</t>
  </si>
  <si>
    <t>9,70 - Transf./dep. - origem: C/C | BB, ag. 0547-9, conta 4567-5 - destino: CAIXA GERAL</t>
  </si>
  <si>
    <t>1.413,59 - Transf./dep. - origem: CAIXA GERAL - destino: C/C | BB, ag. 0547-9, conta 4567-5</t>
  </si>
  <si>
    <t>MARIA HELENA DE SOUSA</t>
  </si>
  <si>
    <t>427.456.753-20</t>
  </si>
  <si>
    <t>Cód. 281 | 1399 | Apartamento | Rua José Cavalcante Sobrinho, 120, APTO 102 BL. 10, MESSEJANA - Fortaleza/CE, CEP 60871-640</t>
  </si>
  <si>
    <t>Cód. 425 | Ativo | Saudável | Saudável sem pendência | Aluguel R$ 1.000,00 | 3 meses de aluguéis garantido | Forma repasse Transferência bancária</t>
  </si>
  <si>
    <t>150,00 - Transf./dep. - origem: C/C | BB, ag. 8608, conta 901192-7 - destino: CAIXA GERAL</t>
  </si>
  <si>
    <t>1.625,82 - Transf./dep. - origem: CAIXA GERAL - destino: C/C | BB, ag. 3140, conta 9842-6</t>
  </si>
  <si>
    <t>2.340,00 - Transf./dep. - origem: CAIXA GERAL - destino: C/C | BB, ag. 4732-5, conta 206191-0</t>
  </si>
  <si>
    <t>24.053,16 - Transf./dep. - origem: CAIXA GERAL - destino: C/C | BB, ag. 4732-5, conta 7816-6</t>
  </si>
  <si>
    <t>103,50 - Transf./dep. - origem: C/C | BB, ag. 4732-5, conta 7703-8 - destino: CAIXA GERAL</t>
  </si>
  <si>
    <t>1.858,88 - Transf./dep. - origem: CAIXA GERAL - destino: C/C | BB, ag. 4732-5, conta 7703-8</t>
  </si>
  <si>
    <t>13.221,63 - Transf./dep. - origem: CAIXA GERAL - destino: C/C | BB, ag. 4732-5, conta 19607-0</t>
  </si>
  <si>
    <t>9,70 - Transf./dep. - origem: C/C | BB, ag. 1605-5, conta 42408-0 - destino: CAIXA GERAL</t>
  </si>
  <si>
    <t>2.792,42 - Transf./dep. - origem: CAIXA GERAL - destino: C/C | BB, ag. 1605-5, conta 42408-0</t>
  </si>
  <si>
    <t>1.170,00 - Transf./dep. - origem: CAIXA GERAL - destino: C/C | Inter, ag. 0001, conta 26335260-9</t>
  </si>
  <si>
    <t>1.071,15 - Transf./dep. - origem: CAIXA GERAL - destino: C/C | Inter, ag. 0001, conta 1280786-9, pessoa dep. LAYLA ARAGÃO AVILA | CPF: 009.685.823-03</t>
  </si>
  <si>
    <t>50,00 - Transf./dep. - origem: C/C | Inter, ag. 0001, conta 1280786-9, pessoa dep. LAYLA ARAGÃO AVILA | CPF: 009.685.823-03 - destino: CAIXA GERAL</t>
  </si>
  <si>
    <t>585,00 - Transf./dep. - origem: CAIXA GERAL - destino: C/C | Inter, ag. 001, conta 118906526</t>
  </si>
  <si>
    <t>585,00 - Transf./dep. - origem: CAIXA GERAL - destino: C/C | Inter, ag. 001, conta 118906526, pessoa dep. ARTUR PRADO BENEVIDES | CPF: 032.777.093-70</t>
  </si>
  <si>
    <t>9,70 - Transf./dep. - origem: C/C | Inter, ag. 0001, conta 1280786-9, pessoa dep. LAYLA ARAGÃO AVILA | CPF: 009.685.823-03 - destino: CAIXA GERAL</t>
  </si>
  <si>
    <t>1.640,00 - Transf./dep. - origem: CAIXA GERAL - destino: C/C | CEF, ag. 0020, conta 8540-2, pessoa dep. Rosa Maria da Costa Rego Hozannah | CPF: 111.263.372-34</t>
  </si>
  <si>
    <t>3.600,00 - Transf./dep. - origem: CAIXA GERAL - destino: Poupança | CEF, ag. 1469, conta 2142-5</t>
  </si>
  <si>
    <t>720,00 - Transf./dep. - origem: CAIXA GERAL - destino: C/C | CEF, ag. 0926-1, conta 26997-5</t>
  </si>
  <si>
    <t>585,00 - Transf./dep. - origem: CAIXA GERAL - destino: C/C | CEF, ag. 1563-1, conta 9203144, pessoa dep. KAREN DE OLIVEIRA CARVALHO MACHADO | CPF: 538.670.683-72</t>
  </si>
  <si>
    <t>775,30 - Transf./dep. - origem: CAIXA GERAL - destino: Poupança | CEF, ag. 0156-8, conta 00028594-0</t>
  </si>
  <si>
    <t>958,48 - Transf./dep. - origem: CAIXA GERAL - destino: C/C | CEF, ag. 1956, conta 2987-3</t>
  </si>
  <si>
    <t>451,80 - Transf./dep. - origem: CAIXA GERAL - destino: C/C | CEF, ag. 3604, conta 210447, pessoa dep. ANDRE STESENG AALEN | CPF: 600.432.073-08</t>
  </si>
  <si>
    <t>1.401,43 - Transf./dep. - origem: CAIXA GERAL - destino: C/C | CEF, ag. 0619-0, conta 4139228</t>
  </si>
  <si>
    <t>1.121,15 - Transf./dep. - origem: CAIXA GERAL - destino: C/C | CEF, ag. 1888-6, conta 4446-2</t>
  </si>
  <si>
    <t>1.544,20 - Transf./dep. - origem: CAIXA GERAL - destino: Poupança | CEF, ag. 0613, conta 787797964</t>
  </si>
  <si>
    <t>900,00 - Transf./dep. - origem: CAIXA GERAL - destino: C/C | CEF, ag. 3604, conta 21044-7, pessoa dep. ANDRE STESENG AALEN | CPF: 600.432.073-08</t>
  </si>
  <si>
    <t>Cód. 129 | L000969/2021-R.0001 | Ativo | Saudável | Saudável sem pendência | Aluguel R$ 1.080,80 | 3 meses de aluguéis garantido | Forma repasse Transferência bancária</t>
  </si>
  <si>
    <t>972,72 - Transf./dep. - origem: CAIXA GERAL - destino: C/C | CEF, ag. 0619-0, conta 4139228</t>
  </si>
  <si>
    <t>2.577,01 - Transf./dep. - origem: CAIXA GERAL - destino: Poupança | CEF, ag. 1887, conta 602050</t>
  </si>
  <si>
    <t>2.880,00 - Transf./dep. - origem: CAIXA GERAL - destino: C/C | CEF, ag. 0668, conta 2500, pessoa dep. FRANCISCO LENILDO PEIXOTO | CPF: 017.308.863-53</t>
  </si>
  <si>
    <t>9,59 - Transf./dep. - origem: C/C | CEF, ag. 578, conta 1288-1, pessoa dep. ARMANDO BARBOSA DO CARMO JUNIOR | CPF: 213.840.533-87 - destino: CAIXA GERAL</t>
  </si>
  <si>
    <t>4.072,40 - Transf./dep. - origem: CAIXA GERAL - destino: Poupança | CEF, ag. 1888-6, conta 0872-2</t>
  </si>
  <si>
    <t>1.966,10 - Transf./dep. - origem: CAIXA GERAL - destino: Poupança | CEF, ag. 4549, conta 00004971-7</t>
  </si>
  <si>
    <t>643,75 - Transf./dep. - origem: CAIXA GERAL - destino: Poupança | CEF, ag. 1887, conta 602050</t>
  </si>
  <si>
    <t>4.050,00 - Transf./dep. - origem: CAIXA GERAL - destino: Poupança | CEF, ag. 1887, conta 602050</t>
  </si>
  <si>
    <t>2.392,95 - Transf./dep. - origem: CAIXA GERAL - destino: Poupança | CEF, ag. 0184-0, conta 764297777</t>
  </si>
  <si>
    <t>1.477,29 - Transf./dep. - origem: CAIXA GERAL - destino: C/C | CEF, ag. 0031, conta 36148-5</t>
  </si>
  <si>
    <t>1.477,28 - Transf./dep. - origem: CAIXA GERAL - destino: C/C | CEF, ag. 0031, conta 36148-5</t>
  </si>
  <si>
    <t>12.806,81 - Transf./dep. - origem: CAIXA GERAL - destino: C/C | CEF, ag. 0031, conta 36148-5</t>
  </si>
  <si>
    <t>0,01 - Transf./dep. - origem: CAIXA GERAL - destino: C/C | CEF, ag. 0031, conta 36148-5</t>
  </si>
  <si>
    <t>890,30 - Transf./dep. - origem: CAIXA GERAL - destino: Poupança | CEF, ag. 1887, conta 602050, pessoa dep. IDEUZUILA MARIA CUNHA PINHEIRO | CPF: 267.450.973-20</t>
  </si>
  <si>
    <t>1.818,03 - Transf./dep. - origem: CAIXA GERAL - destino: C/C | CEF, ag. 0743, conta 2429-3</t>
  </si>
  <si>
    <t>85,67 - Transf./dep. - origem: Poupança | CEF, ag. 1887, conta 602050, pessoa dep. IDEUZUILA MARIA CUNHA PINHEIRO | CPF: 267.450.973-20 - destino: CAIXA GERAL</t>
  </si>
  <si>
    <t>2.326,75 - Transf./dep. - origem: CAIXA GERAL - destino: Poupança | CEF, ag. 1887, conta 602050, pessoa dep. IDEUZUILA MARIA CUNHA PINHEIRO | CPF: 267.450.973-20</t>
  </si>
  <si>
    <t>5.890,46 - Transf./dep. - origem: CAIXA GERAL - destino: Poupança | CEF, ag. 2183, conta 00551160-0</t>
  </si>
  <si>
    <t>Desconto aluguel - parcela 2/12</t>
  </si>
  <si>
    <t>JORGE SANTANA LIMA</t>
  </si>
  <si>
    <t>366.547.283-00</t>
  </si>
  <si>
    <t>Cód. 141 | 930 | Casa | R DO PENSAMENTO, 770, JANGURUSSU - Fortaleza/CE, CEP 60870-180</t>
  </si>
  <si>
    <t>L000801/2019-N.0001</t>
  </si>
  <si>
    <t>Cód. 74 | L000801/2019-N.0001 | Ativo | Atrasado | Cobrança amigável | Aluguel R$ 666,50 | 3 meses de aluguéis garantido | Forma repasse Transferência bancária</t>
  </si>
  <si>
    <t>590,15 - Transf./dep. - origem: CAIXA GERAL - destino: C/C | CEF, ag. 1559-3, conta 00030905-7</t>
  </si>
  <si>
    <t>GLAUCE ROCHA DE MOURA FE</t>
  </si>
  <si>
    <t>365.930.793-91</t>
  </si>
  <si>
    <t>Cód. 258 | 1357 | Apartamento | R FREI MANSUETO, 777, APTO 501, VARJOTA - Fortaleza/CE, CEP 60175-070</t>
  </si>
  <si>
    <t>L000933/2020-N.0001</t>
  </si>
  <si>
    <t>Cód. 110 | L000933/2020-N.0001 | Ativo | Saudável | Saudável sem pendência | Aluguel R$ 1.554,09 | 3 meses de aluguéis garantido | Forma repasse Transferência bancária</t>
  </si>
  <si>
    <t>1.429,76 - Transf./dep. - origem: CAIXA GERAL - destino: C/C | CEF, ag. 4030, conta 018527306</t>
  </si>
  <si>
    <t>538,69 - Transf./dep. - origem: CAIXA GERAL - destino: C/C | CEF, ag. 0619-0, conta 4139228</t>
  </si>
  <si>
    <t>2.906,98 - Transf./dep. - origem: CAIXA GERAL - destino: Poupança | CEF, ag. 1089-0, conta 0007890647</t>
  </si>
  <si>
    <t>2.906,98 - Transf./dep. - origem: CAIXA GERAL - destino: Poupança | CEF, ag. 1089-0, conta 6840-3, pessoa dep. MARIA JORDANIA LIMA PEIXOTO | CPF: 624.349.853-00</t>
  </si>
  <si>
    <t>1.411,84 - Transf./dep. - origem: CAIXA GERAL - destino: Poupança | CEF, ag. 4549, conta 00004971-7</t>
  </si>
  <si>
    <t>1.350,00 - Transf./dep. - origem: CAIXA GERAL - destino: C/C | CEF, ag. 1559, conta 599953718-1</t>
  </si>
  <si>
    <t>1.350,00 - Transf./dep. - origem: CAIXA GERAL - destino: C/C | CEF, ag. 1563-1, conta 9203144, pessoa dep. KAREN DE OLIVEIRA CARVALHO MACHADO | CPF: 538.670.683-72</t>
  </si>
  <si>
    <t>1.205,30 - Transf./dep. - origem: CAIXA GERAL - destino: Poupança | CEF, ag. 0743, conta 955-3</t>
  </si>
  <si>
    <t>9,70 - Transf./dep. - origem: Poupança | CEF, ag. 1887, conta 602050 - destino: CAIXA GERAL</t>
  </si>
  <si>
    <t>9,70 - Transf./dep. - origem: C/C | CEF, ag. 4030, conta 018527306 - destino: CAIXA GERAL</t>
  </si>
  <si>
    <t>9,70 - Transf./dep. - origem: C/C | CEF, ag. 0743, conta 2429-3 - destino: CAIXA GERAL</t>
  </si>
  <si>
    <t>9,70 - Transf./dep. - origem: C/C | CEF, ag. 1563-1, conta 9203144, pessoa dep. KAREN DE OLIVEIRA CARVALHO MACHADO | CPF: 538.670.683-72 - destino: CAIXA GERAL</t>
  </si>
  <si>
    <t>2.670,00 - Transf./dep. - origem: CAIXA GERAL - destino: C/C | Santander, ag. 0932, conta 01010632-2, pessoa dep. NYLZA HELENA MAGALHAES | CPF: 518.804.743-87</t>
  </si>
  <si>
    <t>2.162,86 - Transf./dep. - origem: CAIXA GERAL - destino: C/C | Sicredi, ag. 2001, conta 228-3</t>
  </si>
  <si>
    <t>Aluguel período 01/12/2024 a 31/12/2024</t>
  </si>
  <si>
    <t>REF A COMISSAO DE IPTU - parcela 10/11</t>
  </si>
  <si>
    <t>Cód. 338 | Ativo | Atrasado | Cobrança amigável | Aluguel R$ 1.425,33 | 3 meses de aluguéis garantido | Forma repasse Transferência bancária</t>
  </si>
  <si>
    <t>Cód. 298 | Ativo | Atrasado | Cobrança amigável | Aluguel R$ 519,05 | 3 meses de aluguéis garantido | Forma repasse Transferência bancária</t>
  </si>
  <si>
    <t>REF. A 13° SALARIO</t>
  </si>
  <si>
    <t>82,61 - Transf./dep. - origem: C/C | Bradesco, ag. 0769-2, conta 0010531-7 - destino: CAIXA GERAL</t>
  </si>
  <si>
    <t>1.125,97 - Transf./dep. - origem: CAIXA GERAL - destino: C/C | CEF, ag. 4689, conta 20939-9</t>
  </si>
  <si>
    <t>Referente a uma benfeitoria de aumento da carga elétrica - parcela 2/12</t>
  </si>
  <si>
    <t>Cód. 133 | L000975/2021 | Ativo | Atrasado | Cobrança amigável | Aluguel R$ 1.261,15 | 3 meses de aluguéis garantido | Forma repasse Transferência bancária</t>
  </si>
  <si>
    <t>1.125,33 - Transf./dep. - origem: CAIXA GERAL - destino: C/C | Santander, ag. 0390, conta 3012304-7, pessoa dep. JOSE ALVES DA SILVA | CPF: 703.033.558-91</t>
  </si>
  <si>
    <t>Aluguel período 27/11/2024 a 26/12/2024</t>
  </si>
  <si>
    <t>Cód. 67 | L000752/2019-N.0001 | Ativo | Atrasado | Cobrança amigável | Aluguel R$ 1.042,60 | 3 meses de aluguéis garantido | Forma repasse Transferência bancária</t>
  </si>
  <si>
    <t>Cód. 246 | 110 | Apartamento | Rua Frederico Borges, 190, APTO 02, MEIRELES - Fortaleza/CE, CEP 60175-040</t>
  </si>
  <si>
    <t>Cód. 408 | Ativo | Saudável | Saudável sem pendência | Aluguel R$ 1.000,00 | 3 meses de aluguéis garantido | Forma repasse Transferência bancária</t>
  </si>
  <si>
    <t>900,00 - Transf./dep. - origem: CAIXA GERAL - destino: Poupança | Bradesco, ag. 295-0, conta 100118-3</t>
  </si>
  <si>
    <t>Cód. 5 | L000076/2010-N.0013 | Ativo | Atrasado | Cobrança amigável | Aluguel R$ 2.020,03 | 3 meses de aluguéis garantido | Forma repasse Transferência bancária</t>
  </si>
  <si>
    <t>2.700,00 - Transf./dep. - origem: CAIXA GERAL - destino: C/C | Bradesco, ag. 7795-0, conta 5925-0</t>
  </si>
  <si>
    <t>Cód. 94 | L000884/2020-N.0001 | Ativo | Atrasado | Cobrança amigável | Aluguel R$ 2.340,34 | 3 meses de aluguéis garantido | Forma repasse Transferência bancária</t>
  </si>
  <si>
    <t>REF A VALOR QUE FICOU DEVENDO DA PC 10/03 - parcela 3/3</t>
  </si>
  <si>
    <t>TAXA EXTRA - parcela 6/10</t>
  </si>
  <si>
    <t>2.865,16 - Transf./dep. - origem: CAIXA GERAL - destino: C/C | Bradesco, ag. 2515, conta 25047-3</t>
  </si>
  <si>
    <t>REF A SEGURO DO CARRO - parcela 8/10</t>
  </si>
  <si>
    <t>CELMA MARIA DE ALMEIDA XIMENES</t>
  </si>
  <si>
    <t>143.099.983-72</t>
  </si>
  <si>
    <t>Cód. 344 | 1273 | Prédio | Loja | Rua Rocha Lima, 1420, Casa Comercial, CENTRO - Fortaleza/CE, CEP 60135-000</t>
  </si>
  <si>
    <t>Cód. 434 | Ativo | Saudável | Saudável sem pendência | Aluguel R$ 6.500,00 | 3 meses de aluguéis garantido | Forma repasse Transferência bancária</t>
  </si>
  <si>
    <t>Aluguel período 28/12/2024 a 31/12/2024 - Pró-rata (3 dias)</t>
  </si>
  <si>
    <t>585,00 - Transf./dep. - origem: CAIXA GERAL - destino: C/C | Bradesco, ag. 682-3, conta 10343-8</t>
  </si>
  <si>
    <t>Proporcional</t>
  </si>
  <si>
    <t>TAXA EXTRA - parcela 3/5</t>
  </si>
  <si>
    <t>64,42 - Transf./dep. - origem: C/C | BB, ag. 2812-6, conta 20618-0 - destino: CAIXA GERAL</t>
  </si>
  <si>
    <t>Iptu - parcela 4/4</t>
  </si>
  <si>
    <t>6.408,34 - Transf./dep. - origem: CAIXA GERAL - destino: C/C | BB, ag. 1369-2, conta 30308-9</t>
  </si>
  <si>
    <t>Cód. 139 | L000984/2021 | Ativo | Atrasado | Cobrança amigável | Aluguel R$ 1.495,33 | 3 meses de aluguéis garantido | Forma repasse Transferência bancária</t>
  </si>
  <si>
    <t>Cód. 326 | Ativo | Atrasado | Cobrança amigável | Aluguel R$ 1.348,31 | 3 meses de aluguéis garantido | Forma repasse Transferência bancária</t>
  </si>
  <si>
    <t>1.689,01 - Transf./dep. - origem: CAIXA GERAL - destino: C/C | BB, ag. 2812-6, conta 19436-0</t>
  </si>
  <si>
    <t>1.141,90 - Transf./dep. - origem: CAIXA GERAL - destino: C/C | BB, ag. 2812-6, conta 19436-0</t>
  </si>
  <si>
    <t>30,60 - Transf./dep. - origem: C/C | Bradesco, ag. 7526-4, conta 81673-6 - destino: CAIXA GERAL</t>
  </si>
  <si>
    <t>TAXA EXTRA - parcela 11/12</t>
  </si>
  <si>
    <t>Cód. 328 | Ativo | Atrasado | Cobrança amigável | Aluguel R$ 834,08 | 3 meses de aluguéis garantido | Forma repasse Transferência bancária</t>
  </si>
  <si>
    <t>Aluguel período 29/11/2024 a 28/12/2024</t>
  </si>
  <si>
    <t>Cód. 195 | L001093/2022 | Ativo | Atrasado | Cobrança amigável | Aluguel R$ 639,78 | 3 meses de aluguéis garantido | Forma repasse Transferência bancária</t>
  </si>
  <si>
    <t>566,10 - Transf./dep. - origem: CAIXA GERAL - destino: C/C | BB, ag. 2954-8, conta 21661-5</t>
  </si>
  <si>
    <t>815,72 - Transf./dep. - origem: CAIXA GERAL - destino: C/C | BB, ag. 2954-8, conta 21661-5</t>
  </si>
  <si>
    <t>Cód. 393 | Ativo | Atrasado | Cobrança amigável | Aluguel R$ 2.400,00 | 3 meses de aluguéis garantido | Forma repasse Transferência bancária</t>
  </si>
  <si>
    <t>Cód. 24 | L000317/2016-N.0005 | Ativo | Atrasado | Cobrança amigável | Aluguel R$ 2.149,94 | 3 meses de aluguéis garantido | Forma repasse Transferência bancária</t>
  </si>
  <si>
    <t>Cód. 161 | L001039/2021 | Ativo | Atrasado | Cobrança amigável | Aluguel R$ 1.355,05 | 3 meses de aluguéis garantido | Forma repasse Transferência bancária</t>
  </si>
  <si>
    <t>1.219,55 - Transf./dep. - origem: CAIXA GERAL - destino: C/C | Bradesco, ag. 2572-0, conta 523154-0</t>
  </si>
  <si>
    <t>TAXA EXTRA - parcela 16/20</t>
  </si>
  <si>
    <t>Cód. 145 | L000997/2021 | Ativo | Atrasado | Cobrança amigável | Aluguel R$ 571,32 | 3 meses de aluguéis garantido | Forma repasse Transferência bancária</t>
  </si>
  <si>
    <t>Desconto aluguel - parcela 2/11</t>
  </si>
  <si>
    <t>623,79 - Transf./dep. - origem: CAIXA GERAL - destino: C/C | Bradesco, ag. 1177, conta 160731-6</t>
  </si>
  <si>
    <t>552,76 - Transf./dep. - origem: CAIXA GERAL - destino: C/C | Bradesco, ag. 1177, conta 160731-6</t>
  </si>
  <si>
    <t>Cód. 61 | L000740/2019-R.0003 | Ativo | Atrasado | Cobrança amigável | Aluguel R$ 4.000,00 | 3 meses de aluguéis garantido | Forma repasse Transferência bancária</t>
  </si>
  <si>
    <t>REF A SERVIÇO DE INTALAÇAO DE SANITARIO , MAT E MAO DE OBRA</t>
  </si>
  <si>
    <t>Cód. 148 | L001001/2021 | Ativo | Atrasado | Cobrança amigável | Aluguel R$ 2.264,32 | 3 meses de aluguéis garantido | Forma repasse Transferência bancária</t>
  </si>
  <si>
    <t>Cód. 33 | L000389/2018-N.0002 | Ativo | Saudável | Saudável sem pendência | Aluguel R$ 1.492,44 | 3 meses de aluguéis garantido | Forma repasse Transferência bancária</t>
  </si>
  <si>
    <t>Desconto aluguel - parcela 7/11</t>
  </si>
  <si>
    <t>Cód. 110 | L000933/2020-N.0001 | Ativo | Atrasado | Cobrança amigável | Aluguel R$ 1.554,09 | 3 meses de aluguéis garantido | Forma repasse Transferência bancária</t>
  </si>
  <si>
    <t>Cód. 190 | L001088/2023 | Ativo | Atrasado | Cobrança amigável | Aluguel R$ 1.100,00 | 3 meses de aluguéis garantido | locador GLAUCO FRANCO BELEM DE FIGIEIREDO: Forma repasse Transferência bancária</t>
  </si>
  <si>
    <t>980,30 - Transf./dep. - origem: CAIXA GERAL - destino: C/C | CEF, ag. 1276, conta 24964</t>
  </si>
  <si>
    <t>990,00 - Transf./dep. - origem: CAIXA GERAL - destino: C/C | Bradesco, ag. 2572, conta 523210-4</t>
  </si>
  <si>
    <t>Cód. 95 | L000885/2020-N.0001 | Ativo | Atrasado | Cobrança amigável | Aluguel R$ 1.014,15 | 3 meses de aluguéis garantido | Forma repasse Transferência bancária</t>
  </si>
  <si>
    <t>Cód. 44 | L000442/2017-N.0003 | Ativo | Atrasado | Cobrança amigável | Aluguel R$ 715,28 | 3 meses de aluguéis garantido | Forma repasse Transferência bancária</t>
  </si>
  <si>
    <t>Cód. 163 | L001044/2021 | Ativo | Atrasado | Cobrança amigável | Aluguel R$ 4.500,00 | 3 meses de aluguéis garantido | Forma repasse Transferência bancária</t>
  </si>
  <si>
    <t>930,91 - Transf./dep. - origem: CAIXA GERAL - destino: Poupança | CEF, ag. 1887, conta 602050</t>
  </si>
  <si>
    <t>Cód. 42 | L000436/2017-N.0002 | Ativo | Atrasado | Cobrança amigável | Aluguel R$ 1.746,89 | 3 meses de aluguéis garantido | Forma repasse Transferência bancária</t>
  </si>
  <si>
    <t>852,83 - Transf./dep. - origem: CAIXA GERAL - destino: Poupança | CEF, ag. 0156-8, conta 00028594-0</t>
  </si>
  <si>
    <t>Seguro incêndio - parcela 1/3</t>
  </si>
  <si>
    <t>Seguro incêndio</t>
  </si>
  <si>
    <t>10.1.8</t>
  </si>
  <si>
    <t>751,19 - Transf./dep. - origem: CAIXA GERAL - destino: Poupança | CEF, ag. 0156-8, conta 00028594-0</t>
  </si>
  <si>
    <t>Cód. 30 | L000383/2016-R.0004 | Ativo | Atrasado | Cobrança amigável | Aluguel R$ 27.350,52 | 3 meses de aluguéis garantido | locador ITALA PADILHA FORTES: Forma repasse Transferência bancária</t>
  </si>
  <si>
    <t>12.571,54 - Transf./dep. - origem: CAIXA GERAL - destino: C/C | Bradesco, ag. 7737, conta 0671299-1, pessoa dep. MR EMPREENDIMENTO IMOBILIARIO LTDA | CNPJ: 63.320.485/0001-10</t>
  </si>
  <si>
    <t>REF A DIFERENÇA DO MÊS ANTERIOR</t>
  </si>
  <si>
    <t>Cód. 226 | L001408/2023 | Ativo | Atrasado | Cobrança amigável | Aluguel R$ 950,00 | 3 meses de aluguéis garantido | Forma repasse Transferência bancária</t>
  </si>
  <si>
    <t>REPASSE FEITO NO DIA 27/12/2024</t>
  </si>
  <si>
    <t>Taxa de coleta de resíduos sólidos - parcela 4/4</t>
  </si>
  <si>
    <t>Cód. 149 | 1388 | Casa | Rua Doutor Francisco Gadelha, 620, Engenheiro Luciano Cavalcante - Fortaleza/CE, CEP 60811-120</t>
  </si>
  <si>
    <t>2.520,00 - Transf./dep. - origem: CAIXA GERAL - destino: C/C | Bradesco, ag. 1003-0, conta 10671-2, pessoa dep. GERARDO RODRIGUES DE ALBUQUERQUE FILHO | CPF: 174.048.513-00</t>
  </si>
  <si>
    <t>Cód. 418 | Ativo | Atrasado | Cobrança amigável | Aluguel R$ 1.000,00 | 3 meses de aluguéis garantido | locador JANIERE DE VASCONCELOS MEDEIROS: Forma repasse Transferência bancária</t>
  </si>
  <si>
    <t>431,50 - Transf./dep. - origem: CAIXA GERAL - destino: C/C | BB, ag. 3474-6, conta 4.622.338-0</t>
  </si>
  <si>
    <t>Cód. 59 | L000730/2019-N.0003 | Ativo | Atrasado | Cobrança amigável | Aluguel R$ 11.491,42 | 3 meses de aluguéis garantido | Forma repasse Transferência bancária</t>
  </si>
  <si>
    <t>Cód. 391 | Ativo | Atrasado | Cobrança amigável | Aluguel R$ 2.000,00 | Aluguel NÃO garantido | Forma repasse Transferência bancária</t>
  </si>
  <si>
    <t>REF A ACORDO DE VALORES DE IPTU E TMRSU 2024 - parcela 2/7</t>
  </si>
  <si>
    <t>REF A CARENCIA - parcela 6/12</t>
  </si>
  <si>
    <t>Cód. 46 | L000453/2017-N.0001 | Ativo | Atrasado | Cobrança amigável | Aluguel R$ 4.535,67 | 3 meses de aluguéis garantido | Forma repasse Transferência bancária</t>
  </si>
  <si>
    <t>767,74 - Transf./dep. - origem: CAIXA GERAL - destino: Poupança | CEF, ag. 1888-6, conta 0872-2</t>
  </si>
  <si>
    <t>88,16 - Transf./dep. - origem: Poupança | CEF, ag. 0743, conta 955-3 - destino: CAIXA GERAL</t>
  </si>
  <si>
    <t>Aluguel período 07/11/2024 a 06/12/2024</t>
  </si>
  <si>
    <t>REF A INSTALACAO DE ARMARIOS - parcela 10/12</t>
  </si>
  <si>
    <t>TAXA EXTRA - parcela 6/12</t>
  </si>
  <si>
    <t>Cód. 334 | Ativo | Atrasado | Cobrança amigável | Aluguel R$ 8.671,02 | 3 meses de aluguéis garantido | Forma repasse Transferência bancária</t>
  </si>
  <si>
    <t>REF A COMPRA DE AR CONDICIONADO - parcela 10/10</t>
  </si>
  <si>
    <t>REF A COMPRA DE PASSAGENS - parcela 4/12</t>
  </si>
  <si>
    <t>493,06 - Transf./dep. - origem: C/C | BB, ag. 4732-5, conta 6039980-5 - destino: CAIXA GERAL</t>
  </si>
  <si>
    <t>777,67 - Transf./dep. - origem: CAIXA GERAL - destino: C/C | BB, ag. 4732-5, conta 6039980-5</t>
  </si>
  <si>
    <t>Cód. 137 | L000982/2021 | Ativo | Atrasado | Cobrança amigável | Aluguel R$ 675,33 | 3 meses de aluguéis garantido | Forma repasse Transferência bancária</t>
  </si>
  <si>
    <t>729,74 - Transf./dep. - origem: CAIXA GERAL - destino: C/C | Neon, ag. 0655, conta 5638116-6</t>
  </si>
  <si>
    <t>Cód. 316 | Ativo | Atrasado | Cobrança amigável | Aluguel R$ 1.198,99 | 3 meses de aluguéis garantido | Forma repasse Transferência bancária</t>
  </si>
  <si>
    <t>Aluguel período 06/12/2024 a 05/01/2025</t>
  </si>
  <si>
    <t>1.187,05 - Transf./dep. - origem: CAIXA GERAL - destino: C/C | BB, ag. 3140-2, conta 58274-3, pessoa dep. SÍLVIA MARIA FALCÃO LOPES | CPF: 384.933.493-72</t>
  </si>
  <si>
    <t>TAXA EXTRA - parcela 10/31</t>
  </si>
  <si>
    <t>TAXA EXTRA - parcela 3/3</t>
  </si>
  <si>
    <t>REF A INSPEÇÃO PREDIAL - parcela 2/3</t>
  </si>
  <si>
    <t>665,30 - Transf./dep. - origem: CAIXA GERAL - destino: C/C | CEF, ag. 0619-0, conta 4139228</t>
  </si>
  <si>
    <t>Cód. 418 | 1492 | Loja | Sala | AV WASHINGTON SOARES, 2155, Loja 25, E QUEIROZ - Fortaleza/CE, CEP 60811-341</t>
  </si>
  <si>
    <t>Parcelas de recibos apresentados - parcela 4/4</t>
  </si>
  <si>
    <t>REF A VALOR NEGATIVO D PC 10/12</t>
  </si>
  <si>
    <t>Desconto aluguel - parcela 3/6</t>
  </si>
  <si>
    <t>REF A REBAIXAMENTO DE TRES CAIXAS D ESGOTO E AQUISIÇAO DE TAMPA - parcela 1/2</t>
  </si>
  <si>
    <t>Taxa administração ref. a Reforma paga pelo locatário</t>
  </si>
  <si>
    <t>2024 Parc 1,2,3e4 - parcela 1/4</t>
  </si>
  <si>
    <t>3.447,17 - Transf./dep. - origem: CAIXA GERAL - destino: C/C | CEF, ag. 0668, conta 2500, pessoa dep. FRANCISCO LENILDO PEIXOTO | CPF: 017.308.863-53</t>
  </si>
  <si>
    <t>1.157,08 - Transf./dep. - origem: CAIXA GERAL - destino: Poupança | BB, ag. 0122-8, conta 19357-7</t>
  </si>
  <si>
    <t>TAXA EXTRA - parcela 5/7</t>
  </si>
  <si>
    <t>Cód. 378 | Ativo | Atrasado | Cobrança amigável | Aluguel R$ 900,00 | 3 meses de aluguéis garantido | Forma repasse Transferência bancária</t>
  </si>
  <si>
    <t>Outras entradas transitórias - parcela 8/8</t>
  </si>
  <si>
    <t>Desconto aluguel - parcela 6/13</t>
  </si>
  <si>
    <t>697,00 - Transf./dep. - origem: CAIXA GERAL - destino: C/C | Santander, ag. 2051, conta 01039772-3</t>
  </si>
  <si>
    <t>1.154,93 - Transf./dep. - origem: CAIXA GERAL - destino: Poupança | CEF, ag. 1559-3, conta 57520-2</t>
  </si>
  <si>
    <t>TAXA EXTRA - parcela 3/24</t>
  </si>
  <si>
    <t>Cód. 16 | L000210/2015-N.0008 | Ativo | Atrasado | Cobrança amigável | Aluguel R$ 1.035,77 | 3 meses de aluguéis garantido | Forma repasse Transferência bancária</t>
  </si>
  <si>
    <t>Desconto aluguel - parcela 7/12</t>
  </si>
  <si>
    <t>Cód. 414 | Ativo | Atrasado | Cobrança amigável | Aluguel R$ 6.459,96 | Aluguel garantido | locador MARIA JORDANIA LIMA PEIXOTO: Forma repasse Transferência bancária</t>
  </si>
  <si>
    <t>Cód. 123 | L000960/2020-N.0001 | Ativo | Atrasado | Cobrança amigável | Aluguel R$ 1.198,20 | 3 meses de aluguéis garantido | Forma repasse Transferência bancária</t>
  </si>
  <si>
    <t>1.068,68 - Transf./dep. - origem: CAIXA GERAL - destino: C/C | CEF, ag. 0029, conta 69540-8</t>
  </si>
  <si>
    <t>2.139,17 - Transf./dep. - origem: CAIXA GERAL - destino: C/C | BB, ag. 8608, conta 901192-7</t>
  </si>
  <si>
    <t>e TMRSU 2023 e 2022 period disponivel - parcela 5/6</t>
  </si>
  <si>
    <t>TAXA EXTRA - parcela 3/17</t>
  </si>
  <si>
    <t>Cód. 14 | L000175/2011-N.0013 | Ativo | Atrasado | Cobrança amigável | Aluguel R$ 2.596,05 | 3 meses de aluguéis garantido | Forma repasse Transferência bancária</t>
  </si>
  <si>
    <t>Cód. 414 | Ativo | Atrasado | Cobrança amigável | Aluguel R$ 6.459,96 | Aluguel garantido | locador MATEUS PINHEIRO CORDEIRO: Forma repasse Transferência bancária</t>
  </si>
  <si>
    <t>Cód. 30 | L000383/2016-R.0004 | Ativo | Atrasado | Cobrança amigável | Aluguel R$ 27.350,52 | 3 meses de aluguéis garantido | locador MUSSOLINI REBELO FORTES: Forma repasse Transferência bancária</t>
  </si>
  <si>
    <t>12.216,85 - Transf./dep. - origem: CAIXA GERAL - destino: C/C | BB, ag. 4732-5, conta 990000-4</t>
  </si>
  <si>
    <t>12.581,24 - Transf./dep. - origem: CAIXA GERAL - destino: C/C | BB, ag. 4732-5, conta 990000-4</t>
  </si>
  <si>
    <t>Cód. 305 | Ativo | Atrasado | Cobrança amigável | Aluguel R$ 1.800,00 | 3 meses de aluguéis garantido | locador NESCI FARIAS DA SILVA LIMA: Forma repasse Transferência bancária</t>
  </si>
  <si>
    <t>Aluguel período 19/11/2024 a 18/12/2024</t>
  </si>
  <si>
    <t>REF A UM FUNDO PARA OBRA DA FACHADA - parcela 2/3</t>
  </si>
  <si>
    <t>1.196,98 - Transf./dep. - origem: CAIXA GERAL - destino: C/C | Bradesco, ag. 3456, conta 38511-5</t>
  </si>
  <si>
    <t>Cód. 21 | L000278/2015-N.0003 | Ativo | Atrasado | Cobrança amigável | Aluguel R$ 1.853,31 | 3 meses de aluguéis garantido | Forma repasse Transferência bancária</t>
  </si>
  <si>
    <t>Cód. 333 | Ativo | Atrasado | Cobrança amigável | Aluguel R$ 9.045,52 | 3 meses de aluguéis garantido | Forma repasse Transferência bancária</t>
  </si>
  <si>
    <t>Aluguel período 28/11/2024 a 27/12/2024</t>
  </si>
  <si>
    <t>8.121,57 - Transf./dep. - origem: CAIXA GERAL - destino: C/C | CEF, ag. 1888-6, conta 1664-7</t>
  </si>
  <si>
    <t>5.178,68 - Transf./dep. - origem: CAIXA GERAL - destino: C/C | CEF, ag. 1888-6, conta 1664-7</t>
  </si>
  <si>
    <t>Cód. 22 | L000290/2015-R.0002 | Ativo | Atrasado | Cobrança amigável | Aluguel R$ 6.555,73 | 3 meses de aluguéis garantido | Forma repasse Transferência bancária</t>
  </si>
  <si>
    <t>Desconto aluguel - parcela 3/12</t>
  </si>
  <si>
    <t>REF A UM PROJETO DE SEGURANÇA - parcela 2/4</t>
  </si>
  <si>
    <t>Cód. 40 | L000420/2017-R.0004 | Ativo | Atrasado | Cobrança amigável | Aluguel R$ 4.600,00 | 3 meses de aluguéis garantido | Forma repasse Transferência bancária</t>
  </si>
  <si>
    <t>Cód. 27 | L000367/2016-N.0002 | Ativo | Atrasado | Cobrança amigável | Aluguel R$ 2.117,56 | 3 meses de aluguéis garantido | Forma repasse Transferência bancária</t>
  </si>
  <si>
    <t>Cód. 221 | L001380/2022 | Ativo | Atrasado | Cobrança amigável | Aluguel R$ 1.000,00 | 3 meses de aluguéis garantido | Forma repasse Transferência bancária</t>
  </si>
  <si>
    <t>900,00 - Transf./dep. - origem: CAIXA GERAL - destino: C/C | Bradesco, ag. 0728, conta 11660-2</t>
  </si>
  <si>
    <t>1.575,93 - Transf./dep. - origem: CAIXA GERAL - destino: C/C | Bradesco, ag. 600 , conta 14994-2</t>
  </si>
  <si>
    <t>REF A CONTINUIDADE DE PARCELAS QUE FORAM EM 11 E JA FORAM REPASSADO 03 - parcela 7/8</t>
  </si>
  <si>
    <t>REF A OBRA DE INDIVIDUALIZAÇÃO DE AGUA - parcela 2/5</t>
  </si>
  <si>
    <t>900,00 - Transf./dep. - origem: CAIXA GERAL - destino: C/C | Santander, ag. 2051, conta 01055175 -6</t>
  </si>
  <si>
    <t>Cód. 45 | L000448/2017-N.0002 | Ativo | Atrasado | Cobrança amigável | Aluguel R$ 1.525,92 | 3 meses de aluguéis garantido | Forma repasse Transferência bancária</t>
  </si>
  <si>
    <t>1.373,33 - Transf./dep. - origem: CAIXA GERAL - destino: Poupança | CEF, ag. 1887, conta 602050, pessoa dep. IDEUZUILA MARIA CUNHA PINHEIRO | CPF: 267.450.973-20</t>
  </si>
  <si>
    <t>Cód. 188 | L001087/2022 | Ativo | Atrasado | Cobrança amigável | Aluguel R$ 1.000,00 | 3 meses de aluguéis garantido | Forma repasse Transferência bancária</t>
  </si>
  <si>
    <t>150,00 - Transf./dep. - origem: Poupança | CEF, ag. 1887, conta 602050, pessoa dep. IDEUZUILA MARIA CUNHA PINHEIRO | CPF: 267.450.973-20 - destino: CAIXA GERAL</t>
  </si>
  <si>
    <t>Cód. 366 | Ativo | Atrasado | Cobrança amigável | Aluguel R$ 1.300,00 | 3 meses de aluguéis garantido | Forma repasse Transferência bancária</t>
  </si>
  <si>
    <t>TAXA EXTRA - parcela 6/22</t>
  </si>
  <si>
    <t>Cód. 371 | Ativo | Atrasado | Cobrança amigável | Aluguel R$ 1.300,00 | 3 meses de aluguéis garantido | Forma repasse Transferência bancária</t>
  </si>
  <si>
    <t>784,45 - Transf./dep. - origem: CAIXA GERAL - destino: Poupança | CEF, ag. 1559-3, conta 851-0</t>
  </si>
  <si>
    <t>TAXA EXTRA - parcela 10/10</t>
  </si>
  <si>
    <t>1.866,20 - Transf./dep. - origem: CAIXA GERAL - destino: C/C | Bradesco, ag. 2572, conta 0042830 2</t>
  </si>
  <si>
    <t>REF. REVITALIZAÇÃO DA FACHADA E PORTARIA - parcela 5/6</t>
  </si>
  <si>
    <t>Desconto aluguel - parcela 10/24</t>
  </si>
  <si>
    <t>Aluguel período 11/11/2024 a 10/12/2024</t>
  </si>
  <si>
    <t>Cód. 53 | L000603/2018-R.0003 | Ativo | Atrasado | Cobrança amigável | Aluguel R$ 24.670,25 | 3 meses de aluguéis garantido | Forma repasse Transferência bancária</t>
  </si>
  <si>
    <t>Ref. a reforma na caixa d'água - parcela 2/4</t>
  </si>
  <si>
    <t>Cód. 418 | Ativo | Atrasado | Cobrança amigável | Aluguel R$ 1.000,00 | 3 meses de aluguéis garantido | locador VOLYA JUCA BARREIRA DE VASCONCELOS: Forma repasse Transferência bancária</t>
  </si>
  <si>
    <t>431,50 - Transf./dep. - origem: CAIXA GERAL - destino: C/C | BB, ag. 3474-6, conta 4.622.338-0, pessoa dep. JANIERE DE VASCONCELOS MEDEIROS | CPF: 580.834.993-15</t>
  </si>
  <si>
    <t>Cód. 331 | Ativo | Atrasado | Cobrança amigável | Aluguel R$ 21.949,19 | 3 meses de aluguéis garantido | Forma repasse Transferência bancária</t>
  </si>
  <si>
    <t>Cód. 470 | Casa | Apartamento | Vila Júlio Jorge, Casa 11, 15, 23, 27, TAUAPE - Fortaleza/CE, CEP 60130-380</t>
  </si>
  <si>
    <t>Cód. 471 | Casa | Rua Monsenhor Salazar, 888, TAUAPE - Fortaleza/CE, CEP 60130-370</t>
  </si>
  <si>
    <t>2.629,44 - Transf./dep. - origem: CAIXA GERAL - destino: C/C | Santander, ag. 0932, conta 01010632-2, pessoa dep. NYLZA HELENA MAGALHAES | CPF: 518.804.743-87</t>
  </si>
  <si>
    <t>IMIFARMA PRODUTOS FARMACEUTICOS E COSMETICOS SA</t>
  </si>
  <si>
    <t>04.899.316/0001-18</t>
  </si>
  <si>
    <t>Cód. 139 | 1289 | TERRENO | AV DESEMBARGADOR MOREIRA, 1741, ALDEOTA - Fortaleza/CE, CEP 60170-001</t>
  </si>
  <si>
    <t>L001092/2022</t>
  </si>
  <si>
    <t>Cód. 194 | L001092/2022 | Ativo | Saudável | Saudável sem pendência | Aluguel R$ 4.000,00 | 3 meses de aluguéis garantido | Forma repasse Transferência bancária</t>
  </si>
  <si>
    <t>3.600,00 - Transf./dep. - origem: CAIXA GERAL - destino: C/C | BB, ag. 3132-1, conta 105705-7</t>
  </si>
  <si>
    <t>Cód. 265 | 1312 | TERRENO | AV HERACLITO GRACA, 1571, A, ALDEOTA - Fortaleza/CE, CEP 60140-061</t>
  </si>
  <si>
    <t>L000818/2019</t>
  </si>
  <si>
    <t>Cód. 78 | L000818/2019 | Ativo | Saudável | Saudável sem pendência | Aluguel R$ 6.480,86 | 3 meses de aluguéis garantido | Forma repasse Transferência bancária</t>
  </si>
  <si>
    <t>4.704,37 - Transf./dep. - origem: CAIXA GERAL - destino: C/C | BB, ag. 3132-1, conta 105705-7</t>
  </si>
  <si>
    <t>Cód. 110 | 89 | Apartamento | Rua Barbosa de Freitas, 2561, Apto 1102, ALDEOTA - Fortaleza/CE, CEP 60170-021</t>
  </si>
  <si>
    <t>Cód. 274 | L011111/2022-R.0001 | Rescindido | Mudou de cidade | Saudável | Saudável sem pendência | Aluguel R$ 1.706,08 | 3 meses de aluguéis garantido | Forma repasse Transferência bancária</t>
  </si>
  <si>
    <t>1.401,68 - Transf./dep. - origem: CAIXA GERAL - destino: C/C | Bradesco, ag. 2572-0, conta 355636-0, pessoa dep. MARIA DULCILENE MOURAO LEITE | CPF: 171.147.053-87</t>
  </si>
  <si>
    <t>571,84 - Transf./dep. - origem: CAIXA GERAL - destino: C/C | BB, ag. 4732-5, conta 5896640-4</t>
  </si>
  <si>
    <t>TAXA EXTRA - parcela 5/15</t>
  </si>
  <si>
    <t>REF. A INSS - parcela 11/47</t>
  </si>
  <si>
    <t>REF A FUNDO DE RESERVA 7/7</t>
  </si>
  <si>
    <t>150,00 - Transf./dep. - origem: C/C | BB, ag. 4732-5, conta 5896640-4 - destino: CAIXA GERAL</t>
  </si>
  <si>
    <t>TAXA EXTRA - parcela 10/13</t>
  </si>
  <si>
    <t>REF A TAXA ADM DE DESCONTO</t>
  </si>
  <si>
    <t>10.1.20</t>
  </si>
  <si>
    <t>TEREZINHA DE JESUS SILVA</t>
  </si>
  <si>
    <t>323.433.533-87</t>
  </si>
  <si>
    <t>Cód. 532 | Casa | Rua A, 416, Casa, Mondubim - Fortaleza/CE, CEP 60761-525</t>
  </si>
  <si>
    <t>Cód. 433 | Ativo | Saudável | Saudável sem pendência | Aluguel R$ 900,00 | 3 meses de aluguéis garantido | locador TEREZINHA DE JESUS SILVA: Forma repasse Transferência bancária</t>
  </si>
  <si>
    <t>40,50 - Transf./dep. - origem: CAIXA GERAL - destino: C/C | Santander, ag. 0700, conta 01035079-4, pessoa dep. MARCIA DE JESUS SILVA | CPF: 907.042.823-72</t>
  </si>
  <si>
    <t>MARCIA DE JESUS SILVA</t>
  </si>
  <si>
    <t>907.042.823-72</t>
  </si>
  <si>
    <t>Cód. 433 | Ativo | Saudável | Saudável sem pendência | Aluguel R$ 900,00 | 3 meses de aluguéis garantido | locador MARCIA DE JESUS SILVA: Forma repasse Transferência bancária</t>
  </si>
  <si>
    <t>40,50 - Transf./dep. - origem: CAIXA GERAL - destino: C/C | Santander, ag. 0700, conta 01035079-4</t>
  </si>
  <si>
    <t>4,85 - Transf./dep. - origem: C/C | Santander, ag. 0700, conta 01035079-4, pessoa dep. MARCIA DE JESUS SILVA | CPF: 907.042.823-72 - destino: CAIXA GERAL</t>
  </si>
  <si>
    <t>4,85 - Transf./dep. - origem: C/C | Santander, ag. 0700, conta 01035079-4 - destino: CAIXA GERAL</t>
  </si>
  <si>
    <t>GILBERTO SOARES DO CARMO</t>
  </si>
  <si>
    <t>034.028.256-86</t>
  </si>
  <si>
    <t>Cód. 529 | Casa | Rua Capitão Manoel Pinto de Mesquita, 105, Itaperi - Fortaleza/CE, CEP 60714-145</t>
  </si>
  <si>
    <t>Cód. 431 | Ativo | Saudável | Saudável sem pendência | Aluguel R$ 3.000,00 | 3 meses de aluguéis garantido | locador GILBERTO SOARES DO CARMO: Forma repasse Transferência bancária</t>
  </si>
  <si>
    <t>Aluguel período 07/12/2024 a 31/12/2024 - Pró-rata (24 dias)</t>
  </si>
  <si>
    <t>1.080,00 - Transf./dep. - origem: CAIXA GERAL - destino: Poupança | BB, ag. 1154-1, conta 17649-4</t>
  </si>
  <si>
    <t>LUCY OLIVEIRA DE LUCENA DO CARMO</t>
  </si>
  <si>
    <t>824.886.653-04</t>
  </si>
  <si>
    <t>Cód. 431 | Ativo | Saudável | Saudável sem pendência | Aluguel R$ 3.000,00 | 3 meses de aluguéis garantido | locador LUCY OLIVEIRA DE LUCENA DO CARMO: Forma repasse Transferência bancária</t>
  </si>
  <si>
    <t>1.080,00 - Transf./dep. - origem: CAIXA GERAL - destino: Poupança | BB, ag. 1154-1, conta 17649-4, pessoa dep. GILBERTO SOARES DO CARMO | CPF: 034.028.256-86</t>
  </si>
  <si>
    <t>REF A PROPORCIONAL DE 24 DIAS</t>
  </si>
  <si>
    <t>PGM TMRSU 2023 - parcela 1/3</t>
  </si>
  <si>
    <t>4,85 - Transf./dep. - origem: Poupança | BB, ag. 1154-1, conta 17649-4 - destino: CAIXA GERAL</t>
  </si>
  <si>
    <t>4,85 - Transf./dep. - origem: Poupança | BB, ag. 1154-1, conta 17649-4, pessoa dep. GILBERTO SOARES DO CARMO | CPF: 034.028.256-86 - destino: CAIXA GERAL</t>
  </si>
  <si>
    <t>Cód Banco</t>
  </si>
  <si>
    <t>Banco</t>
  </si>
  <si>
    <t>Código</t>
  </si>
  <si>
    <t>Proprietário</t>
  </si>
  <si>
    <t>Conta Bancária</t>
  </si>
  <si>
    <t>Conta Contábil</t>
  </si>
  <si>
    <t>Dif</t>
  </si>
  <si>
    <t>Observação</t>
  </si>
  <si>
    <t>Bradesco</t>
  </si>
  <si>
    <t>C/C | Bradesco, ag. 2572-0, conta 523154-0</t>
  </si>
  <si>
    <t>C/C | Bradesco, ag. 600, conta 0010889-8</t>
  </si>
  <si>
    <t>C/C | Bradesco, ag. 600-9, conta 11315-8</t>
  </si>
  <si>
    <t>C/C | Bradesco, ag. 600 , conta 14994-2</t>
  </si>
  <si>
    <t>Santander</t>
  </si>
  <si>
    <t>C/C | Bradesco, ag. 0621-0, conta 864-8</t>
  </si>
  <si>
    <t>C/C | Bradesco, ag. 0564-9, conta 0022015-9 - C/C | Bradesco, ag. 687-4, conta 350071-3</t>
  </si>
  <si>
    <t>C/C | Bradesco, ag. 600-9, conta 24203-9</t>
  </si>
  <si>
    <t>C/C | Bradesco, ag. 564, conta 735955 - 1, pessoa dep. YURI CATUNDA MOURAO | CPF: 989.216.493-87</t>
  </si>
  <si>
    <t>C/C | Bradesco, ag. 564, conta 735955 - 1</t>
  </si>
  <si>
    <t>C/C | Bradesco, ag. 0452-9, conta 0406316-3</t>
  </si>
  <si>
    <t>Poupança | Bradesco, ag. 295-0, conta 100118-3</t>
  </si>
  <si>
    <t>C/C | Bradesco, ag. 0728, conta 11660-2</t>
  </si>
  <si>
    <t>C/C | Bradesco, ag. 7795-0, conta 5925-0</t>
  </si>
  <si>
    <t>C/C | Bradesco, ag. 0769-2, conta 0010531-7</t>
  </si>
  <si>
    <t>C/C | Bradesco, ag. 1003-0, conta 10671-2, pessoa dep. GERARDO RODRIGUES DE ALBUQUERQUE FILHO | CPF: 174.048.513-00</t>
  </si>
  <si>
    <t>C/C | Bradesco, ag. 0624, conta 391414-3</t>
  </si>
  <si>
    <t>C/C | Bradesco, ag. 1019, conta 0012674-8</t>
  </si>
  <si>
    <t>C/C | Bradesco, ag. 1379-0, conta 469162-8</t>
  </si>
  <si>
    <t>C/C | Bradesco, ag. 3456, conta 38511-5</t>
  </si>
  <si>
    <t>C/C | Bradesco, ag. 2515, conta 25047-3</t>
  </si>
  <si>
    <t>C/C | BB, ag. 34737-8, conta 133808-0 - C/C | Bradesco, ag. 600, conta 44714-4 - C/C | Bradesco, ag. 600, conta 44714-5</t>
  </si>
  <si>
    <t>C/C | Bradesco, ag. 1073, conta 0031231-2 - C/C | Bradesco, ag. 1177, conta 160731-6</t>
  </si>
  <si>
    <t>C/C | Bradesco, ag. 2127, conta 1811-2</t>
  </si>
  <si>
    <t>C/C | Bradesco, ag. 1379, conta 387052-9</t>
  </si>
  <si>
    <t>C/C | Bradesco, ag. 600-9, conta 1879-1</t>
  </si>
  <si>
    <t>C/C | Bradesco, ag. 2515-1, conta 89-2</t>
  </si>
  <si>
    <t>Poupança | Bradesco, ag. 0295-0, conta 1003880-4</t>
  </si>
  <si>
    <t>C/C | Bradesco, ag. 2572-0, conta 355636-0, pessoa dep. MARIA DULCILENE MOURAO LEITE | CPF: 171.147.053-87</t>
  </si>
  <si>
    <t>Poupança | Bradesco, ag. 2572-0, conta 1013487-0, pessoa dep. SANDRA SYLVIA R. PEREIRA | CPF: 702.912.843-53</t>
  </si>
  <si>
    <t>C/C | Bradesco, ag. 600, conta 10022940, pessoa dep. MARIA ELIANE BRANDAO MARQUES | CPF: 385.211.563-91</t>
  </si>
  <si>
    <t>C/C | Bradesco, ag. 0600, conta 337-9</t>
  </si>
  <si>
    <t>C/C | Bradesco, ag. 0564-9, conta 0022015-9</t>
  </si>
  <si>
    <t>C/C | Bradesco, ag. 2572, conta 523210-5 - C/C | Bradesco, ag. 2572, conta 523210-4</t>
  </si>
  <si>
    <t>C/C | Bradesco, ag. 2572, conta 0042830 2</t>
  </si>
  <si>
    <t>C/C | Bradesco, ag. 7737, conta 0671299-1, pessoa dep. MR EMPREENDIMENTO IMOBILIARIO LTDA | CNPJ: 63.320.485/0001-10</t>
  </si>
  <si>
    <t>C/C | Bradesco, ag. 0564-9, conta 11260-7</t>
  </si>
  <si>
    <t>C/C | Bradesco, ag. 0564-9, conta 10111587 - Poupança | Bradesco, ag. 0564-9, conta 10111587</t>
  </si>
  <si>
    <t>C/C | Bradesco, ag. 7526-4, conta 81673-6</t>
  </si>
  <si>
    <t>C/C | Bradesco, ag. 3238-7, conta 95584-1</t>
  </si>
  <si>
    <t>Itaú</t>
  </si>
  <si>
    <t>C/C | Itaú, ag. 0837-3, conta 22811-6</t>
  </si>
  <si>
    <t>Poupança | Itaú, ag. 1639, conta 33363-8, pessoa dep. MARIA ILSA DA SILVA ARAUJO | CPF: 188.623.653-49 - Poupança | Itaú, ag. 1639, conta 33363-8, pessoa dep. MARIA ILSA DA SILVA ARAUJO | CPF: 188.623.653-49</t>
  </si>
  <si>
    <t>C/C | Itaú, ag. 9390, conta 696962</t>
  </si>
  <si>
    <t>C/C | Itaú, ag. 0837-3, conta 20021-4</t>
  </si>
  <si>
    <t>C/C | Itaú, ag. 0576-0, conta 05871-3</t>
  </si>
  <si>
    <t>C/C | Itaú, ag. 4097, conta 04949-0</t>
  </si>
  <si>
    <t>C/C | Itaú, ag. 4445, conta 10442-7, pessoa dep. AMADEU DE CARVALHO BRITO NETO | CPF: 473.338.553-68</t>
  </si>
  <si>
    <t>Poupança | Itaú, ag. 1639, conta 33363-8</t>
  </si>
  <si>
    <t>C/C | Itaú, ag. 0500, conta 012344669-2</t>
  </si>
  <si>
    <t>BB</t>
  </si>
  <si>
    <t>C/C | BB, ag. 2793-6, conta 68.361-2</t>
  </si>
  <si>
    <t>C/C | BB, ag. 2812-6, conta 1640545-5</t>
  </si>
  <si>
    <t>C/C | BB, ag. 4883-6, conta 7734-6, pessoa dep. SILVINO DE CARVALHO | CPF: 028.681.053-00 - C/C | BB, ag. 4883-6, conta 7734-8, pessoa dep. SILVINO DE CARVALHO | CPF: 028.681.053-00</t>
  </si>
  <si>
    <t>C/C | BB, ag. 5110-1, conta 10515-5</t>
  </si>
  <si>
    <t>C/C | BB, ag. 2812-6, conta 20618-0 - C/C | BTG Pactual S.A. , ag. 0001, conta 003859719</t>
  </si>
  <si>
    <t>C/C | BB, ag. 1369-2, conta 30308-9</t>
  </si>
  <si>
    <t>C/C | BB, ag. 2793-6, conta 6832490-1, pessoa dep. MARIA DO CARMO BARBOSA NEVES | CPF: 067.856.893-68</t>
  </si>
  <si>
    <t>C/C | BB, ag. 2812-6, conta 19436-0</t>
  </si>
  <si>
    <t>C/C | BB, ag. 5110-1, conta 2523160-x</t>
  </si>
  <si>
    <t>C/C | BB, ag. 2954-8, conta 21661-5</t>
  </si>
  <si>
    <t>C/C | BB, ag. 2917-3, conta 212944-2</t>
  </si>
  <si>
    <t>C/C | BB, ag. 4885-2, conta 38464-X</t>
  </si>
  <si>
    <t>C/C | BB, ag. 4732-5, conta 3340990-0</t>
  </si>
  <si>
    <t>C/C | BB, ag. 2903-3, conta 883503557</t>
  </si>
  <si>
    <t>C/C | BB, ag. 3646-3, conta 3510598-4</t>
  </si>
  <si>
    <t>Poupança | BB, ag. 3655-2, conta 706085-8, pessoa dep. MARY ALCANTARA PINTO LINS | CPF: 170.091.463-49</t>
  </si>
  <si>
    <t>Poupança | BB, ag. 3468, conta 13151-2</t>
  </si>
  <si>
    <t>C/C | BB, ag. 3474-6, conta 4.622.338-0</t>
  </si>
  <si>
    <t>C/C | BB, ag. 3653-6, conta 15881-X, pessoa dep. DILMA PEREIRA DULTRA | CPF: 355.911.023-87</t>
  </si>
  <si>
    <t>C/C | BB, ag. 2925-4, conta 260753-0, pessoa dep. VERONICA SILVA SARAIVA LIMA | CPF: 509.917.603-87</t>
  </si>
  <si>
    <t>C/C | BB, ag. 3140, conta 23126-6</t>
  </si>
  <si>
    <t>Poupança | BB, ag. 2812-6, conta 6121-2, pessoa dep. MARCOS JOSÉ AUGUSTO DE OLIVEIRA | CPF: 357.589.023-49</t>
  </si>
  <si>
    <t>C/C | BB, ag. 4732-5, conta 5896640-4</t>
  </si>
  <si>
    <t>C/C | BB, ag. 4732-5, conta 6039980-5</t>
  </si>
  <si>
    <t>C/C | BB, ag. 4732-5, conta 139640-4, pessoa dep. ANTONIO ADAIL MACHADO CASTRO</t>
  </si>
  <si>
    <t>C/C | BB, ag. 3140-2, conta 58274-3, pessoa dep. SÍLVIA MARIA FALCÃO LOPES | CPF: 384.933.493-72</t>
  </si>
  <si>
    <t>Poupança | BB, ag. 0122-8, conta 19357-7</t>
  </si>
  <si>
    <t>C/C | BB, ag. 5110-1, conta 419-7</t>
  </si>
  <si>
    <t>C/C | BB, ag. 0547-9, conta 4567-5</t>
  </si>
  <si>
    <t>C/C | BB, ag. 8608, conta 901192-7</t>
  </si>
  <si>
    <t>C/C | BB, ag. 3140, conta 9842-6</t>
  </si>
  <si>
    <t>C/C | BB, ag. 4732-5, conta 206191-0</t>
  </si>
  <si>
    <t>C/C | BB, ag. 3655-2, conta 706085-8 - Poupança | BB, ag. 3655-2, conta 706085-8, pessoa dep. MARY ALCANTARA PINTO LINS | CPF: 170.091.463-49</t>
  </si>
  <si>
    <t>C/C | BB, ag. 4732-5, conta 990000-4</t>
  </si>
  <si>
    <t>C/C | BB, ag. 4732-5, conta 7816-6</t>
  </si>
  <si>
    <t>C/C | BB, ag. 4732-5, conta 7703-8</t>
  </si>
  <si>
    <t>C/C | BB, ag. 4732-5, conta 19607-0</t>
  </si>
  <si>
    <t>C/C | BB, ag. 1605-5, conta 42408-0</t>
  </si>
  <si>
    <t>C/C | BB, ag. 3474-6, conta 4.622.338-0, pessoa dep. JANIERE DE VASCONCELOS MEDEIROS | CPF: 580.834.993-15</t>
  </si>
  <si>
    <t>C/C | BB, ag. 1295-9, conta 13796-0</t>
  </si>
  <si>
    <t>Inter</t>
  </si>
  <si>
    <t>C/C | Inter, ag. 0001, conta 1280786-9, pessoa dep. LAYLA ARAGÃO AVILA | CPF: 009.685.823-03</t>
  </si>
  <si>
    <t>C/C | Inter, ag. 001, conta 118906526</t>
  </si>
  <si>
    <t>C/C | Inter, ag. 001, conta 118906526, pessoa dep. ARTUR PRADO BENEVIDES | CPF: 032.777.093-70</t>
  </si>
  <si>
    <t>CEF</t>
  </si>
  <si>
    <t>C/C | CEF, ag. 3604, conta 210447, pessoa dep. ANDRE STESENG AALEN | CPF: 600.432.073-08</t>
  </si>
  <si>
    <t>C/C | CEF, ag. 4689, conta 20939-9</t>
  </si>
  <si>
    <t>C/C | CEF, ag. 1563-1, conta 9203144, pessoa dep. KAREN DE OLIVEIRA CARVALHO MACHADO | CPF: 538.670.683-72</t>
  </si>
  <si>
    <t>C/C | CEF, ag. 0743, conta 2429-3</t>
  </si>
  <si>
    <t>Poupança | CEF, ag. 4549, conta 00004971-7</t>
  </si>
  <si>
    <t>Poupança | CEF, ag. 1469, conta 2142-5</t>
  </si>
  <si>
    <t>C/C | CEF, ag. 1956, conta 2987-3</t>
  </si>
  <si>
    <t>C/C | CEF, ag. 1276, conta 24964</t>
  </si>
  <si>
    <t>Poupança | CEF, ag. 1887, conta 602050</t>
  </si>
  <si>
    <t>C/C | CEF, ag. 3604, conta 21044-7 - C/C | CEF, ag. 3604, conta 21044-7, pessoa dep. ANDRE STESENG AALEN | CPF: 600.432.073-08</t>
  </si>
  <si>
    <t>Poupança | CEF, ag. 0156-8, conta 00028594-0</t>
  </si>
  <si>
    <t>C/C | CEF, ag. 1559, conta 599953718-1 - Poupança | CEF, ag. 1956, conta 4324-4, pessoa dep. J ALENCAR RAMOS SERNIÇOS LTDA | CNPJ: 07.326.366/0001-02</t>
  </si>
  <si>
    <t>Poupança | CEF, ag. 1888-6, conta 0872-2</t>
  </si>
  <si>
    <t>Poupança | CEF, ag. 0743, conta 955-3</t>
  </si>
  <si>
    <t>C/C | CEF, ag. 0020, conta 8540-2, pessoa dep. Rosa Maria da Costa Rego Hozannah | CPF: 111.263.372-34</t>
  </si>
  <si>
    <t>C/C | CEF, ag. 0619-0, conta 4139228</t>
  </si>
  <si>
    <t>C/C | CEF, ag. 578, conta 1288-1, pessoa dep. ARMANDO BARBOSA DO CARMO JUNIOR | CPF: 213.840.533-87</t>
  </si>
  <si>
    <t>C/C | CEF, ag. 0668, conta 2500, pessoa dep. FRANCISCO LENILDO PEIXOTO | CPF: 017.308.863-53</t>
  </si>
  <si>
    <t>Poupança | CEF, ag. 1559-3, conta 57520-2</t>
  </si>
  <si>
    <t>Poupança | CEF, ag. 0184-0, conta 764297777</t>
  </si>
  <si>
    <t>Poupança | CEF, ag. 1089-0, conta 0007890647</t>
  </si>
  <si>
    <t>C/C | CEF, ag. 0029, conta 69540-8</t>
  </si>
  <si>
    <t>Poupança | CEF, ag. 1887, conta 602050, pessoa dep. IDEUZUILA MARIA CUNHA PINHEIRO | CPF: 267.450.973-20</t>
  </si>
  <si>
    <t>Poupança | CEF, ag. 1089-0, conta 6840-3, pessoa dep. MARIA JORDANIA LIMA PEIXOTO | CPF: 624.349.853-00</t>
  </si>
  <si>
    <t>Poupança | CEF, ag. 0613, conta 787797964</t>
  </si>
  <si>
    <t>C/C | CEF, ag. 1888-6, conta 1664-7</t>
  </si>
  <si>
    <t>Poupança | CEF, ag. 2183, conta 00551160-0</t>
  </si>
  <si>
    <t>C/C | CEF, ag. 0926-1, conta 26997-5</t>
  </si>
  <si>
    <t>Poupança | CEF, ag. 1559-3, conta 851-0</t>
  </si>
  <si>
    <t>C/C | CEF, ag. 1888-6, conta 4446-2</t>
  </si>
  <si>
    <t>C/C | CEF, ag. 0031, conta 36148-5</t>
  </si>
  <si>
    <t>C/C | CEF, ag. 4030, conta 018527306</t>
  </si>
  <si>
    <t>C/C | CEF, ag. 1559-3, conta 00030905-7</t>
  </si>
  <si>
    <t>C/C | Santander, ag. 0390, conta 3012304-7, pessoa dep. JOSE ALVES DA SILVA | CPF: 703.033.558-91</t>
  </si>
  <si>
    <t>Sicredi</t>
  </si>
  <si>
    <t>C/C | Sicredi, ag. 2001, conta 228-3</t>
  </si>
  <si>
    <t>Neon</t>
  </si>
  <si>
    <t>C/C | Neon, ag. 0655, conta 5638116-6</t>
  </si>
  <si>
    <t>C/C | Bradesco, ag. 682-3, conta 10343-8</t>
  </si>
  <si>
    <t>C/C | Santander, ag. 0700, conta 01035079-4</t>
  </si>
  <si>
    <t>N/A</t>
  </si>
  <si>
    <t>Boleto</t>
  </si>
  <si>
    <t>TOTAL</t>
  </si>
  <si>
    <t>Check</t>
  </si>
  <si>
    <t>Status</t>
  </si>
  <si>
    <t>Proprietario</t>
  </si>
  <si>
    <t>Vencimento</t>
  </si>
  <si>
    <t xml:space="preserve"> C/C | Santander, ag. 0932, conta 1010633-2, pessoa dep. NYLZA HELENA MAGALHAES | CPF: 518.804.743-87 / PIX: 518.804.743-87</t>
  </si>
  <si>
    <t xml:space="preserve">C/C | BB, ag. 2954-8, conta 21661-5 CIRO </t>
  </si>
  <si>
    <t>C/C | Santander, ag. 2051, conta 1055175-6</t>
  </si>
  <si>
    <t>C/C | Bradesco, ag. 600, conta 44714-4 - C/C | Bradesco, ag. 600, conta 44714-5</t>
  </si>
  <si>
    <t>C/C | Santander, ag. 2051, conta 01039772-3</t>
  </si>
  <si>
    <t>C/C | Bradesco, ag. 2515-1, conta 89-2 FAVORECIDA MARIA JARIZA GONDIM</t>
  </si>
  <si>
    <t>C/C | Santander, ag. 0700, conta 1035079-4</t>
  </si>
  <si>
    <t>Corrente| BB, ag. 1154-1, conta 17649-4</t>
  </si>
  <si>
    <t>Cehck</t>
  </si>
  <si>
    <t>Código do imóvel</t>
  </si>
  <si>
    <t>Inquilino</t>
  </si>
  <si>
    <t>Garantia</t>
  </si>
  <si>
    <t>Carência</t>
  </si>
  <si>
    <t>Valor do aluguel</t>
  </si>
  <si>
    <t>Aluguel período 01/01/2025 a 31/01/2025</t>
  </si>
  <si>
    <t>852,30 - Transf./dep. - origem: CAIXA GERAL - destino: C/C | BB, ag. 2793-6, conta 68.361-2</t>
  </si>
  <si>
    <t>REF A COMISSAO DE IPTU - parcela 11/11</t>
  </si>
  <si>
    <t>Referente a uma benfeitoria de aumento da carga elétrica - parcela 3/12</t>
  </si>
  <si>
    <t>REF. A IPTU - parcela 1/7</t>
  </si>
  <si>
    <t>43,61 - Transf./dep. - origem: C/C | CEF, ag. 1563-1, conta 9203144, pessoa dep. KAREN DE OLIVEIRA CARVALHO MACHADO | CPF: 538.670.683-72 - destino: CAIXA GERAL</t>
  </si>
  <si>
    <t>Cód. 222 | L001401/2023 | Ativo | Saudável | Saudável sem pendência | Aluguel R$ 907,38 | 3 meses de aluguéis garantido | Forma repasse Transferência bancária</t>
  </si>
  <si>
    <t>Cód. 323 | Ativo | Saudável | Saudável sem pendência | Aluguel R$ 907,38 | 3 meses de aluguéis garantido | Forma repasse Transferência bancária</t>
  </si>
  <si>
    <t>Aluguel período 27/12/2024 a 26/01/2025</t>
  </si>
  <si>
    <t>Cód. 355 | Ativo | Saudável | Saudável sem pendência | Aluguel R$ 2.983,12 | 3 meses de aluguéis garantido | locador Antonio Walnickson Darlan Barbosa de Castro Lima: Forma repasse Transferência bancária</t>
  </si>
  <si>
    <t>Cód. 5 | L000076/2010-N.0013 | Ativo | Saudável | Saudável sem pendência | Aluguel R$ 2.156,38 | 3 meses de aluguéis garantido | Forma repasse Transferência bancária</t>
  </si>
  <si>
    <t>Cód. 148 | 1158 | Apartamento | Rua Doutor Francisco Gadelha, 820, Apto 1802 - Bloco Torre Alegria , Engenheiro Luciano Cavalcante - Fortaleza/CE, CEP 60811-120</t>
  </si>
  <si>
    <t>TAXA EXTRA - parcela 13/16</t>
  </si>
  <si>
    <t>TAXA EXTRA - parcela 1/2</t>
  </si>
  <si>
    <t>Cód. 341 | Ativo | Saudável | Saudável sem pendência | Aluguel R$ 1.689,28 | 3 meses de aluguéis garantido | Forma repasse Transferência bancária</t>
  </si>
  <si>
    <t>TAXA EXTRA - parcela 7/10</t>
  </si>
  <si>
    <t>REF A SEGURO DO CARRO - parcela 9/10</t>
  </si>
  <si>
    <t>TAXA EXTRA - parcela 11/13</t>
  </si>
  <si>
    <t>Desconto aluguel - parcela 8/12</t>
  </si>
  <si>
    <t>Cód. 434 | Ativo | Atrasado | Cobrança amigável | Aluguel R$ 6.500,00 | 3 meses de aluguéis garantido | Forma repasse Transferência bancária</t>
  </si>
  <si>
    <t>TAXA EXTRA - parcela 4/5</t>
  </si>
  <si>
    <t>12,13 - Transf./dep. - origem: C/C | BB, ag. 2812-6, conta 20618-0 - destino: CAIXA GERAL</t>
  </si>
  <si>
    <t>1.080,00 - Transf./dep. - origem: CAIXA GERAL - destino: C/C | Bradesco, ag. 2127, conta 1811-2</t>
  </si>
  <si>
    <t>2.068,52 - Transf./dep. - origem: CAIXA GERAL - destino: C/C | Sicredi, ag. 2001, conta 228-3</t>
  </si>
  <si>
    <t>Iptu - parcela 1/7</t>
  </si>
  <si>
    <t>Iptu - parcela 1/11</t>
  </si>
  <si>
    <t>TAXA EXTRA - parcela 12/12</t>
  </si>
  <si>
    <t>Aluguel período 29/12/2024 a 28/01/2025</t>
  </si>
  <si>
    <t>Cód. 347 | Ativo | Saudável | Saudável sem pendência | Aluguel R$ 906,36 | 3 meses de aluguéis garantido | Forma repasse Transferência bancária</t>
  </si>
  <si>
    <t>Cód. 436 | Ativo | Saudável | Saudável sem pendência | Aluguel R$ 1.000,00 | 3 meses de aluguéis garantido | Forma repasse Transferência bancária</t>
  </si>
  <si>
    <t>Aluguel período 18/01/2025 a 31/01/2025 - Pró-rata (13 dias)</t>
  </si>
  <si>
    <t>390,00 - Transf./dep. - origem: CAIXA GERAL - destino: C/C | BB, ag. 2954-8, conta 21661-5</t>
  </si>
  <si>
    <t>REF À COMPENSAÇÃO DA TAXA DE ADM CONDOMINIO DO MÊS ANTERIOR, O QUAL FOI DESCONTADO EM DUPLICIDADE..</t>
  </si>
  <si>
    <t>1.147,20 - Transf./dep. - origem: CAIXA GERAL - destino: C/C | BB, ag. 2917-3, conta 212944-2</t>
  </si>
  <si>
    <t>2.208,00 - Transf./dep. - origem: CAIXA GERAL - destino: C/C | BB, ag. 2917-3, conta 212944-2</t>
  </si>
  <si>
    <t>Cód. 511 | Loja | Sala | Rua Comandante José Cals de Oliveira / Rua Olavo Lima Silva, 141 / 142, Loja Fundos, Guararapes - Fortaleza/CE, CEP 60810-080</t>
  </si>
  <si>
    <t>Cód. 439 | Ativo | Atrasado | Cobrança amigável | Aluguel R$ 1.900,00 | 3 meses de aluguéis garantido | Forma repasse Transferência bancária</t>
  </si>
  <si>
    <t>Aluguel período 20/01/2025 a 31/01/2025 - Pró-rata (11 dias)</t>
  </si>
  <si>
    <t>640,94 - Transf./dep. - origem: CAIXA GERAL - destino: C/C | BB, ag. 2917-3, conta 212944-2</t>
  </si>
  <si>
    <t>REF A CARENCIA DE 11 DIAS JAN 25</t>
  </si>
  <si>
    <t>Cód. 541 | Apartamento | Rua Gontran Giffoni, 100, Apto 706 - Bloco Torre 2, Engenheiro Luciano Cavalcante - Fortaleza/CE, CEP 60810-220</t>
  </si>
  <si>
    <t>Cód. 440 | Ativo | Saudável | Saudável sem pendência | Aluguel R$ 3.400,00 | 3 meses de aluguéis garantido | Forma repasse Transferência bancária</t>
  </si>
  <si>
    <t>Aluguel período 21/01/2025 a 31/01/2025 - Pró-rata (10 dias)</t>
  </si>
  <si>
    <t>1.042,66 - Transf./dep. - origem: CAIXA GERAL - destino: C/C | BB, ag. 2917-3, conta 212944-2</t>
  </si>
  <si>
    <t>TAXA EXTRA - parcela 17/20</t>
  </si>
  <si>
    <t>FERNANDA REBOUCAS BARSILEIRO</t>
  </si>
  <si>
    <t>220.489.873-20</t>
  </si>
  <si>
    <t>Cód. 381 | 1348 | Galpão | AV TREZE DE MAIO, 1942, FATIMA - Fortaleza/CE, CEP 60040-531</t>
  </si>
  <si>
    <t>L000902/2020</t>
  </si>
  <si>
    <t>Cód. 101 | L000902/2020 | Ativo | Atrasado | Cobrança amigável | Aluguel R$ 13.623,51 | Aluguel NÃO garantido | locador FERNANDA REBOUCAS BARSILEIRO: Forma repasse Na imobiliária</t>
  </si>
  <si>
    <t>5.267,11 - Dinheiro - origem: CAIXA GERAL</t>
  </si>
  <si>
    <t>REF A COMPRA DE AR CONDICIONADO - parcela 1/2</t>
  </si>
  <si>
    <t>135,00 - Transf./dep. - origem: C/C | Bradesco, ag. 1019, conta 0012674-8 - destino: CAIXA GERAL</t>
  </si>
  <si>
    <t>Taxa administração ref. a Reembolso de contas pagas de terceiros</t>
  </si>
  <si>
    <t>REF. A IPTU - parcela 1/6</t>
  </si>
  <si>
    <t>540,00 - Transf./dep. - origem: CAIXA GERAL - destino: C/C | Bradesco, ag. 1177, conta 160731-6</t>
  </si>
  <si>
    <t>Cód. 321 | 1139 | Apartamento | Rua Padre Arimatéia, 500, Apto 301 (CAGECE 05), Manoel Sátiro - Fortaleza/CE, CEP 60713-560</t>
  </si>
  <si>
    <t>Cód. 435 | Ativo | Saudável | Saudável sem pendência | Aluguel R$ 500,00 | 3 meses de aluguéis garantido | Forma repasse Transferência bancária</t>
  </si>
  <si>
    <t>Aluguel período 08/01/2025 a 31/01/2025 - Pró-rata (23 dias)</t>
  </si>
  <si>
    <t>345,00 - Transf./dep. - origem: CAIXA GERAL - destino: C/C | Bradesco, ag. 1177, conta 160731-6</t>
  </si>
  <si>
    <t>Cód. 322 | 1140 | Apartamento | Rua Padre Arimatéia, 500, Apto 302 ( CAGECE 06), Manoel Sátiro - Fortaleza/CE, CEP 60713-560</t>
  </si>
  <si>
    <t>Cód. 438 | Ativo | Saudável | Saudável sem pendência | Aluguel R$ 600,00 | 3 meses de aluguéis garantido | Forma repasse Transferência bancária</t>
  </si>
  <si>
    <t>198,00 - Transf./dep. - origem: CAIXA GERAL - destino: C/C | Bradesco, ag. 1177, conta 160731-6</t>
  </si>
  <si>
    <t>9,70 - Transf./dep. - origem: C/C | BB, ag. 2903-3, conta 883503557 - destino: CAIXA GERAL</t>
  </si>
  <si>
    <t>3.587,52 - Transf./dep. - origem: CAIXA GERAL - destino: Poupança | CEF, ag. 1469, conta 2142-5</t>
  </si>
  <si>
    <t>Cód. 332 | Ativo | Saudável | Saudável sem pendência | Aluguel R$ 1.174,25 | 3 meses de aluguéis garantido | Forma repasse Transferência bancária</t>
  </si>
  <si>
    <t>REF A REVITALIZAÇÃO DA FACHADA - parcela 1/5</t>
  </si>
  <si>
    <t>FRANCISCO RENO CATUNDA SOARES</t>
  </si>
  <si>
    <t>203.372.133-72</t>
  </si>
  <si>
    <t>Cód. 101 | L000902/2020 | Ativo | Atrasado | Cobrança amigável | Aluguel R$ 13.623,51 | Aluguel NÃO garantido | locador FRANCISCO RENO CATUNDA SOARES: Forma repasse Na imobiliária</t>
  </si>
  <si>
    <t>Desconto aluguel - parcela 8/11</t>
  </si>
  <si>
    <t>4,85 - Transf./dep. - origem: C/C | BB, ag. 1154-1, conta 17649-4 - destino: CAIXA GERAL</t>
  </si>
  <si>
    <t>189,62 - Transf./dep. - origem: C/C | BB, ag. 1154-1, conta 17649-4 - destino: CAIXA GERAL</t>
  </si>
  <si>
    <t>PGM TMRSU 2023 - parcela 2/3</t>
  </si>
  <si>
    <t>REF A INSTALAÇAO DE BOMBA</t>
  </si>
  <si>
    <t>Cód. 190 | L001088/2023 | Ativo | Saudável | Saudável sem pendência | Aluguel R$ 1.171,94 | 3 meses de aluguéis garantido | locador GLAUCO FRANCO BELEM DE FIGIEIREDO: Forma repasse Transferência bancária</t>
  </si>
  <si>
    <t>Cód. 117 | L000945/2021 | Rescindido | Fechou empresa | Atrasado | Cobrança amigável | Aluguel R$ 4.367,39 | 3 meses de aluguéis garantido | Forma repasse Transferência bancária</t>
  </si>
  <si>
    <t>Aluguel período 01/01/2025 a 23/01/2025 - Pró-rata (23 dias)</t>
  </si>
  <si>
    <t>3.013,50 - Transf./dep. - origem: CAIXA GERAL - destino: Poupança | BB, ag. 3468, conta 13151-2</t>
  </si>
  <si>
    <t>Cód. 197 | L001097/2022 | Ativo | Atrasado | Cobrança amigável | Aluguel R$ 1.000,00 | 3 meses de aluguéis garantido | Forma repasse Transferência bancária</t>
  </si>
  <si>
    <t>Cód. 324 | Ativo | Saudável | Saudável sem pendência | Aluguel R$ 907,38 | 3 meses de aluguéis garantido | Forma repasse Transferência bancária</t>
  </si>
  <si>
    <t>REF A SEG INCENDIO REPASSADO DA PC ANTERIOR</t>
  </si>
  <si>
    <t>7.1.8</t>
  </si>
  <si>
    <t>Cód. 185 | L001081/2022 | Ativo | Saudável | Saudável sem pendência | Aluguel R$ 919,60 | 3 meses de aluguéis garantido | Forma repasse Transferência bancária</t>
  </si>
  <si>
    <t>Cód. 180 | L001070/2022 | Ativo | Saudável | Saudável sem pendência | Aluguel R$ 845,43 | 3 meses de aluguéis garantido | Forma repasse Transferência bancária</t>
  </si>
  <si>
    <t>Cód. 437 | Ativo | Saudável | Saudável sem pendência | Aluguel R$ 1.000,00 | 3 meses de aluguéis garantido | Forma repasse Transferência bancária</t>
  </si>
  <si>
    <t>330,00 - Transf./dep. - origem: CAIXA GERAL - destino: Poupança | CEF, ag. 0156-8, conta 00028594-0</t>
  </si>
  <si>
    <t>Cód. 30 | L000383/2016-R.0004 | Ativo | Saudável | Saudável sem pendência | Aluguel R$ 27.350,52 | 3 meses de aluguéis garantido | locador ITALA PADILHA FORTES: Forma repasse Transferência bancária</t>
  </si>
  <si>
    <t>9,70 - Transf./dep. - origem: C/C | Bradesco, ag. 7737, conta 0671299-1, pessoa dep. MR EMPREENDIMENTO IMOBILIARIO LTDA | CNPJ: 63.320.485/0001-10 - destino: CAIXA GERAL</t>
  </si>
  <si>
    <t>Cód. 15 | L000184/2015-R.0004 | Ativo | Saudável | Saudável sem pendência | Aluguel R$ 1.012,13 | 3 meses de aluguéis garantido | Forma repasse Transferência bancária</t>
  </si>
  <si>
    <t>900,00 - Transf./dep. - origem: CAIXA GERAL - destino: Poupança | Bradesco, ag. 0295-0, conta 1003880-4</t>
  </si>
  <si>
    <t>Cód. 353 | Ativo | Saudável | Saudável sem pendência | Aluguel R$ 852,32 | 3 meses de aluguéis garantido | Forma repasse Transferência bancária</t>
  </si>
  <si>
    <t>945,00 - Transf./dep. - origem: CAIXA GERAL - destino: C/C | BB, ag. 3653-6, conta 15881-X, pessoa dep. DILMA PEREIRA DULTRA | CPF: 355.911.023-87</t>
  </si>
  <si>
    <t>REF A COMPRA DE CONTROLE DO PORTAO</t>
  </si>
  <si>
    <t>Cód. 59 | L000730/2019-N.0003 | Ativo | Saudável | Saudável sem pendência | Aluguel R$ 12.267,09 | 3 meses de aluguéis garantido | Forma repasse Transferência bancária</t>
  </si>
  <si>
    <t>1.300,19 - Transf./dep. - origem: CAIXA GERAL - destino: C/C | Itaú, ag. 0837-3, conta 20021-4</t>
  </si>
  <si>
    <t>REF A ACORDO DE VALORES DE IPTU E TMRSU 2024 - parcela 3/7</t>
  </si>
  <si>
    <t>REF A CARENCIA - parcela 7/12</t>
  </si>
  <si>
    <t>REF. A IPTU - parcela 1/11</t>
  </si>
  <si>
    <t>462,96 - Transf./dep. - origem: C/C | CEF, ag. 1559, conta 599953718-1 - destino: CAIXA GERAL</t>
  </si>
  <si>
    <t>24,82 - Transf./dep. - origem: C/C | CEF, ag. 1559, conta 599953718-1 - destino: CAIXA GERAL</t>
  </si>
  <si>
    <t>REF A SERVIÇOS DA FACHADA - parcela 1/10</t>
  </si>
  <si>
    <t>85,84 - Transf./dep. - origem: Poupança | CEF, ag. 0743, conta 955-3 - destino: CAIXA GERAL</t>
  </si>
  <si>
    <t>TAXA EXTRA - parcela 6/15</t>
  </si>
  <si>
    <t>REF. A INSS - parcela 12/47</t>
  </si>
  <si>
    <t>Aluguel período 07/12/2024 a 06/01/2025</t>
  </si>
  <si>
    <t>1.045,24 - Transf./dep. - origem: CAIXA GERAL - destino: C/C | Bradesco, ag. 600-9, conta 11315-8</t>
  </si>
  <si>
    <t>TAXA EXTRA - parcela 7/12</t>
  </si>
  <si>
    <t>REF A INSTALACAO DE ARMARIOS - parcela 11/12</t>
  </si>
  <si>
    <t>7.803,92 - Transf./dep. - origem: CAIXA GERAL - destino: C/C | BB, ag. 4732-5, conta 6039980-5</t>
  </si>
  <si>
    <t>REF A COMPRA DE PASSAGENS - parcela 5/12</t>
  </si>
  <si>
    <t>Cód. 91 | L000877/2020-N.0001 | Ativo | Saudável | Saudável sem pendência | Aluguel R$ 468,07 | 3 meses de aluguéis garantido | Forma repasse Transferência bancária</t>
  </si>
  <si>
    <t>Cód. 348 | Ativo | Saudável | Saudável sem pendência | Aluguel R$ 853,04 | 3 meses de aluguéis garantido | Forma repasse Transferência bancária</t>
  </si>
  <si>
    <t>Aluguel período 06/01/2025 a 05/02/2025</t>
  </si>
  <si>
    <t>4,85 - Transf./dep. - origem: C/C | BB, ag. 1154-1, conta 17649-4, pessoa dep. GILBERTO SOARES DO CARMO | CPF: 034.028.256-86 - destino: CAIXA GERAL</t>
  </si>
  <si>
    <t>189,62 - Transf./dep. - origem: C/C | BB, ag. 1154-1, conta 17649-4, pessoa dep. GILBERTO SOARES DO CARMO | CPF: 034.028.256-86 - destino: CAIXA GERAL</t>
  </si>
  <si>
    <t>1.417,05 - Transf./dep. - origem: CAIXA GERAL - destino: C/C | BB, ag. 3140-2, conta 58274-3, pessoa dep. SÍLVIA MARIA FALCÃO LOPES | CPF: 384.933.493-72</t>
  </si>
  <si>
    <t>TAXA EXTRA - parcela 11/31</t>
  </si>
  <si>
    <t>REF. A TAXA EXTRA - parcela 1/10</t>
  </si>
  <si>
    <t>REF A CONSERTO DO MOTOR DO PORTÃO</t>
  </si>
  <si>
    <t>40,00 - Transf./dep. - origem: C/C | CEF, ag. 0619-0, conta 4139228 - destino: CAIXA GERAL</t>
  </si>
  <si>
    <t>Cód. 355 | Ativo | Saudável | Saudável sem pendência | Aluguel R$ 2.983,12 | 3 meses de aluguéis garantido | locador Magno de Souza Sampaio: Forma repasse Transferência bancária</t>
  </si>
  <si>
    <t>Cód. 433 | Ativo | Atrasado | Cobrança amigável | Aluguel R$ 900,00 | 3 meses de aluguéis garantido | locador MARCIA DE JESUS SILVA: Forma repasse Transferência bancária</t>
  </si>
  <si>
    <t>115,57 - Transf./dep. - origem: C/C | CEF, ag. 578, conta 1288-1, pessoa dep. ARMANDO BARBOSA DO CARMO JUNIOR | CPF: 213.840.533-87 - destino: CAIXA GERAL</t>
  </si>
  <si>
    <t>Reforma paga pelo cliente</t>
  </si>
  <si>
    <t>303,98 - Transf./dep. - origem: C/C | CEF, ag. 578, conta 1288-1, pessoa dep. ARMANDO BARBOSA DO CARMO JUNIOR | CPF: 213.840.533-87 - destino: CAIXA GERAL</t>
  </si>
  <si>
    <t>REF A REBAIXAMENTO DE TRES CAIXAS D ESGOTO E AQUISIÇAO DE TAMPA - parcela 2/2</t>
  </si>
  <si>
    <t>Desconto aluguel - parcela 4/6</t>
  </si>
  <si>
    <t>2024 Parc 1,2,3e4 - parcela 2/4</t>
  </si>
  <si>
    <t>TAXA EXTRA - parcela 6/7</t>
  </si>
  <si>
    <t>340,00 - Transf./dep. - origem: CAIXA GERAL - destino: C/C | BB, ag. 5110-1, conta 419-7</t>
  </si>
  <si>
    <t>REF AO MES DE JANEIRO - parcela 1/2</t>
  </si>
  <si>
    <t>REF. A TAXA EXTRA - parcela 7/17</t>
  </si>
  <si>
    <t>Desconto aluguel - parcela 7/13</t>
  </si>
  <si>
    <t>TAXA EXTRA - parcela 4/24</t>
  </si>
  <si>
    <t>864,60 - Transf./dep. - origem: CAIXA GERAL - destino: C/C | BB, ag. 1295-9, conta 13796-0</t>
  </si>
  <si>
    <t>Cód. 202 | L001106/2022 | Ativo | Saudável | Saudável sem pendência | Aluguel R$ 2.500,00 | 3 meses de aluguéis garantido | Forma repasse Transferência bancária</t>
  </si>
  <si>
    <t>Cód. 379 | Ativo | Atrasado | Cobrança amigável | Aluguel R$ 2.500,00 | 3 meses de aluguéis garantido | Forma repasse Transferência bancária</t>
  </si>
  <si>
    <t>e TMRSU 2023 e 2022 period disponivel - parcela 6/6</t>
  </si>
  <si>
    <t>TAXA EXTRA - parcela 4/17</t>
  </si>
  <si>
    <t>Cód. 30 | L000383/2016-R.0004 | Ativo | Saudável | Saudável sem pendência | Aluguel R$ 27.350,52 | 3 meses de aluguéis garantido | locador MUSSOLINI REBELO FORTES: Forma repasse Transferência bancária</t>
  </si>
  <si>
    <t>9,70 - Transf./dep. - origem: C/C | BB, ag. 4732-5, conta 990000-4 - destino: CAIXA GERAL</t>
  </si>
  <si>
    <t>Aluguel período 19/12/2024 a 18/01/2025</t>
  </si>
  <si>
    <t>REF A UM FUNDO PARA OBRA DA FACHADA - parcela 3/3</t>
  </si>
  <si>
    <t>Cód. 182 | L001072/2022 | Ativo | Saudável | Saudável sem pendência | Aluguel R$ 1.913,87 | 3 meses de aluguéis garantido | Forma repasse Transferência bancária</t>
  </si>
  <si>
    <t>Aluguel período 28/12/2024 a 27/01/2025</t>
  </si>
  <si>
    <t>Desconto aluguel - parcela 4/12</t>
  </si>
  <si>
    <t>REF A UM PROJETO DE SEGURANÇA - parcela 3/4</t>
  </si>
  <si>
    <t>REF A VISITA PARA VERIFICAR VAZAMENTO</t>
  </si>
  <si>
    <t>Cód. 221 | L001380/2022 | Ativo | Saudável | Saudável sem pendência | Aluguel R$ 1.065,40 | 3 meses de aluguéis garantido | Forma repasse Transferência bancária</t>
  </si>
  <si>
    <t>11,22 - Transf./dep. - origem: C/C | Bradesco, ag. 600 , conta 14994-2 - destino: CAIXA GERAL</t>
  </si>
  <si>
    <t>REF A CONTINUIDADE DE PARCELAS QUE FORAM EM 11 E JA FORAM REPASSADO 03 - parcela 8/8</t>
  </si>
  <si>
    <t>REF A OBRA DE INDIVIDUALIZAÇÃO DE AGUA - parcela 3/5</t>
  </si>
  <si>
    <t>Cód. 363 | Ativo | Saudável | Saudável sem pendência | Aluguel R$ 1.067,50 | 3 meses de aluguéis garantido | Forma repasse Transferência bancária</t>
  </si>
  <si>
    <t>900,00 - Transf./dep. - origem: CAIXA GERAL - destino: C/C | Santander, ag. 2051, conta 01055175-6</t>
  </si>
  <si>
    <t>Cód. 188 | L001087/2022 | Ativo | Saudável | Saudável sem pendência | Aluguel R$ 1.065,40 | 3 meses de aluguéis garantido | Forma repasse Transferência bancária</t>
  </si>
  <si>
    <t>1.260,00 - Transf./dep. - origem: CAIXA GERAL - destino: C/C | Itaú, ag. 0500, conta 012344669-2</t>
  </si>
  <si>
    <t>REF A TAXA DE ADM DE CONDOMINIO DO MES ANTERIOR QUE FOI REPASSADO PC NEGATIVA</t>
  </si>
  <si>
    <t>65,00 - Transf./dep. - origem: C/C | Itaú, ag. 0500, conta 012344669-2 - destino: CAIXA GERAL</t>
  </si>
  <si>
    <t>REF A TAXA DE ADM DE CONDOMINIO PASSADO INDEVIDO</t>
  </si>
  <si>
    <t>1.170,00 - Transf./dep. - origem: CAIXA GERAL - destino: C/C | BB, ag. 3653-6, conta 19244-9, pessoa dep. Roselane Gomes Bezerra | CPF: 380.708.803-25</t>
  </si>
  <si>
    <t>TAXA EXTRA - parcela 7/22</t>
  </si>
  <si>
    <t>Cód. 199 | L001103/2022 | Ativo | Atrasado | Cobrança amigável | Aluguel R$ 2.076,20 | 3 meses de aluguéis garantido | Forma repasse Transferência bancária</t>
  </si>
  <si>
    <t>TAXA EXTRA - parcela 1/14</t>
  </si>
  <si>
    <t>Cód. 36 | L000401/2017-N.0003 | Ativo | Saudável | Saudável sem pendência | Aluguel R$ 2.623,48 | 3 meses de aluguéis garantido | locador ROSELIA MARIA FERREIRA DE MELO MAIA: Forma repasse Transferência bancária</t>
  </si>
  <si>
    <t>REF. REVITALIZAÇÃO DA FACHADA E PORTARIA - parcela 6/6</t>
  </si>
  <si>
    <t>Desconto aluguel - parcela 11/24</t>
  </si>
  <si>
    <t>Aluguel período 11/12/2024 a 10/01/2025</t>
  </si>
  <si>
    <t>990,00 - Transf./dep. - origem: CAIXA GERAL - destino: C/C | Bradesco, ag. 3238-7, conta 95584-1</t>
  </si>
  <si>
    <t>Ref. ao kit gás - parcela 2/3</t>
  </si>
  <si>
    <t>REF A TAXA DE ADM DE COND E IPTU DO MES ANTERIOR PC NEGATIVA</t>
  </si>
  <si>
    <t>29,92 - Transf./dep. - origem: C/C | Bradesco, ag. 3238-7, conta 95584-1 - destino: CAIXA GERAL</t>
  </si>
  <si>
    <t>TEREZA VERBENA CATUNDA SOARES</t>
  </si>
  <si>
    <t>170.495.803-25</t>
  </si>
  <si>
    <t>Cód. 382 | 1347 | Galpão | AV TREZE DE MAIO, 1948, FATIMA - Fortaleza/CE, CEP 60040-531</t>
  </si>
  <si>
    <t>L000903/2020</t>
  </si>
  <si>
    <t>Cód. 102 | L000903/2020 | Ativo | Atrasado | Cobrança amigável | Aluguel R$ 40.870,54 | Aluguel NÃO garantido | Forma repasse Na imobiliária</t>
  </si>
  <si>
    <t>36.783,49 - Dinheiro - origem: CAIXA GERAL</t>
  </si>
  <si>
    <t>Cód. 433 | Ativo | Atrasado | Cobrança amigável | Aluguel R$ 900,00 | 3 meses de aluguéis garantido | locador TEREZINHA DE JESUS SILVA: Forma repasse Transferência bancária</t>
  </si>
  <si>
    <t>Ref. a reforma na caixa d'água - parcela 3/4</t>
  </si>
  <si>
    <t>VALERIA MARIA PONTES MOURA</t>
  </si>
  <si>
    <t>384.639.203-06</t>
  </si>
  <si>
    <t>Cód. 156 | 1152 | Apartamento | R DOUTOR ZELITO PAMPLONA, 450, APTO 402, A DIOGO - Fortaleza/CE, CEP 60182-380</t>
  </si>
  <si>
    <t>L001054/2022-R.0003</t>
  </si>
  <si>
    <t>Cód. 170 | L001054/2022-R.0003 | Ativo | Saudável | Saudável sem pendência | Aluguel R$ 830,00 | 3 meses de aluguéis garantido | Forma repasse Transferência bancária</t>
  </si>
  <si>
    <t>0,00 - Transf./dep. - origem: C/C | BB, ag. 1218-1, conta 26956-5 - destino: CAIXA GERAL</t>
  </si>
  <si>
    <t>Aluguel - parcela 7/11</t>
  </si>
  <si>
    <t>8,64 - Transf./dep. - origem: C/C | CEF, ag. 0031, conta 36148-5 - destino: CAIXA GERAL</t>
  </si>
  <si>
    <t>Cód. 361 | 1416 | Sala | Avenida Santos Dumont, 6740, Sala 1116, COCO - Fortaleza/CE, CEP 60192-022</t>
  </si>
  <si>
    <t>OMA ADMINISTRAÇÃO DE IMÓVEIS LTDA - PADRE GUERRA</t>
  </si>
  <si>
    <t>Imóvel</t>
  </si>
  <si>
    <t>Rua Padre Arimatéia, 500, Apto 301 (CAGECE 05), Manoel Sátiro</t>
  </si>
  <si>
    <t>Capitão Gustavo, 3359, APTO 105, Joaquim Távora</t>
  </si>
  <si>
    <t>Rua Padre Arimatéia, 500, Apto 302 ( CAGECE 06), Manoel Sátiro</t>
  </si>
  <si>
    <t xml:space="preserve"> Frederico Borges, 190, Apto 204, MEIRELES</t>
  </si>
  <si>
    <t xml:space="preserve"> Rua Gontran Giffoni, 100, Apto 706 - Bloco Torre 2, Engenheiro Luciano Cavalcante</t>
  </si>
  <si>
    <t xml:space="preserve"> Rua Comandante José Cals de Oliveira / Rua Olavo Lima Silva, 141 / 142, Loja Fundos, Guararapes</t>
  </si>
  <si>
    <t xml:space="preserve">ELDER GURGEL SOUZA MOREIRA FILHO </t>
  </si>
  <si>
    <t>RAFAELLE DA PAIXAO DE ALBUQUERQUE DIAS</t>
  </si>
  <si>
    <t>ANTONIO SALES VIANA</t>
  </si>
  <si>
    <t>FRANCISCA DE JESUS NUNES DOS SANTOS</t>
  </si>
  <si>
    <t>JOÃO BRUNO BARRETO DE PONTES DINIZ</t>
  </si>
  <si>
    <t>ANTONIO HERCULANO SILVA FILHO</t>
  </si>
  <si>
    <t>MARIA ISADORA FREITAS DE OLIVEIRA</t>
  </si>
  <si>
    <t>caução</t>
  </si>
  <si>
    <t>Fiador</t>
  </si>
  <si>
    <t>não</t>
  </si>
  <si>
    <t xml:space="preserve">60 dias </t>
  </si>
  <si>
    <t>Loja | R PEDRO ANGELO, 46, PREDIO, CENTRO</t>
  </si>
  <si>
    <t>Rua Barbosa de Freitas, 2561, Apto 1102, ALDEOTA</t>
  </si>
  <si>
    <t>BRUNA CAROLAINE ALMEIDA BARROS FERREIRA</t>
  </si>
  <si>
    <t>CINTIA ARAUJO DE ANDRADE ROSSO</t>
  </si>
  <si>
    <t>Caução</t>
  </si>
  <si>
    <t>Fornecedor</t>
  </si>
  <si>
    <t>Cód. 257 | L001739/2023 | Ativo | Saudável | Saudável sem pendência | Aluguel R$ 1.100,00 | 3 meses de aluguéis garantido</t>
  </si>
  <si>
    <t>REF. A IPTU - parcela 1/11 - Ref. envolvido 'locatário'</t>
  </si>
  <si>
    <t>Cód. 180 | L001070/2022 | Ativo | Saudável | Saudável sem pendência | Aluguel R$ 845,43 | 3 meses de aluguéis garantido</t>
  </si>
  <si>
    <t>REF. A IPTU - parcela 1/3 - Ref. envolvido 'locatário'</t>
  </si>
  <si>
    <t>Cód. 408 | Ativo | Saudável | Saudável sem pendência | Aluguel R$ 1.000,00 | 3 meses de aluguéis garantido</t>
  </si>
  <si>
    <t>REF. A IPTU - parcela 1/5 - Ref. envolvido 'locatário'</t>
  </si>
  <si>
    <t>Cód. 405 | Ativo | Saudável | Saudável sem pendência | Aluguel R$ 2.300,00 | Aluguel NÃO garantido</t>
  </si>
  <si>
    <t>121,29 - Transf./dep. - origem: CAIXA GERAL - destino: C/C | BB, ag. 2812-6, conta 20618-0</t>
  </si>
  <si>
    <t>Cód. 437 | Ativo | Saudável | Saudável sem pendência | Aluguel R$ 1.000,00 | 3 meses de aluguéis garantido</t>
  </si>
  <si>
    <t>Cód. 440 | Ativo | Saudável | Saudável sem pendência | Aluguel R$ 3.400,00 | 3 meses de aluguéis garantido</t>
  </si>
  <si>
    <t>REF A IPTU - Ref. envolvido 'locatário'</t>
  </si>
  <si>
    <t>Cód. 78 | L000818/2019 | Ativo | Saudável | Saudável sem pendência | Aluguel R$ 6.480,86 | 3 meses de aluguéis garantido</t>
  </si>
  <si>
    <t>Cód. 439 | Ativo | Atrasado | Cobrança amigável | Aluguel R$ 1.900,00 | 3 meses de aluguéis garantido</t>
  </si>
  <si>
    <t>REF A IPTU - parcela 1/2 - Ref. envolvido 'locatário'</t>
  </si>
  <si>
    <t>Cód. 324 | Ativo | Saudável | Saudável sem pendência | Aluguel R$ 907,38 | 3 meses de aluguéis garantido</t>
  </si>
  <si>
    <t>Cód. 222 | L001401/2023 | Ativo | Saudável | Saudável sem pendência | Aluguel R$ 907,38 | 3 meses de aluguéis garantido</t>
  </si>
  <si>
    <t>Cód. 323 | Ativo | Saudável | Saudável sem pendência | Aluguel R$ 907,38 | 3 meses de aluguéis garantido</t>
  </si>
  <si>
    <t>Cód. 411 | Ativo | Saudável | Saudável sem pendência | Aluguel R$ 2.400,00 | 3 meses de aluguéis garantido</t>
  </si>
  <si>
    <t>Cód. 67 | L000752/2019-N.0001 | Ativo | Saudável | Saudável sem pendência | Aluguel R$ 1.042,60 | 3 meses de aluguéis garantido</t>
  </si>
  <si>
    <t>Cód. 226 | L001408/2023 | Ativo | Saudável | Saudável sem pendência | Aluguel R$ 950,00 | 3 meses de aluguéis garantido</t>
  </si>
  <si>
    <t>IVONEIDE QUEIROZ DE OLIVEIRA</t>
  </si>
  <si>
    <t>Cód. 219 | L001176/2022 | Ativo | Saudável | Saudável sem pendência | Aluguel R$ 888,42 | 3 meses de aluguéis garantido</t>
  </si>
  <si>
    <t>Cód. 15 | L000184/2015-R.0004 | Ativo | Saudável | Saudável sem pendência | Aluguel R$ 1.012,13 | 3 meses de aluguéis garantido</t>
  </si>
  <si>
    <t>Cód. 407 | Ativo | Saudável | Saudável sem pendência | Aluguel R$ 1.000,00 | 3 meses de aluguéis garantido</t>
  </si>
  <si>
    <t xml:space="preserve">não existe conta bancaria cadastrada </t>
  </si>
  <si>
    <t>C/C | BB, ag. 1218-1, conta 26956-5</t>
  </si>
  <si>
    <t>Não tem no sistema</t>
  </si>
  <si>
    <t>REF. A IPTU - parcela 2/5 - Ref. envolvido 'locatário'</t>
  </si>
  <si>
    <t>REF A IPTU - parcela 2/3 - Ref. envolvido 'locatário'</t>
  </si>
  <si>
    <t>Cód. 40 | L000420/2017-R.0004 | Ativo | Atrasado | Cobrança amigável | Aluguel R$ 4.910,50 | 3 meses de aluguéis garantido | Forma repasse Transferência bancária</t>
  </si>
  <si>
    <t>C/C | BB, ag. 4883-6, conta 7734-8, pessoa dep. SILVINO DE CARVALHO | CPF: 028.681.053-00</t>
  </si>
  <si>
    <t>Aluguel período 01/02/2025 a 28/02/2025</t>
  </si>
  <si>
    <t>REF A TAXA EXTRA - parcela 1/24</t>
  </si>
  <si>
    <t>860,70 - Transf./dep. - origem: CAIXA GERAL - destino: C/C | BB, ag. 2793-6, conta 68.361-2</t>
  </si>
  <si>
    <t>Referente a uma benfeitoria de aumento da carga elétrica - parcela 4/12</t>
  </si>
  <si>
    <t>REF. A IPTU - parcela 2/7</t>
  </si>
  <si>
    <t>816,64 - Transf./dep. - origem: CAIXA GERAL - destino: Poupança | Bradesco, ag. 295-0, conta 100118-3</t>
  </si>
  <si>
    <t>Aluguel período 27/01/2025 a 26/02/2025</t>
  </si>
  <si>
    <t>1.329,04 - Transf./dep. - origem: CAIXA GERAL - destino: C/C | Bradesco, ag. 0624, conta 391414-3</t>
  </si>
  <si>
    <t>1.923,50 - Transf./dep. - origem: CAIXA GERAL - destino: C/C | CEF, ag. 0743, conta 2429-3</t>
  </si>
  <si>
    <t>Cód. 147 | L001000/2023 | Rescindido | Comprou outro imóvel | Saudável | Saudável sem pendência | Aluguel R$ 3.000,00 | 3 meses de aluguéis garantido | Forma repasse Transferência bancária</t>
  </si>
  <si>
    <t>REF A DIFERENCA DE ALUGUEL PROPORCIOMAL</t>
  </si>
  <si>
    <t>REF A IPTU PROPORCIONAL DE RESCISAO</t>
  </si>
  <si>
    <t>TAXA EXTRA - parcela 14/16</t>
  </si>
  <si>
    <t>TAXA EXTRA - parcela 2/2</t>
  </si>
  <si>
    <t>TAXA EXTRA - parcela 8/10</t>
  </si>
  <si>
    <t>TAXA EXTRA - parcela 12/13</t>
  </si>
  <si>
    <t>Desconto aluguel - parcela 9/12</t>
  </si>
  <si>
    <t>5.850,00 - Transf./dep. - origem: CAIXA GERAL - destino: C/C | Bradesco, ag. 682-3, conta 10343-8</t>
  </si>
  <si>
    <t>REF A TAXA ADM DE IPTU DO MES ANTERIOR POIS A PC ESTAVA NEGATIVA</t>
  </si>
  <si>
    <t>TAXA EXTRA - parcela 5/5</t>
  </si>
  <si>
    <t>56,85 - Transf./dep. - origem: C/C | BB, ag. 2812-6, conta 20618-0 - destino: CAIXA GERAL</t>
  </si>
  <si>
    <t>Iptu - parcela 2/7</t>
  </si>
  <si>
    <t>Iptu - parcela 2/11</t>
  </si>
  <si>
    <t>1.340,00 - Transf./dep. - origem: CAIXA GERAL - destino: C/C | BB, ag. 5110-1, conta 2523160-x</t>
  </si>
  <si>
    <t>REF. A FUNDO DE RESERVA</t>
  </si>
  <si>
    <t>Cód. 401 | Ativo | Saudável | Saudável sem pendência | Aluguel R$ 700,00 | 3 meses de aluguéis garantido | locador EDIMAR FERNANDO MENDONCA DE SOUSA: Forma repasse Transferência bancária</t>
  </si>
  <si>
    <t>Cód. 328 | Ativo | Saudável | Saudável sem pendência | Aluguel R$ 834,08 | 3 meses de aluguéis garantido | locador EDIMAR FERNANDO MENDONCA DE SOUSA: Forma repasse Transferência bancária</t>
  </si>
  <si>
    <t>Aluguel período 29/01/2025 a 28/02/2025</t>
  </si>
  <si>
    <t>Cód. 422 | Ativo | Saudável | Saudável sem pendência | Aluguel R$ 700,00 | 3 meses de aluguéis garantido | locador EDIMAR FERNANDO MENDONCA DE SOUSA: Forma repasse Transferência bancária</t>
  </si>
  <si>
    <t>Cód. 195 | L001093/2022 | Ativo | Saudável | Saudável sem pendência | Aluguel R$ 639,78 | 3 meses de aluguéis garantido | locador EDIMAR FERNANDO MENDONCA DE SOUSA: Forma repasse Transferência bancária</t>
  </si>
  <si>
    <t>Cód. 347 | Ativo | Atrasado | Cobrança amigável | Aluguel R$ 906,36 | 3 meses de aluguéis garantido | locador EDIMAR FERNANDO MENDONCA DE SOUSA: Forma repasse Transferência bancária</t>
  </si>
  <si>
    <t>Cód. 436 | Ativo | Atrasado | Cobrança amigável | Aluguel R$ 1.000,00 | 3 meses de aluguéis garantido | locador EDIMAR FERNANDO MENDONCA DE SOUSA: Forma repasse Transferência bancária</t>
  </si>
  <si>
    <t>135,00 - Transf./dep. - origem: C/C | BB, ag. 2954-8, conta 21661-5 - destino: CAIXA GERAL</t>
  </si>
  <si>
    <t>Cód. 119 | 1207 | Apartamento | Rua Capitão Gustavo, 3359, Apto 104, Joaquim Távora - Fortaleza/CE, CEP 60120-140</t>
  </si>
  <si>
    <t>Cód. 443 | Ativo | Saudável | Saudável sem pendência | Aluguel R$ 1.000,00 | 3 meses de aluguéis garantido | locador EDIMAR FERNANDO MENDONCA DE SOUSA: Forma repasse Transferência bancária</t>
  </si>
  <si>
    <t>Aluguel período 03/02/2025 a 28/02/2025 - Pró-rata (26 dias)</t>
  </si>
  <si>
    <t>780,00 - Transf./dep. - origem: CAIXA GERAL - destino: C/C | BB, ag. 2954-8, conta 21661-5</t>
  </si>
  <si>
    <t>46,15 - Transf./dep. - origem: C/C | BB, ag. 2917-3, conta 212944-2 - destino: CAIXA GERAL</t>
  </si>
  <si>
    <t>1.140,88 - Transf./dep. - origem: CAIXA GERAL - destino: C/C | BB, ag. 2917-3, conta 212944-2</t>
  </si>
  <si>
    <t>1.851,65 - Transf./dep. - origem: CAIXA GERAL - destino: C/C | BB, ag. 2917-3, conta 212944-2</t>
  </si>
  <si>
    <t>Cód. 439 | Ativo | Saudável | Saudável sem pendência | Aluguel R$ 1.900,00 | 3 meses de aluguéis garantido | Forma repasse Transferência bancária</t>
  </si>
  <si>
    <t>1.757,15 - Transf./dep. - origem: C/C | BB, ag. 2917-3, conta 212944-2 - destino: CAIXA GERAL</t>
  </si>
  <si>
    <t>REF A CARENCIA DO MES DE FEV 25</t>
  </si>
  <si>
    <t>TAXA EXTRA - parcela 18/20</t>
  </si>
  <si>
    <t>REF A COMPRA DE AR CONDICIONADO - parcela 2/2</t>
  </si>
  <si>
    <t>Desconto aluguel - parcela 4/11</t>
  </si>
  <si>
    <t>REF. A IPTU - parcela 2/6</t>
  </si>
  <si>
    <t>Cód. 435 | Ativo | Atrasado | Cobrança amigável | Aluguel R$ 500,00 | 3 meses de aluguéis garantido | Forma repasse Transferência bancária</t>
  </si>
  <si>
    <t>REF A TAXA EXTRA - parcela 1/12</t>
  </si>
  <si>
    <t>Francisco Liduino Ximenes Feijão</t>
  </si>
  <si>
    <t>037.300.263-72</t>
  </si>
  <si>
    <t>Cód. 544 | Casa | Rua dos Manguezais, 99, Casa 05 A, TAUAPE - Fortaleza/CE, CEP 60135-640</t>
  </si>
  <si>
    <t>Cód. 445 | Ativo | Saudável | Saudável sem pendência | Aluguel R$ 3.000,00 | 3 meses de aluguéis garantido | Forma repasse Transferência bancária</t>
  </si>
  <si>
    <t>2.700,00 - Transf./dep. - origem: CAIXA GERAL - destino: C/C | BB, ag. 4732-5, conta 6243-x, pessoa dep. Adeniza Silvera Aragão | CPF: 045.325.623-68</t>
  </si>
  <si>
    <t>961,42 - Transf./dep. - origem: CAIXA GERAL - destino: C/C | CEF, ag. 1956, conta 2987-3</t>
  </si>
  <si>
    <t>REF A TAXA EXTRA - parcela 2/5</t>
  </si>
  <si>
    <t>59,00 - Transf./dep. - origem: C/C | CEF, ag. 1956, conta 2987-3 - destino: CAIXA GERAL</t>
  </si>
  <si>
    <t>Cód. 33 | L000389/2018-N.0002 | Ativo | Atrasado | Cobrança amigável | Aluguel R$ 1.593,18 | 3 meses de aluguéis garantido | Forma repasse Transferência bancária</t>
  </si>
  <si>
    <t>1.151,32 - Transf./dep. - origem: CAIXA GERAL - destino: C/C | BB, ag. 3646-3, conta 3510598-4</t>
  </si>
  <si>
    <t>Desconto aluguel - parcela 9/11</t>
  </si>
  <si>
    <t>1.160,38 - Transf./dep. - origem: CAIXA GERAL - destino: C/C | BB, ag. 1154-1, conta 17649-4</t>
  </si>
  <si>
    <t>PGM TMRSU 2023 - parcela 3/3</t>
  </si>
  <si>
    <t>REF A VALOR DA PC ANTERIOR 10/02</t>
  </si>
  <si>
    <t>Cód. 190 | L001088/2023 | Ativo | Atrasado | Cobrança amigável | Aluguel R$ 1.171,94 | 3 meses de aluguéis garantido | locador GLAUCO FRANCO BELEM DE FIGIEIREDO: Forma repasse Transferência bancária</t>
  </si>
  <si>
    <t>9,29 - Transf./dep. - origem: C/C | CEF, ag. 1276, conta 24964 - destino: CAIXA GERAL</t>
  </si>
  <si>
    <t>1.034,57 - Transf./dep. - origem: CAIXA GERAL - destino: C/C | CEF, ag. 1276, conta 24964</t>
  </si>
  <si>
    <t>Proporcional Pedro Angelo 46</t>
  </si>
  <si>
    <t>Cód. 58 | L000708/2018-N.0001 | Rescindido | Insatisfeito com o imóvel | Saudável | Saudável sem pendência | Aluguel R$ 1.034,35 | 3 meses de aluguéis garantido | Forma repasse Transferência bancária</t>
  </si>
  <si>
    <t>Cód. 194 | L001092/2022 | Ativo | Atrasado | Cobrança amigável | Aluguel R$ 4.000,00 | 3 meses de aluguéis garantido | Forma repasse Transferência bancária</t>
  </si>
  <si>
    <t>REF A TAXA ADM DE IPTU DO MES ANTERIO 10/02</t>
  </si>
  <si>
    <t>Cód. 437 | Ativo | Atrasado | Cobrança amigável | Aluguel R$ 1.000,00 | 3 meses de aluguéis garantido | Forma repasse Transferência bancária</t>
  </si>
  <si>
    <t>816,64 - Transf./dep. - origem: CAIXA GERAL - destino: Poupança | CEF, ag. 0156-8, conta 00028594-0</t>
  </si>
  <si>
    <t>Cód. 185 | L001081/2022 | Ativo | Saudável | Saudável sem pendência | Aluguel R$ 1.000,00 | 3 meses de aluguéis garantido | Forma repasse Transferência bancária</t>
  </si>
  <si>
    <t>987,93 - Transf./dep. - origem: CAIXA GERAL - destino: Poupança | CEF, ag. 0156-8, conta 00028594-0</t>
  </si>
  <si>
    <t>Iptu - parcela 2/3</t>
  </si>
  <si>
    <t>Cód. 180 | L001070/2022 | Ativo | Saudável | Saudável sem pendência | Aluguel R$ 1.000,00 | 3 meses de aluguéis garantido | Forma repasse Transferência bancária</t>
  </si>
  <si>
    <t>890,30 - Transf./dep. - origem: CAIXA GERAL - destino: Poupança | CEF, ag. 0156-8, conta 00028594-0</t>
  </si>
  <si>
    <t>910,92 - Transf./dep. - origem: CAIXA GERAL - destino: Poupança | Bradesco, ag. 0295-0, conta 1003880-4</t>
  </si>
  <si>
    <t>Cód. 226 | L001408/2023 | Ativo | Atrasado | Cobrança amigável | Aluguel R$ 1.014,12 | 3 meses de aluguéis garantido | Forma repasse Transferência bancária</t>
  </si>
  <si>
    <t>912,71 - Transf./dep. - origem: CAIXA GERAL - destino: Poupança | Bradesco, ag. 0295-0, conta 1003880-4</t>
  </si>
  <si>
    <t>Cód. 262 | L002002/2022 | Rescindido | Mudou de cidade | Saudável | Saudável sem pendência | Aluguel R$ 2.800,00 | 3 meses de aluguéis garantido | locador JACQUELINE NOGUEIRA RODRIGUES: Forma repasse Transferência bancária</t>
  </si>
  <si>
    <t>Aluguel período 01/02/2025 a 13/02/2025 - Pró-rata (13 dias)</t>
  </si>
  <si>
    <t>1.092,00 - Transf./dep. - origem: CAIXA GERAL - destino: C/C | Bradesco, ag. 1003-0, conta 10671-2, pessoa dep. GERARDO RODRIGUES DE ALBUQUERQUE FILHO | CPF: 174.048.513-00</t>
  </si>
  <si>
    <t>Cód. 453 | Ativo | Atrasado | Cobrança amigável | Aluguel R$ 5.000,00 | 3 meses de aluguéis garantido | locador JACQUELINE NOGUEIRA RODRIGUES: Forma repasse Transferência bancária</t>
  </si>
  <si>
    <t>2.100,00 - Transf./dep. - origem: CAIXA GERAL - destino: C/C | Bradesco, ag. 1003-0, conta 10671-2, pessoa dep. GERARDO RODRIGUES DE ALBUQUERQUE FILHO | CPF: 174.048.513-00</t>
  </si>
  <si>
    <t>Aluguel período 15/02/2025 a 28/02/2025 - Pró-rata (14 dias)</t>
  </si>
  <si>
    <t>REF A CARENCIA DE 14 DIAS</t>
  </si>
  <si>
    <t>31,97 - Transf./dep. - origem: C/C | Bradesco, ag. 1003-0, conta 10671-2, pessoa dep. GERARDO RODRIGUES DE ALBUQUERQUE FILHO | CPF: 174.048.513-00 - destino: CAIXA GERAL</t>
  </si>
  <si>
    <t>REF A IPTU</t>
  </si>
  <si>
    <t>351,68 - Transf./dep. - origem: C/C | Bradesco, ag. 1003-0, conta 10671-2, pessoa dep. GERARDO RODRIGUES DE ALBUQUERQUE FILHO | CPF: 174.048.513-00 - destino: CAIXA GERAL</t>
  </si>
  <si>
    <t>737,77 - Transf./dep. - origem: CAIXA GERAL - destino: C/C | BB, ag. 3653-6, conta 15881-X, pessoa dep. DILMA PEREIRA DULTRA | CPF: 355.911.023-87</t>
  </si>
  <si>
    <t>Cód. 59 | L000730/2019-N.0003 | Ativo | Atrasado | Cobrança amigável | Aluguel R$ 12.267,09 | 3 meses de aluguéis garantido | Forma repasse Transferência bancária</t>
  </si>
  <si>
    <t>11.254,65 - Transf./dep. - origem: CAIXA GERAL - destino: C/C | BB, ag. 2925-4, conta 260753-0, pessoa dep. VERONICA SILVA SARAIVA LIMA | CPF: 509.917.603-87</t>
  </si>
  <si>
    <t>Cód. 415 | Ativo | Atrasado | Cobrança amigável | Aluguel R$ 1.200,00 | 3 meses de aluguéis garantido | Forma repasse Transferência bancária</t>
  </si>
  <si>
    <t>REF A ACORDO DE VALORES DE IPTU E TMRSU 2024 - parcela 4/7</t>
  </si>
  <si>
    <t>REF A CARENCIA - parcela 8/12</t>
  </si>
  <si>
    <t>REF. A IPTU - parcela 2/11</t>
  </si>
  <si>
    <t>Cód. 231 | L001415/2023-R.0001 | Ativo | Saudável | Saudável sem pendência | Aluguel R$ 2.000,00 | 3 meses de aluguéis garantido | Forma repasse Transferência bancária</t>
  </si>
  <si>
    <t>1.779,90 - Transf./dep. - origem: CAIXA GERAL - destino: Poupança | BB, ag. 2812-6, conta 6121-2, pessoa dep. MARCOS JOSÉ AUGUSTO DE OLIVEIRA | CPF: 357.589.023-49</t>
  </si>
  <si>
    <t>REF A SERVIÇOS DA FACHADA - parcela 2/10</t>
  </si>
  <si>
    <t>89,59 - Transf./dep. - origem: Poupança | CEF, ag. 0743, conta 955-3 - destino: CAIXA GERAL</t>
  </si>
  <si>
    <t>Taxa administração ref. a Gás</t>
  </si>
  <si>
    <t>TAXA EXTRA - parcela 7/15</t>
  </si>
  <si>
    <t>Cód. 229 | L001412/2023 | Ativo | Atrasado | Cobrança amigável | Aluguel R$ 1.387,75 | 3 meses de aluguéis garantido | Forma repasse Transferência bancária</t>
  </si>
  <si>
    <t>1.109,15 - Transf./dep. - origem: CAIXA GERAL - destino: C/C | BB, ag. 4732-5, conta 5896640-4</t>
  </si>
  <si>
    <t>REF. A INSS - parcela 13/47</t>
  </si>
  <si>
    <t>Aluguel período 07/01/2025 a 06/02/2025</t>
  </si>
  <si>
    <t>Cód. 339 | Ativo | Atrasado | Cobrança amigável | Aluguel R$ 1.161,38 | 3 meses de aluguéis garantido | Forma repasse Transferência bancária</t>
  </si>
  <si>
    <t>74,00 - Transf./dep. - origem: C/C | Bradesco, ag. 600-9, conta 11315-8 - destino: CAIXA GERAL</t>
  </si>
  <si>
    <t>REF A INSTALACAO DE ARMARIOS - parcela 12/12</t>
  </si>
  <si>
    <t>TAXA EXTRA - parcela 8/12</t>
  </si>
  <si>
    <t>REF A COMPRA DE PASSAGENS - parcela 6/12</t>
  </si>
  <si>
    <t>Cód. 137 | L000982/2021 | Ativo | Saudável | Saudável sem pendência | Aluguel R$ 675,33 | 3 meses de aluguéis garantido | Forma repasse Transferência bancária</t>
  </si>
  <si>
    <t>Aluguel período 06/02/2025 a 05/03/2025</t>
  </si>
  <si>
    <t>1.160,38 - Transf./dep. - origem: CAIXA GERAL - destino: C/C | BB, ag. 1154-1, conta 17649-4, pessoa dep. GILBERTO SOARES DO CARMO | CPF: 034.028.256-86</t>
  </si>
  <si>
    <t>Cód. 123 | 1374 | Apartamento | Rua Carlos Vasconcelos, 220, Apto 502, MEIRELES - Fortaleza/CE, CEP 60115-170</t>
  </si>
  <si>
    <t>REF. A TAXA EXTRA - parcela 2/10</t>
  </si>
  <si>
    <t>405,00 - Transf./dep. - origem: CAIXA GERAL - destino: C/C | Santander, ag. 0700, conta 01035079-4</t>
  </si>
  <si>
    <t>Cód. 404 | Ativo | Atrasado | Cobrança amigável | Aluguel R$ 800,00 | 3 meses de aluguéis garantido | Forma repasse Transferência bancária</t>
  </si>
  <si>
    <t>Reforma paga pelo cliente - parcela 1/4</t>
  </si>
  <si>
    <t>720,00 - Transf./dep. - origem: CAIXA GERAL - destino: C/C | CEF, ag. 578, conta 1288-1, pessoa dep. ARMANDO BARBOSA DO CARMO JUNIOR | CPF: 213.840.533-87</t>
  </si>
  <si>
    <t>REF A VALOR DE PC NEGATIVA DO MES ANTERIOR 10/02</t>
  </si>
  <si>
    <t>Desconto aluguel - parcela 5/6</t>
  </si>
  <si>
    <t>2024 Parc 1,2,3e4 - parcela 3/4</t>
  </si>
  <si>
    <t>TAXA EXTRA - parcela 7/7</t>
  </si>
  <si>
    <t>REF AO MES DE JANEIRO - parcela 2/2</t>
  </si>
  <si>
    <t>REF A TAXA EXTRA - parcela 7/17</t>
  </si>
  <si>
    <t>Desconto aluguel - parcela 8/13</t>
  </si>
  <si>
    <t>Cód. 364 | Ativo | Saudável | Saudável sem pendência | Aluguel R$ 854,00 | 3 meses de aluguéis garantido | Forma repasse Transferência bancária</t>
  </si>
  <si>
    <t>736,85 - Transf./dep. - origem: CAIXA GERAL - destino: C/C | Santander, ag. 2051, conta 01039772-3</t>
  </si>
  <si>
    <t>REF A TAXA EXTRA - parcela 5/24</t>
  </si>
  <si>
    <t>192,58 - Transf./dep. - origem: Poupança | CEF, ag. 0184-0, conta 764297777 - destino: CAIXA GERAL</t>
  </si>
  <si>
    <t>811,50 - Transf./dep. - origem: CAIXA GERAL - destino: C/C | BB, ag. 1295-9, conta 13796-0</t>
  </si>
  <si>
    <t>REF A REVITALIZAÇÃO DA FACHADA - parcela 3/5</t>
  </si>
  <si>
    <t>2.217,22 - Transf./dep. - origem: CAIXA GERAL - destino: C/C | BB, ag. 8608, conta 901192-7</t>
  </si>
  <si>
    <t>REF A TAXA EXTRA - parcela 1/6</t>
  </si>
  <si>
    <t>2.250,00 - Transf./dep. - origem: CAIXA GERAL - destino: C/C | BB, ag. 3140, conta 9842-6</t>
  </si>
  <si>
    <t>MARIANA GLEUMA FEITOSA DO CARMO</t>
  </si>
  <si>
    <t>056.289.983-97</t>
  </si>
  <si>
    <t>Cód. 554 | Apartamento | Avenida Maria Teixeira Joca, 276, Apto 205 - Bloco 3, Coité - EUSEBIO/CE, CEP 61765-060</t>
  </si>
  <si>
    <t>Cód. 454 | Ativo | Saudável | Saudável sem pendência | Aluguel R$ 1.500,00 | 3 meses de aluguéis garantido | Forma repasse Na imobiliária</t>
  </si>
  <si>
    <t>Aluguel período 24/02/2025 a 28/02/2025 - Pró-rata (5 dias)</t>
  </si>
  <si>
    <t>245,40 - Dinheiro - origem: CAIXA GERAL</t>
  </si>
  <si>
    <t>TAXA EXTRA - parcela 5/17</t>
  </si>
  <si>
    <t>Aluguel período 19/01/2025 a 18/02/2025</t>
  </si>
  <si>
    <t>Cód. 121 | L000955/2021 | Ativo | Saudável | Saudável sem pendência | Aluguel R$ 1.301,07 | 3 meses de aluguéis garantido | Forma repasse Transferência bancária</t>
  </si>
  <si>
    <t>REF TAXA EXTRA DE SISTEMA DE COMBATE A INCENDIO - parcela 2/7</t>
  </si>
  <si>
    <t>REF A ELETRICA DO SALÃO DE FESTAS - parcela 2/10</t>
  </si>
  <si>
    <t>REF A TAXA EXTRA DE CONDOMINIO OBRAS DO MES ANTERIOR POIS PASSAMOS A MAIOR</t>
  </si>
  <si>
    <t>1.722,48 - Transf./dep. - origem: CAIXA GERAL - destino: C/C | Bradesco, ag. 3456, conta 38511-5</t>
  </si>
  <si>
    <t>REF A UM PROJETO DE SEGURANÇA - parcela 4/4</t>
  </si>
  <si>
    <t>REF A TAXA EXTRA</t>
  </si>
  <si>
    <t>89,53 - Transf./dep. - origem: C/C | Itaú, ag. 4445, conta 10442-7, pessoa dep. AMADEU DE CARVALHO BRITO NETO | CPF: 473.338.553-68 - destino: CAIXA GERAL</t>
  </si>
  <si>
    <t>REF A TAXA EXTRA - parcela 1/4</t>
  </si>
  <si>
    <t>141,00 - Transf./dep. - origem: C/C | Itaú, ag. 4445, conta 10442-7, pessoa dep. AMADEU DE CARVALHO BRITO NETO | CPF: 473.338.553-68 - destino: CAIXA GERAL</t>
  </si>
  <si>
    <t>24,46 - Transf./dep. - origem: C/C | CEF, ag. 0926-1, conta 26997-5 - destino: CAIXA GERAL</t>
  </si>
  <si>
    <t>652,08 - Transf./dep. - origem: CAIXA GERAL - destino: C/C | CEF, ag. 0926-1, conta 26997-5</t>
  </si>
  <si>
    <t>Cód. 40 | L000420/2017-R.0004 | Ativo | Saudável | Saudável sem pendência | Aluguel R$ 4.910,50 | 3 meses de aluguéis garantido | Forma repasse Transferência bancária</t>
  </si>
  <si>
    <t>4.389,33 - Transf./dep. - origem: CAIXA GERAL - destino: C/C | Bradesco, ag. 0600, conta 337-9</t>
  </si>
  <si>
    <t>Cód. 221 | L001380/2022 | Ativo | Atrasado | Cobrança amigável | Aluguel R$ 1.065,40 | 3 meses de aluguéis garantido | Forma repasse Transferência bancária</t>
  </si>
  <si>
    <t>8,61 - Transf./dep. - origem: C/C | Bradesco, ag. 0728, conta 11660-2 - destino: CAIXA GERAL</t>
  </si>
  <si>
    <t>947,69 - Transf./dep. - origem: CAIXA GERAL - destino: C/C | Bradesco, ag. 0728, conta 11660-2</t>
  </si>
  <si>
    <t>1.403,54 - Transf./dep. - origem: CAIXA GERAL - destino: C/C | Bradesco, ag. 600 , conta 14994-2</t>
  </si>
  <si>
    <t>REF A OBRA DE INDIVIDUALIZAÇÃO DE AGUA - parcela 4/5</t>
  </si>
  <si>
    <t>951,77 - Transf./dep. - origem: CAIXA GERAL - destino: C/C | Santander, ag. 2051, conta 01055175-6</t>
  </si>
  <si>
    <t>Cód. 45 | L000448/2017-N.0002 | Ativo | Saudável | Saudável sem pendência | Aluguel R$ 1.525,92 | 3 meses de aluguéis garantido | Forma repasse Transferência bancária</t>
  </si>
  <si>
    <t>Cód. 188 | L001087/2022 | Ativo | Atrasado | Cobrança amigável | Aluguel R$ 1.065,40 | 3 meses de aluguéis garantido | Forma repasse Transferência bancária</t>
  </si>
  <si>
    <t>940,84 - Transf./dep. - origem: CAIXA GERAL - destino: Poupança | CEF, ag. 1887, conta 602050, pessoa dep. IDEUZUILA MARIA CUNHA PINHEIRO | CPF: 267.450.973-20</t>
  </si>
  <si>
    <t>Cód. 426 | Ativo | Saudável | Saudável sem pendência | Aluguel R$ 1.400,00 | 3 meses de aluguéis garantido | locador RENATA DE OLIVEIRA MELO: Forma repasse Transferência bancária</t>
  </si>
  <si>
    <t>1.195,00 - Transf./dep. - origem: CAIXA GERAL - destino: C/C | Itaú, ag. 0500, conta 012344669-2</t>
  </si>
  <si>
    <t>1.087,69 - Transf./dep. - origem: CAIXA GERAL - destino: C/C | BB, ag. 3653-6, conta 19244-9, pessoa dep. Roselane Gomes Bezerra | CPF: 380.708.803-25</t>
  </si>
  <si>
    <t>TAXA EXTRA - parcela 8/22</t>
  </si>
  <si>
    <t>TAXA EXTRA - parcela 2/14</t>
  </si>
  <si>
    <t>Cód. 36 | L000401/2017-N.0003 | Ativo | Saudável | Saudável sem pendência | Aluguel R$ 2.100,00 | 3 meses de aluguéis garantido | locador ROSELIA MARIA FERREIRA DE MELO MAIA: Forma repasse Transferência bancária</t>
  </si>
  <si>
    <t>1.880,87 - Transf./dep. - origem: CAIXA GERAL - destino: C/C | Bradesco, ag. 2572, conta 0042830 2</t>
  </si>
  <si>
    <t>REF A DESCONTO DO ALUGUEL DO MES ANTERIOR QUE FOI REPASADO</t>
  </si>
  <si>
    <t>Desconto aluguel - parcela 12/24</t>
  </si>
  <si>
    <t>Aluguel período 11/01/2025 a 10/02/2025</t>
  </si>
  <si>
    <t>Ref. ao kit gás - parcela 3/3</t>
  </si>
  <si>
    <t>405,00 - Transf./dep. - origem: CAIXA GERAL - destino: C/C | Santander, ag. 0700, conta 01035079-4, pessoa dep. MARCIA DE JESUS SILVA | CPF: 907.042.823-72</t>
  </si>
  <si>
    <t>Ref. a reforma na caixa d'água - parcela 4/4</t>
  </si>
  <si>
    <t>Aluguel - parcela 8/11</t>
  </si>
  <si>
    <t>Poupança | CEF, ag. 4254, conta 7900668 - Poupança | CEF, ag. 4254, conta 0007900668, pessoa dep. RAIANNA ARAGÃO VASCONCELOS | CPF: 613.571.343-47 - C/C | Inter, ag. 0001, conta 1280786-9, pessoa dep. LAYLA ARAGÃO AVILA | CPF: 009.685.823-03</t>
  </si>
  <si>
    <t>C/C | Santander, ag. 0932, conta 01010632-2, pessoa dep. NYLZA HELENA MAGALHAES | CPF: 518.804.743-87</t>
  </si>
  <si>
    <t>C/C | BB, ag. 4732-5, conta 6243-x, pessoa dep. Adeniza Silvera Aragão | CPF: 045.325.623-68</t>
  </si>
  <si>
    <t>Poupança | BB, ag. 1154-1, conta 17649-4 - C/C | BB, ag. 1154-1, conta 17649-4</t>
  </si>
  <si>
    <t>C/C | BB, ag. 3132-1, conta 105705-7</t>
  </si>
  <si>
    <t>C/C | BB, ag. 3140, conta 23126-6 - C/C | Santander, ag. 0700, conta 01042859-6</t>
  </si>
  <si>
    <t>Poupança | BB, ag. 1154-1, conta 17649-4, pessoa dep. GILBERTO SOARES DO CARMO | CPF: 034.028.256-86 - C/C | BB, ag. 1154-1, conta 17649-4, pessoa dep. GILBERTO SOARES DO CARMO | CPF: 034.028.256-86</t>
  </si>
  <si>
    <t>Poupança | CEF, ag. 0578, conta 1288000788027013-3, pessoa dep. ARMANDO BARBOSA DO CARMO JUNIOR | CPF: 213.840.533-87</t>
  </si>
  <si>
    <t>C/C | Bradesco, ag. 564, conta 173872 - 0 - C/C | Santander, ag. 2051, conta 01055175-6</t>
  </si>
  <si>
    <t>C/C | BB, ag. 3653-6, conta 19244-9, pessoa dep. Roselane Gomes Bezerra | CPF: 380.708.803-25 - C/C | BB, ag. 3653-6, conta 19244-9, pessoa dep. Roselane Gomes Bezerra | CPF: 380.708.803-25</t>
  </si>
  <si>
    <t>C/C | Santander, ag. 0700, conta 01035079-4, pessoa dep. MARCIA DE JESUS SILVA | CPF: 907.042.823-72</t>
  </si>
  <si>
    <t xml:space="preserve">Avenida Maria Teixeira Joca, 276, Apto 205 - Bloco 3, Coité - EUSEBIO/CE, CEP </t>
  </si>
  <si>
    <t>Rua Doutor Francisco Gadelha, 620, Engenheiro Luciano Cavalcante - Fortaleza/CE</t>
  </si>
  <si>
    <t>Rua Capitão Gustavo, 3359, Apto 104, Joaquim Távora - Fortaleza/CE, CEP 60120-140</t>
  </si>
  <si>
    <t>R NUNES VALENTE, 2500, APTO 1601, D TORRES - Fortaleza/CE, CEP 60125-071</t>
  </si>
  <si>
    <t>Rua dos Manguezais, 99, Casa 05 A, TAUAPE - Fortaleza/CE</t>
  </si>
  <si>
    <t>ANA CAROLINA NOBREGA ALVES</t>
  </si>
  <si>
    <t>ROBERIO BRAGA CAVALCANTE</t>
  </si>
  <si>
    <t>PAULO VICTOR MONTEIRO</t>
  </si>
  <si>
    <t>AKZA DA SILVA VIEIRA SOLANO</t>
  </si>
  <si>
    <t>NATHALIA GUILHERME</t>
  </si>
  <si>
    <t>FIADOR</t>
  </si>
  <si>
    <t>CAUCAO</t>
  </si>
  <si>
    <t>GERARDO RODRIGUES DE ALBUGUERGUE</t>
  </si>
  <si>
    <t>EDIMAR FERNANDO MENDONCA</t>
  </si>
  <si>
    <t xml:space="preserve">MARIA LUIZA BARBOSA </t>
  </si>
  <si>
    <t xml:space="preserve">FRANCISCO LIDUINO XIMENES </t>
  </si>
  <si>
    <t>ROBERTA ALAILA DO NASCIMENTO TRAJANO</t>
  </si>
  <si>
    <t xml:space="preserve"> R HUGO VITOR, 620, A BEZERRA </t>
  </si>
  <si>
    <t>TONY COELHO MAGALHAES</t>
  </si>
  <si>
    <t>NOVA CONSCIENCIA TERAPIAS LTDA</t>
  </si>
  <si>
    <t>PAULO NOGUEIRA LIMA FILHO</t>
  </si>
  <si>
    <t>LUIZ ALBERTO FARIA DE CASTRO</t>
  </si>
  <si>
    <t>GERARDO RODRIGUES DE ALBUQUERQUE FILHO</t>
  </si>
  <si>
    <t xml:space="preserve">Rua Doutor Francisco Gadelha, 820, Apto 1802 </t>
  </si>
  <si>
    <t>Rua Doutor Francisco Gadelha, 620</t>
  </si>
  <si>
    <t xml:space="preserve">Avenida Santos Dumont, 6740, Sala 1116, COCO </t>
  </si>
  <si>
    <t>Av. Juscelino Kubitschek, 4950, Apto 301 - Bloco 05 A</t>
  </si>
  <si>
    <t>SIM</t>
  </si>
  <si>
    <t>NÃO</t>
  </si>
  <si>
    <t>REF. A IPTU - parcela 3/11 - Ref. envolvido 'locatário'</t>
  </si>
  <si>
    <t xml:space="preserve">C/C | BB, ag. 3653-6, conta 19244-9 ROSELANE GOMES BEZERRA </t>
  </si>
  <si>
    <t xml:space="preserve"> C/C | Bradesco, ag. 1177, conta 160731-6</t>
  </si>
  <si>
    <t>C/C | Bradesco, ag. 2572, conta 523210-4</t>
  </si>
  <si>
    <t xml:space="preserve"> C/C | Bradesco, ag. 687-4, conta 350071-3</t>
  </si>
  <si>
    <t xml:space="preserve"> (PIX - CNPJ 19.890.959/0001-78)</t>
  </si>
  <si>
    <t>Poupança | CEF, ag. 0578, conta 788027013-3, pessoa dep. ARMANDO BARBOSA DO CARMO JUNIOR | CPF: 213.840.533-87</t>
  </si>
  <si>
    <t>Cód. 377 | Ativo | Saudável | Saudável sem pendência | Aluguel R$ 545,12 | 3 meses de aluguéis garantido | Forma repasse Transferência bancária</t>
  </si>
  <si>
    <t>Aluguel período 01/03/2025 a 31/03/2025</t>
  </si>
  <si>
    <t>REF A TAXA EXTRA - parcela 2/24</t>
  </si>
  <si>
    <t>Cód. 362 | 1417 | Sala | Avenida Santos Dumont, 6740, Sala 1406, COCO - Fortaleza/CE, CEP 60192-022</t>
  </si>
  <si>
    <t>Cód. 200 | L001104/2022 | Rescindido | Vencimento do contrato | Saudável | Saudável sem pendência | Aluguel R$ 1.245,72 | 3 meses de aluguéis garantido | Forma repasse Transferência bancária</t>
  </si>
  <si>
    <t>REF A IPTU - parcela 4/5</t>
  </si>
  <si>
    <t>Referente a uma benfeitoria de aumento da carga elétrica - parcela 5/12</t>
  </si>
  <si>
    <t>43,06 - Transf./dep. - origem: C/C | CEF, ag. 4689, conta 20939-9 - destino: CAIXA GERAL</t>
  </si>
  <si>
    <t>Cód. 368 | Ativo | Saudável | Saudável sem pendência | Aluguel R$ 704,86 | 3 meses de aluguéis garantido | Forma repasse Transferência bancária</t>
  </si>
  <si>
    <t>REF. A IPTU - parcela 3/7</t>
  </si>
  <si>
    <t>586,80 - Transf./dep. - origem: CAIXA GERAL - destino: C/C | CEF, ag. 1563-1, conta 9203144, pessoa dep. KAREN DE OLIVEIRA CARVALHO MACHADO | CPF: 538.670.683-72</t>
  </si>
  <si>
    <t>Cód. 23 | L000316/2016-R.0004 | Ativo | Saudável | Saudável sem pendência | Aluguel R$ 1.626,60 | 3 meses de aluguéis garantido | Forma repasse Transferência bancária</t>
  </si>
  <si>
    <t>1.454,79 - Transf./dep. - origem: CAIXA GERAL - destino: C/C | CEF, ag. 1563-1, conta 9203144, pessoa dep. KAREN DE OLIVEIRA CARVALHO MACHADO | CPF: 538.670.683-72</t>
  </si>
  <si>
    <t>Cód. 222 | L001401/2023 | Ativo | Atrasado | Cobrança amigável | Aluguel R$ 907,38 | 3 meses de aluguéis garantido | Forma repasse Transferência bancária</t>
  </si>
  <si>
    <t>Cód. 323 | Ativo | Atrasado | Cobrança amigável | Aluguel R$ 907,38 | 3 meses de aluguéis garantido | Forma repasse Transferência bancária</t>
  </si>
  <si>
    <t>Aluguel período 27/02/2025 a 26/03/2025</t>
  </si>
  <si>
    <t>Cód. 5 | L000076/2010-N.0013 | Ativo | Atrasado | Cobrança amigável | Aluguel R$ 2.156,38 | 3 meses de aluguéis garantido | Forma repasse Transferência bancária</t>
  </si>
  <si>
    <t>Cód. 236 | L001421/2023 | Ativo | Saudável | Saudável sem pendência | Aluguel R$ 1.409,72 | 3 meses de aluguéis garantido | locador ARTUR PRADO BENEVIDES: Forma repasse Transferência bancária</t>
  </si>
  <si>
    <t>23,31 - Transf./dep. - origem: C/C | Inter, ag. 001, conta 118906526 - destino: CAIXA GERAL</t>
  </si>
  <si>
    <t>724,66 - Transf./dep. - origem: CAIXA GERAL - destino: C/C | Itaú, ag. 4097, conta 04949-0</t>
  </si>
  <si>
    <t>TAXA EXTRA - parcela 15/16</t>
  </si>
  <si>
    <t>TAXA EXTRA - parcela 9/10</t>
  </si>
  <si>
    <t>TAXA EXTRA - parcela 13/13</t>
  </si>
  <si>
    <t>Desconto aluguel - parcela 10/12</t>
  </si>
  <si>
    <t>REF. A IPTU - parcela 4/11 - Ref. envolvido 'locatário'</t>
  </si>
  <si>
    <t>CIRO DE CASTRO</t>
  </si>
  <si>
    <t>407.383.963-20</t>
  </si>
  <si>
    <t>Cód. 401 | Ativo | Saudável | Saudável sem pendência | Aluguel R$ 700,00 | 3 meses de aluguéis garantido | locador CIRO DE CASTRO: Forma repasse Transferência bancária</t>
  </si>
  <si>
    <t>630,00 - Transf./dep. - origem: CAIXA GERAL - destino: C/C | BB, ag. 2954-8 , conta 21661-5</t>
  </si>
  <si>
    <t>Cód. 422 | Ativo | Saudável | Saudável sem pendência | Aluguel R$ 700,00 | 3 meses de aluguéis garantido | locador CIRO DE CASTRO: Forma repasse Transferência bancária</t>
  </si>
  <si>
    <t>Cód. 195 | L001093/2022 | Ativo | Saudável | Saudável sem pendência | Aluguel R$ 639,78 | 3 meses de aluguéis garantido | locador CIRO DE CASTRO: Forma repasse Transferência bancária</t>
  </si>
  <si>
    <t>566,10 - Transf./dep. - origem: CAIXA GERAL - destino: C/C | BB, ag. 2954-8 , conta 21661-5</t>
  </si>
  <si>
    <t>Aluguel período 28/02/2025 a 28/03/2025</t>
  </si>
  <si>
    <t>750,67 - Transf./dep. - origem: CAIXA GERAL - destino: C/C | BB, ag. 2954-8 , conta 21661-5</t>
  </si>
  <si>
    <t>Cód. 347 | Ativo | Atrasado | Cobrança amigável | Aluguel R$ 906,36 | 3 meses de aluguéis garantido | locador CIRO DE CASTRO: Forma repasse Transferência bancária</t>
  </si>
  <si>
    <t>815,72 - Transf./dep. - origem: CAIXA GERAL - destino: C/C | BB, ag. 2954-8 , conta 21661-5</t>
  </si>
  <si>
    <t>Cód. 436 | Ativo | Saudável | Saudável sem pendência | Aluguel R$ 1.000,00 | 3 meses de aluguéis garantido | locador CIRO DE CASTRO: Forma repasse Transferência bancária</t>
  </si>
  <si>
    <t>Cód. 443 | Ativo | Saudável | Saudável sem pendência | Aluguel R$ 1.000,00 | 3 meses de aluguéis garantido | locador CIRO DE CASTRO: Forma repasse Transferência bancária</t>
  </si>
  <si>
    <t>REF A AQUISICAO DE MATERIAL E MONTAGEM DA CUBA</t>
  </si>
  <si>
    <t>161,70 - Transf./dep. - origem: C/C | Bradesco, ag. 2127, conta 1811-2 - destino: CAIXA GERAL</t>
  </si>
  <si>
    <t>127,40 - Transf./dep. - origem: C/C | BB, ag. 1369-2, conta 30308-9 - destino: CAIXA GERAL</t>
  </si>
  <si>
    <t>65,63 - Transf./dep. - origem: C/C | BB, ag. 1369-2, conta 30308-9 - destino: CAIXA GERAL</t>
  </si>
  <si>
    <t>Desconto aluguel - parcela 5/12</t>
  </si>
  <si>
    <t>Iptu - parcela 3/7</t>
  </si>
  <si>
    <t>Iptu - parcela 3/11</t>
  </si>
  <si>
    <t>Cód. 253 | L001731/2023 | Ativo | Saudável | Saudável sem pendência | Aluguel R$ 2.171,80 | 3 meses de aluguéis garantido | locador DANIEL BARBOSA DAS NEVES: Forma repasse Transferência bancária</t>
  </si>
  <si>
    <t>Cód. 210 | L001121/2022 | Ativo | Atrasado | Cobrança amigável | Aluguel R$ 1.876,68 | 3 meses de aluguéis garantido | Forma repasse Transferência bancária</t>
  </si>
  <si>
    <t>Cód. 253 | L001731/2023 | Ativo | Saudável | Saudável sem pendência | Aluguel R$ 2.171,80 | 3 meses de aluguéis garantido | locador DAVI BARBOSA DAS NEVES: Forma repasse Transferência bancária</t>
  </si>
  <si>
    <t>Cód. 317 | Rescindido | Dificuldade financeira | Atrasado | Cobrança amigável | Aluguel R$ 778,58 | 3 meses de aluguéis garantido | Forma repasse Transferência bancária</t>
  </si>
  <si>
    <t>Aluguel período 01/03/2025 a 24/03/2025 - Pró-rata (24 dias)</t>
  </si>
  <si>
    <t>560,57 - Transf./dep. - origem: CAIXA GERAL - destino: C/C | Bradesco, ag. 7526-4, conta 81673-6</t>
  </si>
  <si>
    <t>3.081,85 - Transf./dep. - origem: CAIXA GERAL - destino: C/C | BB, ag. 2917-3, conta 212944-2</t>
  </si>
  <si>
    <t>524,40 - Transf./dep. - origem: CAIXA GERAL - destino: C/C | BB, ag. 2917-3, conta 212944-2</t>
  </si>
  <si>
    <t>REF A CARENCIA DE 21 DIAS DE MAR 25</t>
  </si>
  <si>
    <t>Cód. 553 | Apartamento | Rua Gontran Giffoni, 100, Apto 702 - Bloco Torre 1, Engenheiro Luciano Cavalcante - Fortaleza/CE, CEP 60810-220</t>
  </si>
  <si>
    <t>Cód. 457 | Ativo | Saudável | Saudável sem pendência | Aluguel R$ 3.800,00 | 3 meses de aluguéis garantido | Forma repasse Transferência bancária</t>
  </si>
  <si>
    <t>3.496,00 - Transf./dep. - origem: CAIXA GERAL - destino: C/C | BB, ag. 2917-3, conta 212944-2</t>
  </si>
  <si>
    <t>Cód. 376 | Ativo | Saudável | Saudável sem pendência | Aluguel R$ 1.301,28 | 3 meses de aluguéis garantido | Forma repasse Transferência bancária</t>
  </si>
  <si>
    <t>1.102,78 - Transf./dep. - origem: CAIXA GERAL - destino: C/C | BB, ag. 2917-3, conta 212944-2</t>
  </si>
  <si>
    <t>10,88 - Transf./dep. - origem: C/C | BB, ag. 2917-3, conta 212944-2 - destino: CAIXA GERAL</t>
  </si>
  <si>
    <t>35,26 - Transf./dep. - origem: C/C | BB, ag. 2917-3, conta 212944-2 - destino: CAIXA GERAL</t>
  </si>
  <si>
    <t>48,80 - Transf./dep. - origem: C/C | BB, ag. 2917-3, conta 212944-2 - destino: CAIXA GERAL</t>
  </si>
  <si>
    <t>REF A REEMBOLSO DE CONDOMINIO PAGO EM DUPLICIDADE</t>
  </si>
  <si>
    <t>665,43 - Transf./dep. - origem: C/C | BB, ag. 2917-3, conta 212944-2 - destino: CAIXA GERAL</t>
  </si>
  <si>
    <t>Cód. 24 | L000317/2016-N.0005 | Ativo | Saudável | Saudável sem pendência | Aluguel R$ 2.331,39 | 3 meses de aluguéis garantido | Forma repasse Transferência bancária</t>
  </si>
  <si>
    <t>2.058,29 - Transf./dep. - origem: CAIXA GERAL - destino: C/C | BB, ag. 4885-2, conta 38464-X</t>
  </si>
  <si>
    <t>Cód. 230 | L001413/2023 | Ativo | Saudável | Saudável sem pendência | Aluguel R$ 1.518,16 | 3 meses de aluguéis garantido | Forma repasse Transferência bancária</t>
  </si>
  <si>
    <t>1.277,92 - Transf./dep. - origem: CAIXA GERAL - destino: C/C | Bradesco, ag. 2515-1, conta 89-2</t>
  </si>
  <si>
    <t>TAXA EXTRA - parcela 19/24</t>
  </si>
  <si>
    <t>82,93 - Transf./dep. - origem: C/C | Bradesco, ag. 1019, conta 0012674-8 - destino: CAIXA GERAL</t>
  </si>
  <si>
    <t>REF. A IPTU - parcela 3/6</t>
  </si>
  <si>
    <t>450,00 - Transf./dep. - origem: CAIXA GERAL - destino: C/C | Bradesco, ag. 1177, conta 160731-6</t>
  </si>
  <si>
    <t>REF A CAGECE DO MES ANTERIOR QUE FOI CONECIDO DESCONTO</t>
  </si>
  <si>
    <t>Cód. 61 | L000740/2019-R.0003 | Ativo | Atrasado | Cobrança amigável | Aluguel R$ 4.337,60 | 3 meses de aluguéis garantido | Forma repasse Transferência bancária</t>
  </si>
  <si>
    <t>3.854,00 - Transf./dep. - origem: CAIXA GERAL - destino: C/C | BB, ag. 2903-3, conta 883503557</t>
  </si>
  <si>
    <t>Cód. 372 | Ativo | Saudável | Saudável sem pendência | Aluguel R$ 4.343,60 | 3 meses de aluguéis garantido | Forma repasse Transferência bancária</t>
  </si>
  <si>
    <t>Cód. 125 | L000964/2021-R.0001 | Ativo | Saudável | Saudável sem pendência | Aluguel R$ 2.941,68 | 3 meses de aluguéis garantido | Forma repasse Transferência bancária</t>
  </si>
  <si>
    <t>REF A TAXA EXTRA - parcela 2/12</t>
  </si>
  <si>
    <t>47,03 - Transf./dep. - origem: C/C | BB, ag. 4732-5, conta 6243-x, pessoa dep. Adeniza Silvera Aragão | CPF: 045.325.623-68 - destino: CAIXA GERAL</t>
  </si>
  <si>
    <t>Cód. 237 | L001422/2023 | Ativo | Saudável | Saudável sem pendência | Aluguel R$ 1.409,72 | 3 meses de aluguéis garantido | Forma repasse Transferência bancária</t>
  </si>
  <si>
    <t>1.106,30 - Transf./dep. - origem: CAIXA GERAL - destino: Poupança | Bradesco, ag. 2572-0, conta 1013487-0, pessoa dep. SANDRA SYLVIA R. PEREIRA | CPF: 702.912.843-53</t>
  </si>
  <si>
    <t>REF A TAXA EXTRA - parcela 3/5</t>
  </si>
  <si>
    <t>Cód. 33 | L000389/2018-N.0002 | Ativo | Saudável | Saudável sem pendência | Aluguel R$ 1.593,18 | 3 meses de aluguéis garantido | Forma repasse Transferência bancária</t>
  </si>
  <si>
    <t>Desconto aluguel - parcela 10/11</t>
  </si>
  <si>
    <t>Cód. 371 | 1466 | Apartamento | Avenida Sebastião de Abreu, 500, Apto 401 - Bloco A, Edson Queiroz - Fortaleza/CE, CEP 60811-440</t>
  </si>
  <si>
    <t>1.350,00 - Transf./dep. - origem: CAIXA GERAL - destino: C/C | BB, ag. 1154-1, conta 17649-4</t>
  </si>
  <si>
    <t>1.035,76 - Transf./dep. - origem: CAIXA GERAL - destino: C/C | CEF, ag. 1276, conta 24964</t>
  </si>
  <si>
    <t>Cód. 124 | L000962/2021 | Ativo | Saudável | Saudável sem pendência | Aluguel R$ 3.121,01 | 3 meses de aluguéis garantido | Forma repasse Transferência bancária</t>
  </si>
  <si>
    <t>Cód. 78 | L000818/2019 | Ativo | Atrasado | Cobrança amigável | Aluguel R$ 6.480,86 | 3 meses de aluguéis garantido | Forma repasse Transferência bancária</t>
  </si>
  <si>
    <t>Cód. 78 | L000818/2019 | Ativo | Atrasado | Cobrança amigável | Aluguel R$ 6.480,86 | 3 meses de aluguéis garantido</t>
  </si>
  <si>
    <t>Cód. 467 | Ativo | Atrasado | Cobrança amigável | Aluguel R$ 1.300,00 | 3 meses de aluguéis garantido | Forma repasse Transferência bancária</t>
  </si>
  <si>
    <t>273,00 - Transf./dep. - origem: CAIXA GERAL - destino: C/C | CEF, ag. 3604, conta 21044-7</t>
  </si>
  <si>
    <t>REF A CONDOMINIO PROPORCIONAL</t>
  </si>
  <si>
    <t>Aluguel período 24/03/2025 a 31/03/2025 - Pró-rata (7 dias)</t>
  </si>
  <si>
    <t>52,70 - Transf./dep. - origem: C/C | CEF, ag. 3604, conta 21044-7 - destino: CAIXA GERAL</t>
  </si>
  <si>
    <t>8,14 - Transf./dep. - origem: C/C | CEF, ag. 3604, conta 21044-7 - destino: CAIXA GERAL</t>
  </si>
  <si>
    <t>Cód. 42 | L000436/2017-N.0002 | Ativo | Atrasado | Cobrança amigável | Aluguel R$ 1.896,95 | 3 meses de aluguéis garantido | Forma repasse Transferência bancária</t>
  </si>
  <si>
    <t>900,00 - Transf./dep. - origem: CAIXA GERAL - destino: Poupança | CEF, ag. 0156-8, conta 00028594-0</t>
  </si>
  <si>
    <t>Cód. 324 | Ativo | Atrasado | Cobrança amigável | Aluguel R$ 907,38 | 3 meses de aluguéis garantido | Forma repasse Transferência bancária</t>
  </si>
  <si>
    <t>Cód. 324 | Ativo | Atrasado | Cobrança amigável | Aluguel R$ 907,38 | 3 meses de aluguéis garantido</t>
  </si>
  <si>
    <t>REF. A IPTU - parcela 3/3 - Ref. envolvido 'locatário'</t>
  </si>
  <si>
    <t>87,93 - Transf./dep. - origem: CAIXA GERAL - destino: Poupança | CEF, ag. 0156-8, conta 00028594-0</t>
  </si>
  <si>
    <t>Cód. 180 | L001070/2022 | Ativo | Saudável | Saudável sem pendência | Aluguel R$ 1.084,40 | 3 meses de aluguéis garantido | Forma repasse Transferência bancária</t>
  </si>
  <si>
    <t>966,26 - Transf./dep. - origem: CAIXA GERAL - destino: Poupança | CEF, ag. 0156-8, conta 00028594-0</t>
  </si>
  <si>
    <t>Cód. 15 | L000184/2015-R.0004 | Ativo | Atrasado | Cobrança amigável | Aluguel R$ 1.012,13 | 3 meses de aluguéis garantido | Forma repasse Transferência bancária</t>
  </si>
  <si>
    <t>Cód. 15 | L000184/2015-R.0004 | Ativo | Atrasado | Cobrança amigável | Aluguel R$ 1.012,13 | 3 meses de aluguéis garantido</t>
  </si>
  <si>
    <t>87,93 - Transf./dep. - origem: CAIXA GERAL - destino: Poupança | Bradesco, ag. 0295-0, conta 1003880-4</t>
  </si>
  <si>
    <t>Cód. 226 | L001408/2023 | Ativo | Saudável | Saudável sem pendência | Aluguel R$ 1.014,12 | 3 meses de aluguéis garantido | Forma repasse Transferência bancária</t>
  </si>
  <si>
    <t>Cód. 226 | L001408/2023 | Ativo | Saudável | Saudável sem pendência | Aluguel R$ 1.014,12 | 3 meses de aluguéis garantido</t>
  </si>
  <si>
    <t>Cód. 453 | Ativo | Saudável | Saudável sem pendência | Aluguel R$ 5.000,00 | 3 meses de aluguéis garantido | locador JACQUELINE NOGUEIRA RODRIGUES: Forma repasse Transferência bancária</t>
  </si>
  <si>
    <t>Cód. 6 | 881 | Casa | Rua Amâncio Pereira, 786, CASA 07, PASSARE - Fortaleza/CE, CEP 60861-770</t>
  </si>
  <si>
    <t>Cód. 353 | Rescindido | Mudou de cidade | Saudável | Saudável sem pendência | Aluguel R$ 852,32 | 3 meses de aluguéis garantido | Forma repasse Transferência bancária</t>
  </si>
  <si>
    <t>20,00 - Transf./dep. - origem: C/C | BB, ag. 3653-6, conta 15881-X, pessoa dep. DILMA PEREIRA DULTRA | CPF: 355.911.023-87 - destino: CAIXA GERAL</t>
  </si>
  <si>
    <t>Rescisão aluguel prazo restante 15 meses e 10 dias</t>
  </si>
  <si>
    <t>10.1.10</t>
  </si>
  <si>
    <t>1.176,17 - Transf./dep. - origem: CAIXA GERAL - destino: C/C | BB, ag. 3653-6, conta 15881-X, pessoa dep. DILMA PEREIRA DULTRA | CPF: 355.911.023-87</t>
  </si>
  <si>
    <t>Taxa administração ref. a Multa rescisória</t>
  </si>
  <si>
    <t>Desconto autorizado parcial pelo proprietário referente a Obra realizada</t>
  </si>
  <si>
    <t>Cód. 74 | L000801/2019-N.0001 | Rescindido | Dificuldade financeira | Atrasado | Cobrança amigável | Aluguel R$ 666,50 | 3 meses de aluguéis garantido | Forma repasse Transferência bancária</t>
  </si>
  <si>
    <t>Aluguel período 01/04/2025 a 01/04/2025 - Pró-rata (1 dia)</t>
  </si>
  <si>
    <t>20,00 - Transf./dep. - origem: CAIXA GERAL - destino: C/C | CEF, ag. 1559-3, conta 00030905-7</t>
  </si>
  <si>
    <t>Cód. 250 | L001530/2023 | Ativo | Saudável | Saudável sem pendência | Aluguel R$ 868,72 | 3 meses de aluguéis garantido | Forma repasse Transferência bancária</t>
  </si>
  <si>
    <t>720,00 - Transf./dep. - origem: CAIXA GERAL - destino: C/C | Santander, ag. 0700, conta 01042859-6</t>
  </si>
  <si>
    <t>REF A ACORDO DE VALORES DE IPTU E TMRSU 2024 - parcela 5/7</t>
  </si>
  <si>
    <t>REF A CARENCIA - parcela 9/12</t>
  </si>
  <si>
    <t>1.931,82 - Transf./dep. - origem: CAIXA GERAL - destino: Poupança | BB, ag. 2812-6, conta 6121-2, pessoa dep. MARCOS JOSÉ AUGUSTO DE OLIVEIRA | CPF: 357.589.023-49</t>
  </si>
  <si>
    <t>REF A SERVIÇOS DA FACHADA - parcela 3/10</t>
  </si>
  <si>
    <t>80,48 - Transf./dep. - origem: Poupança | CEF, ag. 0743, conta 955-3 - destino: CAIXA GERAL</t>
  </si>
  <si>
    <t>TAXA EXTRA - parcela 8/15</t>
  </si>
  <si>
    <t>Cód. 29 | Ativo | Atrasado | Cobrança amigável | Aluguel R$ 38.431,40 | 3 meses de aluguéis garantido | Forma repasse Transferência bancária</t>
  </si>
  <si>
    <t>REF. A INSS - parcela 14/47</t>
  </si>
  <si>
    <t>Cód. 327 | Ativo | Saudável | Saudável sem pendência | Aluguel R$ 1.411,67 | 3 meses de aluguéis garantido | Forma repasse Transferência bancária</t>
  </si>
  <si>
    <t>Cód. 329 | Ativo | Saudável | Saudável sem pendência | Aluguel R$ 1.260,11 | 3 meses de aluguéis garantido | Forma repasse Transferência bancária</t>
  </si>
  <si>
    <t>Aluguel período 07/02/2025 a 06/03/2025</t>
  </si>
  <si>
    <t>28,19 - Transf./dep. - origem: C/C | Bradesco, ag. 600-9, conta 11315-8 - destino: CAIXA GERAL</t>
  </si>
  <si>
    <t>Cód. 367 | Ativo | Saudável | Saudável sem pendência | Aluguel R$ 2.277,24 | 3 meses de aluguéis garantido | Forma repasse Transferência bancária</t>
  </si>
  <si>
    <t>1.709,82 - Transf./dep. - origem: CAIXA GERAL - destino: C/C | CEF, ag. 0020, conta 8540-2, pessoa dep. Rosa Maria da Costa Rego Hozannah | CPF: 111.263.372-34</t>
  </si>
  <si>
    <t>TAXA EXTRA - parcela 9/12</t>
  </si>
  <si>
    <t>REF A COMPRA DE PASSAGENS - parcela 7/12</t>
  </si>
  <si>
    <t>30,60 - Transf./dep. - origem: C/C | Neon, ag. 0655, conta 5638116-6 - destino: CAIXA GERAL</t>
  </si>
  <si>
    <t>Aluguel período 06/03/2025 a 05/04/2025</t>
  </si>
  <si>
    <t>1.350,00 - Transf./dep. - origem: CAIXA GERAL - destino: C/C | BB, ag. 1154-1, conta 17649-4, pessoa dep. GILBERTO SOARES DO CARMO | CPF: 034.028.256-86</t>
  </si>
  <si>
    <t>Cód. 369 | Ativo | Saudável | Saudável sem pendência | Aluguel R$ 2.711,00 | 3 meses de aluguéis garantido | Forma repasse Transferência bancária</t>
  </si>
  <si>
    <t>2.388,17 - Transf./dep. - origem: CAIXA GERAL - destino: C/C | Itaú, ag. 0837-3, conta 22811-6</t>
  </si>
  <si>
    <t>REF. A TAXA EXTRA - parcela 3/10</t>
  </si>
  <si>
    <t>Cód. 129 | L000969/2021-R.0001 | Ativo | Saudável | Saudável sem pendência | Aluguel R$ 1.173,64 | 3 meses de aluguéis garantido | Forma repasse Transferência bancária</t>
  </si>
  <si>
    <t>Reforma paga pelo cliente - parcela 2/4</t>
  </si>
  <si>
    <t>Cód. 381 | Ativo | Saudável | Saudável sem pendência | Aluguel R$ 3.474,88 | 3 meses de aluguéis garantido | Forma repasse Transferência bancária</t>
  </si>
  <si>
    <t>2024 Parc 1,2,3e4 - parcela 4/4</t>
  </si>
  <si>
    <t>Desconto aluguel - parcela 6/6</t>
  </si>
  <si>
    <t>Cód. 100 | L000898/2020-N.0001 | Ativo | Saudável | Saudável sem pendência | Aluguel R$ 3.840,97 | 3 meses de aluguéis garantido | Forma repasse Transferência bancária</t>
  </si>
  <si>
    <t>Cód. 378 | Ativo | Saudável | Saudável sem pendência | Aluguel R$ 977,31 | 3 meses de aluguéis garantido | Forma repasse Transferência bancária</t>
  </si>
  <si>
    <t>REF A TAXA EXTRA - parcela 8/17</t>
  </si>
  <si>
    <t>Desconto aluguel - parcela 9/13</t>
  </si>
  <si>
    <t>253,75 - Transf./dep. - origem: CAIXA GERAL - destino: Poupança | CEF, ag. 1559-3, conta 57520-2</t>
  </si>
  <si>
    <t>REF A TAXA EXTRA - parcela 6/24</t>
  </si>
  <si>
    <t>Cód. 16 | L000210/2015-N.0008 | Ativo | Atrasado | Cobrança amigável | Aluguel R$ 1.123,19 | 3 meses de aluguéis garantido | Forma repasse Transferência bancária</t>
  </si>
  <si>
    <t>933,68 - Transf./dep. - origem: CAIXA GERAL - destino: Poupança | Itaú, ag. 1639, conta 33363-8, pessoa dep. MARIA ILSA DA SILVA ARAUJO | CPF: 188.623.653-49</t>
  </si>
  <si>
    <t>Cód. 425 | Ativo | Atrasado | Cobrança amigável | Aluguel R$ 1.000,00 | 3 meses de aluguéis garantido | Forma repasse Transferência bancária</t>
  </si>
  <si>
    <t>REF A REVITALIZAÇÃO DA FACHADA - parcela 4/5</t>
  </si>
  <si>
    <t>32,78 - Transf./dep. - origem: C/C | BB, ag. 8608, conta 901192-7 - destino: CAIXA GERAL</t>
  </si>
  <si>
    <t>REF A TAXA EXTRA - parcela 2/6</t>
  </si>
  <si>
    <t>23,08 - Transf./dep. - origem: C/C | BB, ag. 8608, conta 901192-7 - destino: CAIXA GERAL</t>
  </si>
  <si>
    <t>Cód. 379 | Ativo | Atrasado | Cobrança amigável | Aluguel R$ 2.714,75 | 3 meses de aluguéis garantido | Forma repasse Transferência bancária</t>
  </si>
  <si>
    <t>36,79 - Dinheiro - destino: CAIXA GERAL</t>
  </si>
  <si>
    <t>TAXA EXTRA - parcela 6/17</t>
  </si>
  <si>
    <t>Cód. 365 | Ativo | Atrasado | Cobrança amigável | Aluguel R$ 1.735,04 | 3 meses de aluguéis garantido | Forma repasse Transferência bancária</t>
  </si>
  <si>
    <t>1.468,54 - Transf./dep. - origem: CAIXA GERAL - destino: C/C | Bradesco, ag. 600-9, conta 24203-9</t>
  </si>
  <si>
    <t>Aluguel período 19/02/2025 a 18/03/2025</t>
  </si>
  <si>
    <t>Cód. 121 | L000955/2021 | Ativo | Atrasado | Cobrança amigável | Aluguel R$ 1.410,88 | 3 meses de aluguéis garantido | Forma repasse Transferência bancária</t>
  </si>
  <si>
    <t>1.163,55 - Transf./dep. - origem: CAIXA GERAL - destino: C/C | Bradesco, ag. 3456, conta 38511-5</t>
  </si>
  <si>
    <t>REF TAXA EXTRA DE SISTEMA DE COMBATE A INCENDIO - parcela 3/7</t>
  </si>
  <si>
    <t>REF A ELETRICA DO SALÃO DE FESTAS - parcela 3/10</t>
  </si>
  <si>
    <t>118,51 - Transf./dep. - origem: C/C | Itaú, ag. 4445, conta 10442-7, pessoa dep. AMADEU DE CARVALHO BRITO NETO | CPF: 473.338.553-68 - destino: CAIXA GERAL</t>
  </si>
  <si>
    <t>12,22 - Transf./dep. - origem: C/C | Itaú, ag. 4445, conta 10442-7, pessoa dep. AMADEU DE CARVALHO BRITO NETO | CPF: 473.338.553-68 - destino: CAIXA GERAL</t>
  </si>
  <si>
    <t>Cód. 380 | Ativo | Saudável | Saudável sem pendência | Aluguel R$ 868,72 | 3 meses de aluguéis garantido | Forma repasse Transferência bancária</t>
  </si>
  <si>
    <t>950,25 - Transf./dep. - origem: CAIXA GERAL - destino: C/C | Bradesco, ag. 0728, conta 11660-2</t>
  </si>
  <si>
    <t>280,00 - Transf./dep. - origem: C/C | Bradesco, ag. 0728, conta 11660-2 - destino: CAIXA GERAL</t>
  </si>
  <si>
    <t>REF A OBRA DE INDIVIDUALIZAÇÃO DE AGUA - parcela 5/5</t>
  </si>
  <si>
    <t>53,50 - Transf./dep. - origem: C/C | Bradesco, ag. 600 , conta 14994-2 - destino: CAIXA GERAL</t>
  </si>
  <si>
    <t>Cód. 236 | L001421/2023 | Ativo | Saudável | Saudável sem pendência | Aluguel R$ 1.409,72 | 3 meses de aluguéis garantido | locador REGINA MARTA DA SILVA FONTENELLE: Forma repasse Transferência bancária</t>
  </si>
  <si>
    <t>23,31 - Transf./dep. - origem: C/C | Inter, ag. 001, conta 118906526, pessoa dep. ARTUR PRADO BENEVIDES | CPF: 032.777.093-70 - destino: CAIXA GERAL</t>
  </si>
  <si>
    <t>80,00 - Transf./dep. - origem: C/C | BB, ag. 3653-6, conta 19244-9, pessoa dep. Roselane Gomes Bezerra | CPF: 380.708.803-25 - destino: CAIXA GERAL</t>
  </si>
  <si>
    <t>Cód. 366 | Ativo | Atrasado | Cobrança amigável | Aluguel R$ 1.409,72 | 3 meses de aluguéis garantido | Forma repasse Transferência bancária</t>
  </si>
  <si>
    <t>1.074,10 - Transf./dep. - origem: CAIXA GERAL - destino: C/C | Bradesco, ag. 0621-0, conta 864-8</t>
  </si>
  <si>
    <t>TAXA EXTRA - parcela 9/22</t>
  </si>
  <si>
    <t>Cód. 371 | Ativo | Atrasado | Cobrança amigável | Aluguel R$ 1.409,72 | 3 meses de aluguéis garantido | Forma repasse Transferência bancária</t>
  </si>
  <si>
    <t>REF A TAXA DE ADM DE CONDOMINIO</t>
  </si>
  <si>
    <t>1.237,57 - Transf./dep. - origem: CAIXA GERAL - destino: C/C | Bradesco, ag. 1379, conta 387052-9</t>
  </si>
  <si>
    <t>TAXA EXTRA - parcela 3/14</t>
  </si>
  <si>
    <t>1.880,87 - Transf./dep. - origem: CAIXA GERAL - destino: C/C | Bradesco, ag. 0624, conta 12422 - 2</t>
  </si>
  <si>
    <t>Desconto aluguel - parcela 13/24</t>
  </si>
  <si>
    <t>Cód. 273 | L0065-001/2013-N.0005 | Ativo | Saudável | Saudável sem pendência | Aluguel R$ 1.473,94 | 3 meses de aluguéis garantido | Forma repasse Transferência bancária</t>
  </si>
  <si>
    <t>Aluguel período 11/02/2025 a 10/03/2025</t>
  </si>
  <si>
    <t>Cód. 232 | L001416/2023-R.0001 | Ativo | Saudável | Saudável sem pendência | Aluguel R$ 3.303,45 | 3 meses de aluguéis garantido | Forma repasse Transferência bancária</t>
  </si>
  <si>
    <t>2.973,11 - Transf./dep. - origem: CAIXA GERAL - destino: C/C | BB, ag. 1605-5, conta 42408-0</t>
  </si>
  <si>
    <t>Aluguel - parcela 9/11</t>
  </si>
  <si>
    <t>Cód. 382 | Ativo | Saudável | Saudável sem pendência | Aluguel R$ 705,84 | 3 meses de aluguéis garantido | locador YANA CATUNDA MOURAO: Forma repasse Transferência bancária</t>
  </si>
  <si>
    <t>Cód. 382 | Ativo | Saudável | Saudável sem pendência | Aluguel R$ 705,84 | 3 meses de aluguéis garantido | locador YURI CATUNDA MOURAO: Forma repasse Transferência bancária</t>
  </si>
  <si>
    <t>C/C | BB, ag. 2954-8 , conta 21661-5</t>
  </si>
  <si>
    <t xml:space="preserve">Avenida Santos Dumont, 6740, Sala 1116, COCO - Fortaleza/CE, CEP 60192-022 </t>
  </si>
  <si>
    <t>THIAGO GUIMARÃES BATISTA</t>
  </si>
  <si>
    <t>Não</t>
  </si>
  <si>
    <t xml:space="preserve">Rua Gontran Giffoni, 100, Apto 702 - Bloco Torre 1, Engenheiro Luciano Cavalcante - Fortaleza/CE, CEP 60810-220 </t>
  </si>
  <si>
    <t>JOSE FLAVIO DA SILVA PEREIRA</t>
  </si>
  <si>
    <t>Seguro Incêndio</t>
  </si>
  <si>
    <t xml:space="preserve">MARIANA GLEUMA FEITOSA </t>
  </si>
  <si>
    <t>Avenida Santos Dumont, 6740, Sala 1406</t>
  </si>
  <si>
    <t>JONATHAS WENDEL SEPTIMIO CAVALCANTE</t>
  </si>
  <si>
    <t>Amâncio Pereira, 786, casa 07</t>
  </si>
  <si>
    <t>GLEYFSON DANTAS DE OLIVEIRA ALVES</t>
  </si>
  <si>
    <t>Novos contratos Fev.25</t>
  </si>
  <si>
    <t>taxa de Condomínio aumentou</t>
  </si>
  <si>
    <t>reajuste nos dois alugueis</t>
  </si>
  <si>
    <t>Imóvel disponível</t>
  </si>
  <si>
    <t>Desconto autorizado integral</t>
  </si>
  <si>
    <t>taxa extra de R$707,84 acabou</t>
  </si>
  <si>
    <t>acabou taxa extra</t>
  </si>
  <si>
    <t xml:space="preserve">Rescisão </t>
  </si>
  <si>
    <t xml:space="preserve">aquisicao de mat e monatgem de cuba </t>
  </si>
  <si>
    <t xml:space="preserve">valor de iptu obs esse mês veio pq puxamos de outra forma </t>
  </si>
  <si>
    <t>foi cobrado a taxa de cond duas vezes</t>
  </si>
  <si>
    <t xml:space="preserve">diferenca de valor de cond que aumentou </t>
  </si>
  <si>
    <t xml:space="preserve">ref a prorata , rescisao de tharlaneyla </t>
  </si>
  <si>
    <t>nao estava cobrando a comssao de condominio já fiz o lancamen</t>
  </si>
  <si>
    <t xml:space="preserve">reajuste </t>
  </si>
  <si>
    <t>reajuste</t>
  </si>
  <si>
    <t>reajuste de condominio + fundo de reserva obra</t>
  </si>
  <si>
    <t>valor do porteiro mat e mao de obras + iptu que acabaram</t>
  </si>
  <si>
    <t xml:space="preserve">reajuste e o mesmo obteve desconto </t>
  </si>
  <si>
    <t>condominio que aumentou</t>
  </si>
  <si>
    <t>valor da pc anterior que foi debitado na pc 10/04</t>
  </si>
  <si>
    <t xml:space="preserve">comisssao de um iptu que acabou </t>
  </si>
  <si>
    <t>teve valor de iptu repassado da pousada</t>
  </si>
  <si>
    <t xml:space="preserve">teve uma rescisao de roberta alaila </t>
  </si>
  <si>
    <t xml:space="preserve">taxa de intermediação de joao bruno e valores de iptu </t>
  </si>
  <si>
    <t>iptu para ivonete</t>
  </si>
  <si>
    <t xml:space="preserve">iptu que acabeou </t>
  </si>
  <si>
    <t>valor de condominio que aumentou</t>
  </si>
  <si>
    <t xml:space="preserve">bloqueado </t>
  </si>
  <si>
    <t>não repassar verificar pois esta bloueado</t>
  </si>
  <si>
    <t>fiz o lancamento de valor de iptu de 420,87 entao pc corrigioda com o mesmo valor do mês anterior</t>
  </si>
  <si>
    <t>reajuste e foi lancado valor de acordo do juridico de 1633,</t>
  </si>
  <si>
    <t>comisao do gas</t>
  </si>
  <si>
    <t xml:space="preserve">acabou tx de adm de iptu </t>
  </si>
  <si>
    <t xml:space="preserve">acabou taxa extra e reajuste </t>
  </si>
  <si>
    <t>acabou reembolso</t>
  </si>
  <si>
    <t>valor da agua a maior</t>
  </si>
  <si>
    <t xml:space="preserve">acabou desconto de aluguel que foi repassado mês anterior </t>
  </si>
  <si>
    <t xml:space="preserve">desconto de reforma </t>
  </si>
  <si>
    <t xml:space="preserve">valor de difrenca da pc anterior </t>
  </si>
  <si>
    <t xml:space="preserve">reajuste mais comisao de um iptu que acabou </t>
  </si>
  <si>
    <t>taxa extra qye acabou</t>
  </si>
  <si>
    <t xml:space="preserve">taxa de adm de condominio que aumentou </t>
  </si>
  <si>
    <t>pc negativa fazer ajuste nas pc</t>
  </si>
  <si>
    <t xml:space="preserve">tx de adm de condominio que aumentou </t>
  </si>
  <si>
    <t>valor de tx extra que acabou</t>
  </si>
  <si>
    <t>estava cobrando duas vezes a comissao de condominio</t>
  </si>
  <si>
    <t xml:space="preserve">acabou tx de lixo do ano passado </t>
  </si>
  <si>
    <t>tx extra que comecoiu</t>
  </si>
  <si>
    <t>Taxa de adm de condominio que não aparece</t>
  </si>
  <si>
    <t>acabou duas taxas extras</t>
  </si>
  <si>
    <t>Reajuste e valores de taxa extra acabou</t>
  </si>
  <si>
    <t xml:space="preserve">Reajuste </t>
  </si>
  <si>
    <t>Taxa de Interemediação, valor precisa ser quitado e lançado no próximo mês</t>
  </si>
  <si>
    <t>NATUREZA</t>
  </si>
  <si>
    <t>RENOVAÇÃO</t>
  </si>
  <si>
    <t>Cód. 328 | Ativo | Saudável | Saudável sem pendência | Aluguel R$ 834,08 | 3 meses de aluguéis garantido | locador CIRO DE CASTRO: Forma repasse Transferência bancária</t>
  </si>
  <si>
    <t>REF A ACORDO DE IPTU 03/11</t>
  </si>
  <si>
    <t>NOVO CONTRATO</t>
  </si>
  <si>
    <t xml:space="preserve">taxa de intermediação </t>
  </si>
  <si>
    <t>Obra</t>
  </si>
  <si>
    <t>Obra descontado</t>
  </si>
  <si>
    <t>Reajuste</t>
  </si>
  <si>
    <t>bloqueada</t>
  </si>
  <si>
    <t>foi feito alguns lancamentos retificar a pc e foi modificado o titular para ciro de castro</t>
  </si>
  <si>
    <t>foi retificado , lancado o valor de 1500,00 para de tx de intermediacção</t>
  </si>
  <si>
    <t>fizemos o lancamento do valor de 1500,00</t>
  </si>
  <si>
    <t>REF A DESCONTO DA TAXA DE INTERMEDIAÇÃO</t>
  </si>
  <si>
    <t>10.1.2.1</t>
  </si>
  <si>
    <t>REF A PAGAMENTO DO PORTEIRO PAULO SERGIO</t>
  </si>
  <si>
    <t>Cód. 231 | L001415/2023-R.0001 | Ativo | Saudável | Saudável sem pendência | Aluguel R$ 2.168,80 | 3 meses de aluguéis garantido | Forma repasse Transferência bancária</t>
  </si>
  <si>
    <t>REF A VALOR DE ACORDO COM O JURIDICO DE NITIA</t>
  </si>
  <si>
    <t>10.1.16</t>
  </si>
  <si>
    <t>repassando valores de multa de gleyfon</t>
  </si>
  <si>
    <t>C/C | Bradesco, ag. 2127, conta 104-0, pessoa dep. RACHEL PADILHA FORTES CAVALCANTI</t>
  </si>
  <si>
    <t xml:space="preserve">C/C | Bradesco, ag. 624, conta 12422-2 GUILHERME QUEIROZ </t>
  </si>
  <si>
    <t>OK</t>
  </si>
  <si>
    <t>C/C | BB, ag. 1154-1, conta 17649-4</t>
  </si>
  <si>
    <t>C/C | BB, ag. 2917-3, conta 3510598-4</t>
  </si>
  <si>
    <t>PIX 85999577175 ADENIZA SILVEIRA ARAGAO</t>
  </si>
  <si>
    <t>Cod.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</si>
</sst>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\ #,##0.00"/>
    <numFmt numFmtId="165" formatCode="_-* #,##0_-;\-* #,##0_-;_-* &quot;-&quot;??_-;_-@_-"/>
    <numFmt numFmtId="166" formatCode="[$-416]d\-mmm;@"/>
    <numFmt numFmtId="167" formatCode="dd/mm/yyyy\ h:mm"/>
  </numFmts>
  <fonts count="6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/>
    <xf numFmtId="167" fontId="3" fillId="0" borderId="6" xfId="0" applyNumberFormat="1" applyFont="1" applyBorder="1"/>
    <xf numFmtId="14" fontId="3" fillId="0" borderId="6" xfId="0" applyNumberFormat="1" applyFont="1" applyBorder="1"/>
    <xf numFmtId="43" fontId="3" fillId="0" borderId="6" xfId="1" applyFont="1" applyBorder="1"/>
    <xf numFmtId="0" fontId="3" fillId="0" borderId="7" xfId="0" applyFont="1" applyBorder="1"/>
    <xf numFmtId="0" fontId="3" fillId="0" borderId="8" xfId="0" applyFont="1" applyBorder="1"/>
    <xf numFmtId="167" fontId="3" fillId="0" borderId="8" xfId="0" applyNumberFormat="1" applyFont="1" applyBorder="1"/>
    <xf numFmtId="14" fontId="3" fillId="0" borderId="8" xfId="0" applyNumberFormat="1" applyFont="1" applyBorder="1"/>
    <xf numFmtId="43" fontId="3" fillId="0" borderId="8" xfId="1" applyFont="1" applyBorder="1"/>
    <xf numFmtId="43" fontId="3" fillId="0" borderId="6" xfId="1" applyFont="1" applyBorder="1" applyAlignment="1"/>
    <xf numFmtId="14" fontId="3" fillId="0" borderId="0" xfId="0" applyNumberFormat="1" applyFont="1"/>
    <xf numFmtId="43" fontId="3" fillId="0" borderId="0" xfId="1" applyFont="1"/>
    <xf numFmtId="0" fontId="2" fillId="3" borderId="2" xfId="0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2" fillId="0" borderId="0" xfId="0" applyFont="1"/>
    <xf numFmtId="0" fontId="4" fillId="0" borderId="4" xfId="0" applyFont="1" applyBorder="1"/>
    <xf numFmtId="165" fontId="3" fillId="0" borderId="4" xfId="0" applyNumberFormat="1" applyFont="1" applyBorder="1"/>
    <xf numFmtId="0" fontId="2" fillId="3" borderId="2" xfId="0" quotePrefix="1" applyFont="1" applyFill="1" applyBorder="1" applyAlignment="1">
      <alignment horizontal="center"/>
    </xf>
    <xf numFmtId="0" fontId="3" fillId="4" borderId="2" xfId="0" applyFont="1" applyFill="1" applyBorder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43" fontId="3" fillId="5" borderId="0" xfId="1" applyFont="1" applyFill="1"/>
    <xf numFmtId="0" fontId="2" fillId="3" borderId="2" xfId="0" applyFont="1" applyFill="1" applyBorder="1"/>
    <xf numFmtId="165" fontId="3" fillId="0" borderId="2" xfId="1" applyNumberFormat="1" applyFont="1" applyFill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/>
    <xf numFmtId="0" fontId="5" fillId="2" borderId="1" xfId="0" applyFont="1" applyFill="1" applyBorder="1"/>
    <xf numFmtId="43" fontId="3" fillId="0" borderId="2" xfId="1" applyFont="1" applyFill="1" applyBorder="1"/>
    <xf numFmtId="43" fontId="4" fillId="0" borderId="4" xfId="1" applyFont="1" applyFill="1" applyBorder="1"/>
    <xf numFmtId="43" fontId="3" fillId="0" borderId="0" xfId="1" applyFont="1" applyFill="1" applyBorder="1"/>
    <xf numFmtId="165" fontId="3" fillId="0" borderId="0" xfId="1" applyNumberFormat="1" applyFont="1" applyFill="1" applyBorder="1"/>
    <xf numFmtId="165" fontId="3" fillId="0" borderId="0" xfId="1" applyNumberFormat="1" applyFont="1" applyBorder="1"/>
    <xf numFmtId="0" fontId="3" fillId="4" borderId="2" xfId="0" applyFont="1" applyFill="1" applyBorder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43" fontId="3" fillId="4" borderId="6" xfId="1" applyFont="1" applyFill="1" applyBorder="1"/>
    <xf numFmtId="0" fontId="3" fillId="4" borderId="0" xfId="0" applyFont="1" applyFill="1"/>
    <xf numFmtId="164" fontId="3" fillId="0" borderId="2" xfId="0" applyNumberFormat="1" applyFont="1" applyBorder="1"/>
    <xf numFmtId="0" fontId="3" fillId="6" borderId="2" xfId="0" applyFont="1" applyFill="1" applyBorder="1"/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9" xfId="0" applyFont="1" applyBorder="1"/>
    <xf numFmtId="164" fontId="3" fillId="0" borderId="5" xfId="0" applyNumberFormat="1" applyFont="1" applyBorder="1"/>
    <xf numFmtId="43" fontId="2" fillId="4" borderId="6" xfId="1" applyFont="1" applyFill="1" applyBorder="1" applyAlignment="1">
      <alignment horizontal="center" vertical="center"/>
    </xf>
    <xf numFmtId="43" fontId="3" fillId="4" borderId="8" xfId="1" applyFont="1" applyFill="1" applyBorder="1"/>
    <xf numFmtId="43" fontId="3" fillId="4" borderId="6" xfId="1" applyFont="1" applyFill="1" applyBorder="1" applyAlignment="1"/>
    <xf numFmtId="0" fontId="3" fillId="4" borderId="6" xfId="0" applyFont="1" applyFill="1" applyBorder="1"/>
    <xf numFmtId="43" fontId="3" fillId="4" borderId="0" xfId="1" applyFont="1" applyFill="1"/>
    <xf numFmtId="166" fontId="3" fillId="0" borderId="2" xfId="0" applyNumberFormat="1" applyFont="1" applyBorder="1"/>
    <xf numFmtId="43" fontId="3" fillId="0" borderId="2" xfId="0" applyNumberFormat="1" applyFont="1" applyBorder="1"/>
    <xf numFmtId="43" fontId="3" fillId="0" borderId="0" xfId="0" applyNumberFormat="1" applyFont="1"/>
    <xf numFmtId="43" fontId="2" fillId="0" borderId="3" xfId="0" applyNumberFormat="1" applyFont="1" applyBorder="1"/>
    <xf numFmtId="43" fontId="3" fillId="0" borderId="3" xfId="0" applyNumberFormat="1" applyFont="1" applyBorder="1"/>
    <xf numFmtId="43" fontId="4" fillId="0" borderId="4" xfId="0" applyNumberFormat="1" applyFont="1" applyBorder="1"/>
    <xf numFmtId="166" fontId="3" fillId="0" borderId="0" xfId="0" applyNumberFormat="1" applyFont="1"/>
    <xf numFmtId="22" fontId="3" fillId="0" borderId="6" xfId="0" applyNumberFormat="1" applyFont="1" applyBorder="1"/>
    <xf numFmtId="4" fontId="3" fillId="4" borderId="6" xfId="0" applyNumberFormat="1" applyFont="1" applyFill="1" applyBorder="1"/>
    <xf numFmtId="165" fontId="3" fillId="4" borderId="2" xfId="1" applyNumberFormat="1" applyFont="1" applyFill="1" applyBorder="1"/>
    <xf numFmtId="0" fontId="3" fillId="0" borderId="5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6" borderId="6" xfId="0" applyFont="1" applyFill="1" applyBorder="1"/>
    <xf numFmtId="43" fontId="3" fillId="4" borderId="2" xfId="0" applyNumberFormat="1" applyFont="1" applyFill="1" applyBorder="1"/>
    <xf numFmtId="43" fontId="3" fillId="7" borderId="2" xfId="0" applyNumberFormat="1" applyFont="1" applyFill="1" applyBorder="1"/>
    <xf numFmtId="0" fontId="5" fillId="2" borderId="1" xfId="0" applyFont="1" applyFill="1" applyBorder="1" applyAlignment="1">
      <alignment horizontal="center"/>
    </xf>
    <xf numFmtId="43" fontId="3" fillId="4" borderId="2" xfId="1" applyFont="1" applyFill="1" applyBorder="1"/>
    <xf numFmtId="166" fontId="3" fillId="4" borderId="2" xfId="0" applyNumberFormat="1" applyFont="1" applyFill="1" applyBorder="1"/>
    <xf numFmtId="43" fontId="3" fillId="7" borderId="2" xfId="1" applyFont="1" applyFill="1" applyBorder="1"/>
    <xf numFmtId="43" fontId="3" fillId="8" borderId="2" xfId="0" applyNumberFormat="1" applyFont="1" applyFill="1" applyBorder="1"/>
    <xf numFmtId="43" fontId="3" fillId="6" borderId="2" xfId="1" applyFont="1" applyFill="1" applyBorder="1"/>
    <xf numFmtId="0" fontId="3" fillId="7" borderId="2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73"/>
  <sheetViews>
    <sheetView showGridLines="0" workbookViewId="0">
      <selection activeCell="C13" sqref="C13"/>
    </sheetView>
  </sheetViews>
  <sheetFormatPr defaultColWidth="9" defaultRowHeight="13.8"/>
  <cols>
    <col min="1" max="1" width="14.77734375" style="4" customWidth="1"/>
    <col min="2" max="2" width="17.88671875" style="4" customWidth="1"/>
    <col min="3" max="3" width="19.109375" style="4" customWidth="1"/>
    <col min="4" max="4" width="13.88671875" style="4" customWidth="1"/>
    <col min="5" max="5" width="15.33203125" style="4" customWidth="1"/>
    <col min="6" max="6" width="14.21875" style="4" customWidth="1"/>
    <col min="7" max="7" width="36.6640625" style="4" customWidth="1"/>
    <col min="8" max="8" width="17.88671875" style="4" customWidth="1"/>
    <col min="9" max="9" width="13.77734375" style="4" customWidth="1"/>
    <col min="10" max="10" width="36.6640625" style="4" customWidth="1"/>
    <col min="11" max="11" width="15.6640625" style="4" customWidth="1"/>
    <col min="12" max="12" width="22.6640625" style="4" customWidth="1"/>
    <col min="13" max="13" width="36.6640625" style="4" customWidth="1"/>
    <col min="14" max="14" width="15.6640625" style="4" customWidth="1"/>
    <col min="15" max="15" width="16.109375" style="15" customWidth="1"/>
    <col min="16" max="16" width="15.21875" style="4" customWidth="1"/>
    <col min="17" max="17" width="23.88671875" style="15" customWidth="1"/>
    <col min="18" max="18" width="22.21875" style="4" customWidth="1"/>
    <col min="19" max="19" width="11.33203125" style="16" customWidth="1"/>
    <col min="20" max="20" width="4.88671875" style="4" customWidth="1"/>
    <col min="21" max="22" width="36.6640625" style="4" customWidth="1"/>
    <col min="23" max="23" width="15.21875" style="4" customWidth="1"/>
    <col min="24" max="24" width="25" style="4" customWidth="1"/>
    <col min="25" max="25" width="12.77734375" style="4" customWidth="1"/>
    <col min="26" max="26" width="36.6640625" style="4" customWidth="1"/>
    <col min="27" max="27" width="15.88671875" style="4" customWidth="1"/>
    <col min="28" max="28" width="15" style="4" customWidth="1"/>
    <col min="29" max="29" width="18.6640625" style="4" customWidth="1"/>
    <col min="30" max="16384" width="9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5">
        <v>469390</v>
      </c>
      <c r="B2" s="5">
        <v>92754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45485.477083333302</v>
      </c>
      <c r="O2" s="7">
        <v>45667</v>
      </c>
      <c r="P2" s="5"/>
      <c r="Q2" s="7">
        <v>45656</v>
      </c>
      <c r="R2" s="5"/>
      <c r="S2" s="8">
        <v>-502</v>
      </c>
      <c r="T2" s="5" t="s">
        <v>35</v>
      </c>
      <c r="U2" s="5" t="s">
        <v>963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>
      <c r="A3" s="5">
        <v>469420</v>
      </c>
      <c r="B3" s="5">
        <v>92754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45485.477083333302</v>
      </c>
      <c r="O3" s="7">
        <v>45667</v>
      </c>
      <c r="P3" s="5"/>
      <c r="Q3" s="7">
        <v>45656</v>
      </c>
      <c r="R3" s="5"/>
      <c r="S3" s="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>
      <c r="A4" s="5">
        <v>525436</v>
      </c>
      <c r="B4" s="5">
        <v>103249</v>
      </c>
      <c r="C4" s="5"/>
      <c r="D4" s="5">
        <v>2</v>
      </c>
      <c r="E4" s="5" t="s">
        <v>29</v>
      </c>
      <c r="F4" s="5">
        <v>47</v>
      </c>
      <c r="G4" s="5" t="s">
        <v>328</v>
      </c>
      <c r="H4" s="5" t="s">
        <v>329</v>
      </c>
      <c r="I4" s="5">
        <v>292</v>
      </c>
      <c r="J4" s="5" t="s">
        <v>330</v>
      </c>
      <c r="K4" s="5">
        <v>320</v>
      </c>
      <c r="L4" s="5"/>
      <c r="M4" s="5" t="s">
        <v>331</v>
      </c>
      <c r="N4" s="6">
        <v>45558.456250000003</v>
      </c>
      <c r="O4" s="7">
        <v>45667</v>
      </c>
      <c r="P4" s="5"/>
      <c r="Q4" s="7"/>
      <c r="R4" s="5"/>
      <c r="S4" s="8">
        <v>9.6999999999999993</v>
      </c>
      <c r="T4" s="5" t="s">
        <v>39</v>
      </c>
      <c r="U4" s="5" t="s">
        <v>128</v>
      </c>
      <c r="V4" s="5" t="s">
        <v>128</v>
      </c>
      <c r="W4" s="5" t="s">
        <v>129</v>
      </c>
      <c r="X4" s="5"/>
      <c r="Y4" s="5"/>
      <c r="Z4" s="5" t="s">
        <v>841</v>
      </c>
      <c r="AA4" s="5"/>
      <c r="AB4" s="5">
        <v>7119</v>
      </c>
      <c r="AC4" s="5" t="s">
        <v>38</v>
      </c>
    </row>
    <row r="5" spans="1:29">
      <c r="A5" s="5">
        <v>525303</v>
      </c>
      <c r="B5" s="5">
        <v>103250</v>
      </c>
      <c r="C5" s="5"/>
      <c r="D5" s="5">
        <v>2</v>
      </c>
      <c r="E5" s="5" t="s">
        <v>29</v>
      </c>
      <c r="F5" s="5">
        <v>47</v>
      </c>
      <c r="G5" s="5" t="s">
        <v>328</v>
      </c>
      <c r="H5" s="5" t="s">
        <v>329</v>
      </c>
      <c r="I5" s="5">
        <v>292</v>
      </c>
      <c r="J5" s="5" t="s">
        <v>330</v>
      </c>
      <c r="K5" s="5">
        <v>320</v>
      </c>
      <c r="L5" s="5"/>
      <c r="M5" s="5" t="s">
        <v>331</v>
      </c>
      <c r="N5" s="6">
        <v>45536</v>
      </c>
      <c r="O5" s="7">
        <v>45667</v>
      </c>
      <c r="P5" s="5"/>
      <c r="Q5" s="7">
        <v>45656</v>
      </c>
      <c r="R5" s="5"/>
      <c r="S5" s="8">
        <v>-990.47</v>
      </c>
      <c r="T5" s="5" t="s">
        <v>35</v>
      </c>
      <c r="U5" s="5" t="s">
        <v>963</v>
      </c>
      <c r="V5" s="5" t="s">
        <v>36</v>
      </c>
      <c r="W5" s="5" t="s">
        <v>37</v>
      </c>
      <c r="X5" s="5"/>
      <c r="Y5" s="5"/>
      <c r="Z5" s="5" t="s">
        <v>842</v>
      </c>
      <c r="AA5" s="5"/>
      <c r="AB5" s="5">
        <v>7119</v>
      </c>
      <c r="AC5" s="5" t="s">
        <v>38</v>
      </c>
    </row>
    <row r="6" spans="1:29">
      <c r="A6" s="5">
        <v>525437</v>
      </c>
      <c r="B6" s="5">
        <v>103250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45536</v>
      </c>
      <c r="O6" s="7">
        <v>45667</v>
      </c>
      <c r="P6" s="5"/>
      <c r="Q6" s="7">
        <v>45656</v>
      </c>
      <c r="R6" s="5"/>
      <c r="S6" s="8">
        <v>99.05</v>
      </c>
      <c r="T6" s="5" t="s">
        <v>39</v>
      </c>
      <c r="U6" s="5" t="s">
        <v>40</v>
      </c>
      <c r="V6" s="5" t="s">
        <v>41</v>
      </c>
      <c r="W6" s="5" t="s">
        <v>42</v>
      </c>
      <c r="X6" s="5"/>
      <c r="Y6" s="5"/>
      <c r="Z6" s="5" t="s">
        <v>842</v>
      </c>
      <c r="AA6" s="5"/>
      <c r="AB6" s="5">
        <v>7119</v>
      </c>
      <c r="AC6" s="5" t="s">
        <v>38</v>
      </c>
    </row>
    <row r="7" spans="1:29">
      <c r="A7" s="5">
        <v>525441</v>
      </c>
      <c r="B7" s="5">
        <v>103250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45667</v>
      </c>
      <c r="P7" s="5"/>
      <c r="Q7" s="7">
        <v>45656</v>
      </c>
      <c r="R7" s="5"/>
      <c r="S7" s="8">
        <v>8.4</v>
      </c>
      <c r="T7" s="5" t="s">
        <v>39</v>
      </c>
      <c r="U7" s="5" t="s">
        <v>964</v>
      </c>
      <c r="V7" s="5" t="s">
        <v>41</v>
      </c>
      <c r="W7" s="5" t="s">
        <v>42</v>
      </c>
      <c r="X7" s="5"/>
      <c r="Y7" s="5"/>
      <c r="Z7" s="5" t="s">
        <v>842</v>
      </c>
      <c r="AA7" s="5"/>
      <c r="AB7" s="5">
        <v>7119</v>
      </c>
      <c r="AC7" s="5" t="s">
        <v>38</v>
      </c>
    </row>
    <row r="8" spans="1:29">
      <c r="A8" s="5">
        <v>525442</v>
      </c>
      <c r="B8" s="5">
        <v>103250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45667</v>
      </c>
      <c r="P8" s="5"/>
      <c r="Q8" s="7">
        <v>45656</v>
      </c>
      <c r="R8" s="5"/>
      <c r="S8" s="8">
        <v>2.4500000000000002</v>
      </c>
      <c r="T8" s="5" t="s">
        <v>39</v>
      </c>
      <c r="U8" s="5" t="s">
        <v>257</v>
      </c>
      <c r="V8" s="5" t="s">
        <v>41</v>
      </c>
      <c r="W8" s="5" t="s">
        <v>42</v>
      </c>
      <c r="X8" s="5"/>
      <c r="Y8" s="5"/>
      <c r="Z8" s="5" t="s">
        <v>842</v>
      </c>
      <c r="AA8" s="5"/>
      <c r="AB8" s="5">
        <v>7119</v>
      </c>
      <c r="AC8" s="5" t="s">
        <v>38</v>
      </c>
    </row>
    <row r="9" spans="1:29">
      <c r="A9" s="5">
        <v>575767</v>
      </c>
      <c r="B9" s="5">
        <v>103250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45667</v>
      </c>
      <c r="P9" s="5"/>
      <c r="Q9" s="7">
        <v>45656</v>
      </c>
      <c r="R9" s="5"/>
      <c r="S9" s="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842</v>
      </c>
      <c r="AA9" s="5"/>
      <c r="AB9" s="5">
        <v>7119</v>
      </c>
      <c r="AC9" s="5" t="s">
        <v>38</v>
      </c>
    </row>
    <row r="10" spans="1:29">
      <c r="A10" s="5">
        <v>575768</v>
      </c>
      <c r="B10" s="5">
        <v>103250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45667</v>
      </c>
      <c r="P10" s="5"/>
      <c r="Q10" s="7">
        <v>45656</v>
      </c>
      <c r="R10" s="5"/>
      <c r="S10" s="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842</v>
      </c>
      <c r="AA10" s="5"/>
      <c r="AB10" s="5">
        <v>7119</v>
      </c>
      <c r="AC10" s="5" t="s">
        <v>38</v>
      </c>
    </row>
    <row r="11" spans="1:29">
      <c r="A11" s="5">
        <v>572633</v>
      </c>
      <c r="B11" s="5">
        <v>111056</v>
      </c>
      <c r="C11" s="5"/>
      <c r="D11" s="5">
        <v>2</v>
      </c>
      <c r="E11" s="5" t="s">
        <v>29</v>
      </c>
      <c r="F11" s="5">
        <v>90</v>
      </c>
      <c r="G11" s="5" t="s">
        <v>44</v>
      </c>
      <c r="H11" s="5" t="s">
        <v>45</v>
      </c>
      <c r="I11" s="5">
        <v>151</v>
      </c>
      <c r="J11" s="5" t="s">
        <v>46</v>
      </c>
      <c r="K11" s="5">
        <v>338</v>
      </c>
      <c r="L11" s="5"/>
      <c r="M11" s="5" t="s">
        <v>965</v>
      </c>
      <c r="N11" s="6">
        <v>45627</v>
      </c>
      <c r="O11" s="7">
        <v>45667</v>
      </c>
      <c r="P11" s="5"/>
      <c r="Q11" s="7">
        <v>45663</v>
      </c>
      <c r="R11" s="5"/>
      <c r="S11" s="8">
        <v>-1425.33</v>
      </c>
      <c r="T11" s="5" t="s">
        <v>35</v>
      </c>
      <c r="U11" s="5" t="s">
        <v>963</v>
      </c>
      <c r="V11" s="5" t="s">
        <v>36</v>
      </c>
      <c r="W11" s="5" t="s">
        <v>37</v>
      </c>
      <c r="X11" s="5"/>
      <c r="Y11" s="5"/>
      <c r="Z11" s="5" t="s">
        <v>817</v>
      </c>
      <c r="AA11" s="5"/>
      <c r="AB11" s="5">
        <v>7119</v>
      </c>
      <c r="AC11" s="5" t="s">
        <v>38</v>
      </c>
    </row>
    <row r="12" spans="1:29">
      <c r="A12" s="5">
        <v>572710</v>
      </c>
      <c r="B12" s="5">
        <v>111056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965</v>
      </c>
      <c r="N12" s="6">
        <v>45627</v>
      </c>
      <c r="O12" s="7">
        <v>45667</v>
      </c>
      <c r="P12" s="5"/>
      <c r="Q12" s="7">
        <v>45663</v>
      </c>
      <c r="R12" s="5"/>
      <c r="S12" s="8">
        <v>142.53</v>
      </c>
      <c r="T12" s="5" t="s">
        <v>39</v>
      </c>
      <c r="U12" s="5" t="s">
        <v>40</v>
      </c>
      <c r="V12" s="5" t="s">
        <v>41</v>
      </c>
      <c r="W12" s="5" t="s">
        <v>42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>
      <c r="A13" s="5">
        <v>572713</v>
      </c>
      <c r="B13" s="5">
        <v>111056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965</v>
      </c>
      <c r="N13" s="6">
        <v>45627</v>
      </c>
      <c r="O13" s="7">
        <v>45667</v>
      </c>
      <c r="P13" s="5"/>
      <c r="Q13" s="7">
        <v>45663</v>
      </c>
      <c r="R13" s="5"/>
      <c r="S13" s="8">
        <v>96</v>
      </c>
      <c r="T13" s="5" t="s">
        <v>39</v>
      </c>
      <c r="U13" s="5" t="s">
        <v>52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>
      <c r="A14" s="5">
        <v>526245</v>
      </c>
      <c r="B14" s="5">
        <v>95403</v>
      </c>
      <c r="C14" s="5"/>
      <c r="D14" s="5">
        <v>2</v>
      </c>
      <c r="E14" s="5" t="s">
        <v>29</v>
      </c>
      <c r="F14" s="5">
        <v>138</v>
      </c>
      <c r="G14" s="5" t="s">
        <v>130</v>
      </c>
      <c r="H14" s="5" t="s">
        <v>131</v>
      </c>
      <c r="I14" s="5">
        <v>331</v>
      </c>
      <c r="J14" s="5" t="s">
        <v>132</v>
      </c>
      <c r="K14" s="5">
        <v>298</v>
      </c>
      <c r="L14" s="5"/>
      <c r="M14" s="5" t="s">
        <v>966</v>
      </c>
      <c r="N14" s="6">
        <v>45505</v>
      </c>
      <c r="O14" s="7">
        <v>45667</v>
      </c>
      <c r="P14" s="5"/>
      <c r="Q14" s="7"/>
      <c r="R14" s="5"/>
      <c r="S14" s="8">
        <v>27.74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790</v>
      </c>
      <c r="AA14" s="5"/>
      <c r="AB14" s="5">
        <v>7119</v>
      </c>
      <c r="AC14" s="5" t="s">
        <v>38</v>
      </c>
    </row>
    <row r="15" spans="1:29">
      <c r="A15" s="5">
        <v>485033</v>
      </c>
      <c r="B15" s="5">
        <v>95403</v>
      </c>
      <c r="C15" s="5"/>
      <c r="D15" s="5">
        <v>2</v>
      </c>
      <c r="E15" s="5" t="s">
        <v>29</v>
      </c>
      <c r="F15" s="5">
        <v>138</v>
      </c>
      <c r="G15" s="5" t="s">
        <v>130</v>
      </c>
      <c r="H15" s="5" t="s">
        <v>131</v>
      </c>
      <c r="I15" s="5">
        <v>331</v>
      </c>
      <c r="J15" s="5" t="s">
        <v>132</v>
      </c>
      <c r="K15" s="5">
        <v>298</v>
      </c>
      <c r="L15" s="5"/>
      <c r="M15" s="5" t="s">
        <v>966</v>
      </c>
      <c r="N15" s="6">
        <v>45505</v>
      </c>
      <c r="O15" s="7">
        <v>45667</v>
      </c>
      <c r="P15" s="5"/>
      <c r="Q15" s="7"/>
      <c r="R15" s="5"/>
      <c r="S15" s="8">
        <v>-519.04999999999995</v>
      </c>
      <c r="T15" s="5" t="s">
        <v>35</v>
      </c>
      <c r="U15" s="5" t="s">
        <v>963</v>
      </c>
      <c r="V15" s="5" t="s">
        <v>36</v>
      </c>
      <c r="W15" s="5" t="s">
        <v>37</v>
      </c>
      <c r="X15" s="5"/>
      <c r="Y15" s="5"/>
      <c r="Z15" s="5" t="s">
        <v>790</v>
      </c>
      <c r="AA15" s="5"/>
      <c r="AB15" s="5">
        <v>7119</v>
      </c>
      <c r="AC15" s="5" t="s">
        <v>38</v>
      </c>
    </row>
    <row r="16" spans="1:29">
      <c r="A16" s="5">
        <v>485101</v>
      </c>
      <c r="B16" s="5">
        <v>95403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">
        <v>45505</v>
      </c>
      <c r="O16" s="7">
        <v>45667</v>
      </c>
      <c r="P16" s="5"/>
      <c r="Q16" s="7"/>
      <c r="R16" s="5"/>
      <c r="S16" s="8">
        <v>51.9</v>
      </c>
      <c r="T16" s="5" t="s">
        <v>39</v>
      </c>
      <c r="U16" s="5" t="s">
        <v>40</v>
      </c>
      <c r="V16" s="5" t="s">
        <v>41</v>
      </c>
      <c r="W16" s="5" t="s">
        <v>42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>
      <c r="A17" s="5">
        <v>597611</v>
      </c>
      <c r="B17" s="5">
        <v>115769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">
        <v>45644.529861111099</v>
      </c>
      <c r="O17" s="7">
        <v>45667</v>
      </c>
      <c r="P17" s="5"/>
      <c r="Q17" s="7"/>
      <c r="R17" s="5"/>
      <c r="S17" s="8">
        <v>82.61</v>
      </c>
      <c r="T17" s="5" t="s">
        <v>39</v>
      </c>
      <c r="U17" s="5" t="s">
        <v>967</v>
      </c>
      <c r="V17" s="5" t="s">
        <v>300</v>
      </c>
      <c r="W17" s="5" t="s">
        <v>839</v>
      </c>
      <c r="X17" s="5"/>
      <c r="Y17" s="5"/>
      <c r="Z17" s="5" t="s">
        <v>968</v>
      </c>
      <c r="AA17" s="5"/>
      <c r="AB17" s="5">
        <v>7119</v>
      </c>
      <c r="AC17" s="5" t="s">
        <v>38</v>
      </c>
    </row>
    <row r="18" spans="1:29">
      <c r="A18" s="5">
        <v>479040</v>
      </c>
      <c r="B18" s="5">
        <v>94402</v>
      </c>
      <c r="C18" s="5">
        <v>10223</v>
      </c>
      <c r="D18" s="5">
        <v>2</v>
      </c>
      <c r="E18" s="5" t="s">
        <v>29</v>
      </c>
      <c r="F18" s="5">
        <v>154</v>
      </c>
      <c r="G18" s="5" t="s">
        <v>552</v>
      </c>
      <c r="H18" s="5" t="s">
        <v>553</v>
      </c>
      <c r="I18" s="5">
        <v>362</v>
      </c>
      <c r="J18" s="5" t="s">
        <v>554</v>
      </c>
      <c r="K18" s="5">
        <v>200</v>
      </c>
      <c r="L18" s="5" t="s">
        <v>555</v>
      </c>
      <c r="M18" s="5" t="s">
        <v>556</v>
      </c>
      <c r="N18" s="6">
        <v>45505</v>
      </c>
      <c r="O18" s="7">
        <v>45667</v>
      </c>
      <c r="P18" s="5"/>
      <c r="Q18" s="7">
        <v>45659</v>
      </c>
      <c r="R18" s="5"/>
      <c r="S18" s="8">
        <v>-1245.72</v>
      </c>
      <c r="T18" s="5" t="s">
        <v>35</v>
      </c>
      <c r="U18" s="5" t="s">
        <v>963</v>
      </c>
      <c r="V18" s="5" t="s">
        <v>36</v>
      </c>
      <c r="W18" s="5" t="s">
        <v>37</v>
      </c>
      <c r="X18" s="5"/>
      <c r="Y18" s="5"/>
      <c r="Z18" s="5" t="s">
        <v>902</v>
      </c>
      <c r="AA18" s="5"/>
      <c r="AB18" s="5">
        <v>7119</v>
      </c>
      <c r="AC18" s="5" t="s">
        <v>38</v>
      </c>
    </row>
    <row r="19" spans="1:29">
      <c r="A19" s="5">
        <v>479081</v>
      </c>
      <c r="B19" s="5">
        <v>94402</v>
      </c>
      <c r="C19" s="5">
        <v>10223</v>
      </c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45667</v>
      </c>
      <c r="P19" s="5"/>
      <c r="Q19" s="7">
        <v>45659</v>
      </c>
      <c r="R19" s="5"/>
      <c r="S19" s="8">
        <v>124.57</v>
      </c>
      <c r="T19" s="5" t="s">
        <v>39</v>
      </c>
      <c r="U19" s="5" t="s">
        <v>40</v>
      </c>
      <c r="V19" s="5" t="s">
        <v>41</v>
      </c>
      <c r="W19" s="5" t="s">
        <v>42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>
      <c r="A20" s="5">
        <v>526787</v>
      </c>
      <c r="B20" s="5">
        <v>94402</v>
      </c>
      <c r="C20" s="5">
        <v>10223</v>
      </c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45667</v>
      </c>
      <c r="P20" s="5"/>
      <c r="Q20" s="7">
        <v>45659</v>
      </c>
      <c r="R20" s="5"/>
      <c r="S20" s="8">
        <v>52.41</v>
      </c>
      <c r="T20" s="5" t="s">
        <v>39</v>
      </c>
      <c r="U20" s="5" t="s">
        <v>52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>
      <c r="A21" s="5">
        <v>479085</v>
      </c>
      <c r="B21" s="5">
        <v>94403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45507.442361111098</v>
      </c>
      <c r="O21" s="7">
        <v>45688</v>
      </c>
      <c r="P21" s="5"/>
      <c r="Q21" s="7"/>
      <c r="R21" s="5"/>
      <c r="S21" s="8">
        <v>9.6999999999999993</v>
      </c>
      <c r="T21" s="5" t="s">
        <v>39</v>
      </c>
      <c r="U21" s="5" t="s">
        <v>128</v>
      </c>
      <c r="V21" s="5" t="s">
        <v>128</v>
      </c>
      <c r="W21" s="5" t="s">
        <v>129</v>
      </c>
      <c r="X21" s="5"/>
      <c r="Y21" s="5"/>
      <c r="Z21" s="5" t="s">
        <v>906</v>
      </c>
      <c r="AA21" s="5"/>
      <c r="AB21" s="5">
        <v>7119</v>
      </c>
      <c r="AC21" s="5" t="s">
        <v>38</v>
      </c>
    </row>
    <row r="22" spans="1:29">
      <c r="A22" s="5">
        <v>526800</v>
      </c>
      <c r="B22" s="5">
        <v>103529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45561.522916666698</v>
      </c>
      <c r="O22" s="7">
        <v>45667</v>
      </c>
      <c r="P22" s="5"/>
      <c r="Q22" s="7"/>
      <c r="R22" s="5"/>
      <c r="S22" s="8">
        <v>50</v>
      </c>
      <c r="T22" s="5" t="s">
        <v>39</v>
      </c>
      <c r="U22" s="5" t="s">
        <v>73</v>
      </c>
      <c r="V22" s="5" t="s">
        <v>41</v>
      </c>
      <c r="W22" s="5" t="s">
        <v>42</v>
      </c>
      <c r="X22" s="5"/>
      <c r="Y22" s="5"/>
      <c r="Z22" s="5" t="s">
        <v>903</v>
      </c>
      <c r="AA22" s="5"/>
      <c r="AB22" s="5">
        <v>7119</v>
      </c>
      <c r="AC22" s="5" t="s">
        <v>38</v>
      </c>
    </row>
    <row r="23" spans="1:29">
      <c r="A23" s="5">
        <v>582479</v>
      </c>
      <c r="B23" s="5">
        <v>113172</v>
      </c>
      <c r="C23" s="5"/>
      <c r="D23" s="5">
        <v>2</v>
      </c>
      <c r="E23" s="5" t="s">
        <v>29</v>
      </c>
      <c r="F23" s="5">
        <v>201</v>
      </c>
      <c r="G23" s="5" t="s">
        <v>569</v>
      </c>
      <c r="H23" s="5" t="s">
        <v>570</v>
      </c>
      <c r="I23" s="5">
        <v>100</v>
      </c>
      <c r="J23" s="5" t="s">
        <v>571</v>
      </c>
      <c r="K23" s="5">
        <v>189</v>
      </c>
      <c r="L23" s="5" t="s">
        <v>572</v>
      </c>
      <c r="M23" s="5" t="s">
        <v>573</v>
      </c>
      <c r="N23" s="6">
        <v>45627</v>
      </c>
      <c r="O23" s="7">
        <v>45667</v>
      </c>
      <c r="P23" s="5"/>
      <c r="Q23" s="7">
        <v>45653</v>
      </c>
      <c r="R23" s="5"/>
      <c r="S23" s="8">
        <v>-1418.18</v>
      </c>
      <c r="T23" s="5" t="s">
        <v>35</v>
      </c>
      <c r="U23" s="5" t="s">
        <v>963</v>
      </c>
      <c r="V23" s="5" t="s">
        <v>36</v>
      </c>
      <c r="W23" s="5" t="s">
        <v>37</v>
      </c>
      <c r="X23" s="5"/>
      <c r="Y23" s="5"/>
      <c r="Z23" s="5" t="s">
        <v>969</v>
      </c>
      <c r="AA23" s="5"/>
      <c r="AB23" s="5">
        <v>7119</v>
      </c>
      <c r="AC23" s="5" t="s">
        <v>38</v>
      </c>
    </row>
    <row r="24" spans="1:29">
      <c r="A24" s="5">
        <v>582517</v>
      </c>
      <c r="B24" s="5">
        <v>113172</v>
      </c>
      <c r="C24" s="5"/>
      <c r="D24" s="5">
        <v>2</v>
      </c>
      <c r="E24" s="5" t="s">
        <v>29</v>
      </c>
      <c r="F24" s="5">
        <v>201</v>
      </c>
      <c r="G24" s="5" t="s">
        <v>569</v>
      </c>
      <c r="H24" s="5" t="s">
        <v>570</v>
      </c>
      <c r="I24" s="5">
        <v>100</v>
      </c>
      <c r="J24" s="5" t="s">
        <v>571</v>
      </c>
      <c r="K24" s="5">
        <v>189</v>
      </c>
      <c r="L24" s="5" t="s">
        <v>572</v>
      </c>
      <c r="M24" s="5" t="s">
        <v>573</v>
      </c>
      <c r="N24" s="6">
        <v>45627</v>
      </c>
      <c r="O24" s="7">
        <v>45667</v>
      </c>
      <c r="P24" s="5"/>
      <c r="Q24" s="7">
        <v>45653</v>
      </c>
      <c r="R24" s="5"/>
      <c r="S24" s="8">
        <v>141.82</v>
      </c>
      <c r="T24" s="5" t="s">
        <v>39</v>
      </c>
      <c r="U24" s="5" t="s">
        <v>40</v>
      </c>
      <c r="V24" s="5" t="s">
        <v>41</v>
      </c>
      <c r="W24" s="5" t="s">
        <v>42</v>
      </c>
      <c r="X24" s="5"/>
      <c r="Y24" s="5"/>
      <c r="Z24" s="5" t="s">
        <v>969</v>
      </c>
      <c r="AA24" s="5"/>
      <c r="AB24" s="5">
        <v>7119</v>
      </c>
      <c r="AC24" s="5" t="s">
        <v>38</v>
      </c>
    </row>
    <row r="25" spans="1:29">
      <c r="A25" s="5">
        <v>582520</v>
      </c>
      <c r="B25" s="5">
        <v>113172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45667</v>
      </c>
      <c r="P25" s="5"/>
      <c r="Q25" s="7">
        <v>45653</v>
      </c>
      <c r="R25" s="5"/>
      <c r="S25" s="8">
        <v>38.96</v>
      </c>
      <c r="T25" s="5" t="s">
        <v>39</v>
      </c>
      <c r="U25" s="5" t="s">
        <v>73</v>
      </c>
      <c r="V25" s="5" t="s">
        <v>41</v>
      </c>
      <c r="W25" s="5" t="s">
        <v>42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>
      <c r="A26" s="5">
        <v>582521</v>
      </c>
      <c r="B26" s="5">
        <v>113172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45667</v>
      </c>
      <c r="P26" s="5"/>
      <c r="Q26" s="7">
        <v>45653</v>
      </c>
      <c r="R26" s="5"/>
      <c r="S26" s="8">
        <v>9.6999999999999993</v>
      </c>
      <c r="T26" s="5" t="s">
        <v>39</v>
      </c>
      <c r="U26" s="5" t="s">
        <v>128</v>
      </c>
      <c r="V26" s="5" t="s">
        <v>128</v>
      </c>
      <c r="W26" s="5" t="s">
        <v>129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>
      <c r="A27" s="5">
        <v>582522</v>
      </c>
      <c r="B27" s="5">
        <v>113172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45667</v>
      </c>
      <c r="P27" s="5"/>
      <c r="Q27" s="7">
        <v>45653</v>
      </c>
      <c r="R27" s="5"/>
      <c r="S27" s="8">
        <v>101.73</v>
      </c>
      <c r="T27" s="5" t="s">
        <v>39</v>
      </c>
      <c r="U27" s="5" t="s">
        <v>970</v>
      </c>
      <c r="V27" s="5" t="s">
        <v>79</v>
      </c>
      <c r="W27" s="5" t="s">
        <v>80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>
      <c r="A28" s="5">
        <v>490413</v>
      </c>
      <c r="B28" s="5">
        <v>96450</v>
      </c>
      <c r="C28" s="5"/>
      <c r="D28" s="5">
        <v>2</v>
      </c>
      <c r="E28" s="5" t="s">
        <v>29</v>
      </c>
      <c r="F28" s="5">
        <v>228</v>
      </c>
      <c r="G28" s="5" t="s">
        <v>759</v>
      </c>
      <c r="H28" s="5" t="s">
        <v>760</v>
      </c>
      <c r="I28" s="5">
        <v>341</v>
      </c>
      <c r="J28" s="5" t="s">
        <v>761</v>
      </c>
      <c r="K28" s="5">
        <v>133</v>
      </c>
      <c r="L28" s="5" t="s">
        <v>762</v>
      </c>
      <c r="M28" s="5" t="s">
        <v>971</v>
      </c>
      <c r="N28" s="6">
        <v>45511.40625</v>
      </c>
      <c r="O28" s="7">
        <v>45667</v>
      </c>
      <c r="P28" s="5"/>
      <c r="Q28" s="7"/>
      <c r="R28" s="5"/>
      <c r="S28" s="8">
        <v>-1261.1500000000001</v>
      </c>
      <c r="T28" s="5" t="s">
        <v>35</v>
      </c>
      <c r="U28" s="5" t="s">
        <v>963</v>
      </c>
      <c r="V28" s="5" t="s">
        <v>36</v>
      </c>
      <c r="W28" s="5" t="s">
        <v>37</v>
      </c>
      <c r="X28" s="5"/>
      <c r="Y28" s="5"/>
      <c r="Z28" s="5" t="s">
        <v>972</v>
      </c>
      <c r="AA28" s="5"/>
      <c r="AB28" s="5">
        <v>7119</v>
      </c>
      <c r="AC28" s="5" t="s">
        <v>38</v>
      </c>
    </row>
    <row r="29" spans="1:29">
      <c r="A29" s="5">
        <v>490449</v>
      </c>
      <c r="B29" s="5">
        <v>96450</v>
      </c>
      <c r="C29" s="5"/>
      <c r="D29" s="5">
        <v>2</v>
      </c>
      <c r="E29" s="5" t="s">
        <v>29</v>
      </c>
      <c r="F29" s="5">
        <v>228</v>
      </c>
      <c r="G29" s="5" t="s">
        <v>759</v>
      </c>
      <c r="H29" s="5" t="s">
        <v>760</v>
      </c>
      <c r="I29" s="5">
        <v>341</v>
      </c>
      <c r="J29" s="5" t="s">
        <v>761</v>
      </c>
      <c r="K29" s="5">
        <v>133</v>
      </c>
      <c r="L29" s="5" t="s">
        <v>762</v>
      </c>
      <c r="M29" s="5" t="s">
        <v>971</v>
      </c>
      <c r="N29" s="6">
        <v>45511.40625</v>
      </c>
      <c r="O29" s="7">
        <v>45667</v>
      </c>
      <c r="P29" s="5"/>
      <c r="Q29" s="7"/>
      <c r="R29" s="5"/>
      <c r="S29" s="8">
        <v>126.12</v>
      </c>
      <c r="T29" s="5" t="s">
        <v>39</v>
      </c>
      <c r="U29" s="5" t="s">
        <v>40</v>
      </c>
      <c r="V29" s="5" t="s">
        <v>41</v>
      </c>
      <c r="W29" s="5" t="s">
        <v>42</v>
      </c>
      <c r="X29" s="5"/>
      <c r="Y29" s="5"/>
      <c r="Z29" s="5" t="s">
        <v>972</v>
      </c>
      <c r="AA29" s="5"/>
      <c r="AB29" s="5">
        <v>7119</v>
      </c>
      <c r="AC29" s="5" t="s">
        <v>38</v>
      </c>
    </row>
    <row r="30" spans="1:29">
      <c r="A30" s="5">
        <v>490451</v>
      </c>
      <c r="B30" s="5">
        <v>96450</v>
      </c>
      <c r="C30" s="5"/>
      <c r="D30" s="5">
        <v>2</v>
      </c>
      <c r="E30" s="5" t="s">
        <v>29</v>
      </c>
      <c r="F30" s="5">
        <v>228</v>
      </c>
      <c r="G30" s="5" t="s">
        <v>759</v>
      </c>
      <c r="H30" s="5" t="s">
        <v>760</v>
      </c>
      <c r="I30" s="5">
        <v>341</v>
      </c>
      <c r="J30" s="5" t="s">
        <v>761</v>
      </c>
      <c r="K30" s="5">
        <v>133</v>
      </c>
      <c r="L30" s="5" t="s">
        <v>762</v>
      </c>
      <c r="M30" s="5" t="s">
        <v>971</v>
      </c>
      <c r="N30" s="6">
        <v>45511.40625</v>
      </c>
      <c r="O30" s="7">
        <v>45667</v>
      </c>
      <c r="P30" s="5"/>
      <c r="Q30" s="7"/>
      <c r="R30" s="5"/>
      <c r="S30" s="8">
        <v>9.6999999999999993</v>
      </c>
      <c r="T30" s="5" t="s">
        <v>39</v>
      </c>
      <c r="U30" s="5" t="s">
        <v>128</v>
      </c>
      <c r="V30" s="5" t="s">
        <v>128</v>
      </c>
      <c r="W30" s="5" t="s">
        <v>129</v>
      </c>
      <c r="X30" s="5"/>
      <c r="Y30" s="5"/>
      <c r="Z30" s="5" t="s">
        <v>972</v>
      </c>
      <c r="AA30" s="5"/>
      <c r="AB30" s="5">
        <v>7119</v>
      </c>
      <c r="AC30" s="5" t="s">
        <v>38</v>
      </c>
    </row>
    <row r="31" spans="1:29">
      <c r="A31" s="5">
        <v>447529</v>
      </c>
      <c r="B31" s="5">
        <v>89052</v>
      </c>
      <c r="C31" s="5"/>
      <c r="D31" s="5">
        <v>2</v>
      </c>
      <c r="E31" s="5" t="s">
        <v>29</v>
      </c>
      <c r="F31" s="5">
        <v>250</v>
      </c>
      <c r="G31" s="5" t="s">
        <v>574</v>
      </c>
      <c r="H31" s="5" t="s">
        <v>575</v>
      </c>
      <c r="I31" s="5">
        <v>273</v>
      </c>
      <c r="J31" s="5" t="s">
        <v>576</v>
      </c>
      <c r="K31" s="5">
        <v>368</v>
      </c>
      <c r="L31" s="5"/>
      <c r="M31" s="5" t="s">
        <v>577</v>
      </c>
      <c r="N31" s="6">
        <v>45423.425694444399</v>
      </c>
      <c r="O31" s="7">
        <v>45667</v>
      </c>
      <c r="P31" s="5"/>
      <c r="Q31" s="7">
        <v>45656</v>
      </c>
      <c r="R31" s="5"/>
      <c r="S31" s="8">
        <v>-650</v>
      </c>
      <c r="T31" s="5" t="s">
        <v>35</v>
      </c>
      <c r="U31" s="5" t="s">
        <v>963</v>
      </c>
      <c r="V31" s="5" t="s">
        <v>36</v>
      </c>
      <c r="W31" s="5" t="s">
        <v>37</v>
      </c>
      <c r="X31" s="5"/>
      <c r="Y31" s="5"/>
      <c r="Z31" s="5" t="s">
        <v>910</v>
      </c>
      <c r="AA31" s="5"/>
      <c r="AB31" s="5">
        <v>7119</v>
      </c>
      <c r="AC31" s="5" t="s">
        <v>38</v>
      </c>
    </row>
    <row r="32" spans="1:29">
      <c r="A32" s="5">
        <v>447577</v>
      </c>
      <c r="B32" s="5">
        <v>89052</v>
      </c>
      <c r="C32" s="5"/>
      <c r="D32" s="5">
        <v>2</v>
      </c>
      <c r="E32" s="5" t="s">
        <v>29</v>
      </c>
      <c r="F32" s="5">
        <v>250</v>
      </c>
      <c r="G32" s="5" t="s">
        <v>574</v>
      </c>
      <c r="H32" s="5" t="s">
        <v>575</v>
      </c>
      <c r="I32" s="5">
        <v>273</v>
      </c>
      <c r="J32" s="5" t="s">
        <v>576</v>
      </c>
      <c r="K32" s="5">
        <v>368</v>
      </c>
      <c r="L32" s="5"/>
      <c r="M32" s="5" t="s">
        <v>577</v>
      </c>
      <c r="N32" s="6">
        <v>45423.425694444399</v>
      </c>
      <c r="O32" s="7">
        <v>45667</v>
      </c>
      <c r="P32" s="5"/>
      <c r="Q32" s="7">
        <v>45656</v>
      </c>
      <c r="R32" s="5"/>
      <c r="S32" s="8">
        <v>65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910</v>
      </c>
      <c r="AA32" s="5"/>
      <c r="AB32" s="5">
        <v>7119</v>
      </c>
      <c r="AC32" s="5" t="s">
        <v>38</v>
      </c>
    </row>
    <row r="33" spans="1:29">
      <c r="A33" s="5">
        <v>559962</v>
      </c>
      <c r="B33" s="5">
        <v>108972</v>
      </c>
      <c r="C33" s="5"/>
      <c r="D33" s="5">
        <v>2</v>
      </c>
      <c r="E33" s="5" t="s">
        <v>29</v>
      </c>
      <c r="F33" s="5">
        <v>250</v>
      </c>
      <c r="G33" s="5" t="s">
        <v>574</v>
      </c>
      <c r="H33" s="5" t="s">
        <v>575</v>
      </c>
      <c r="I33" s="5">
        <v>305</v>
      </c>
      <c r="J33" s="5" t="s">
        <v>578</v>
      </c>
      <c r="K33" s="5">
        <v>23</v>
      </c>
      <c r="L33" s="5" t="s">
        <v>579</v>
      </c>
      <c r="M33" s="5" t="s">
        <v>580</v>
      </c>
      <c r="N33" s="6">
        <v>45581.488888888904</v>
      </c>
      <c r="O33" s="7">
        <v>45688</v>
      </c>
      <c r="P33" s="5"/>
      <c r="Q33" s="7"/>
      <c r="R33" s="5"/>
      <c r="S33" s="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960</v>
      </c>
      <c r="AA33" s="5"/>
      <c r="AB33" s="5">
        <v>7119</v>
      </c>
      <c r="AC33" s="5" t="s">
        <v>38</v>
      </c>
    </row>
    <row r="34" spans="1:29">
      <c r="A34" s="5">
        <v>559933</v>
      </c>
      <c r="B34" s="5">
        <v>108973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305</v>
      </c>
      <c r="J34" s="5" t="s">
        <v>578</v>
      </c>
      <c r="K34" s="5">
        <v>23</v>
      </c>
      <c r="L34" s="5" t="s">
        <v>579</v>
      </c>
      <c r="M34" s="5" t="s">
        <v>580</v>
      </c>
      <c r="N34" s="6">
        <v>45581.488888888904</v>
      </c>
      <c r="O34" s="7">
        <v>45667</v>
      </c>
      <c r="P34" s="5"/>
      <c r="Q34" s="7"/>
      <c r="R34" s="5"/>
      <c r="S34" s="8">
        <v>-1500</v>
      </c>
      <c r="T34" s="5" t="s">
        <v>35</v>
      </c>
      <c r="U34" s="5" t="s">
        <v>963</v>
      </c>
      <c r="V34" s="5" t="s">
        <v>36</v>
      </c>
      <c r="W34" s="5" t="s">
        <v>37</v>
      </c>
      <c r="X34" s="5"/>
      <c r="Y34" s="5"/>
      <c r="Z34" s="5" t="s">
        <v>955</v>
      </c>
      <c r="AA34" s="5"/>
      <c r="AB34" s="5">
        <v>7119</v>
      </c>
      <c r="AC34" s="5" t="s">
        <v>38</v>
      </c>
    </row>
    <row r="35" spans="1:29">
      <c r="A35" s="5">
        <v>559963</v>
      </c>
      <c r="B35" s="5">
        <v>108973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305</v>
      </c>
      <c r="J35" s="5" t="s">
        <v>578</v>
      </c>
      <c r="K35" s="5">
        <v>23</v>
      </c>
      <c r="L35" s="5" t="s">
        <v>579</v>
      </c>
      <c r="M35" s="5" t="s">
        <v>580</v>
      </c>
      <c r="N35" s="6">
        <v>45581.488888888904</v>
      </c>
      <c r="O35" s="7">
        <v>45667</v>
      </c>
      <c r="P35" s="5"/>
      <c r="Q35" s="7"/>
      <c r="R35" s="5"/>
      <c r="S35" s="8">
        <v>150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955</v>
      </c>
      <c r="AA35" s="5"/>
      <c r="AB35" s="5">
        <v>7119</v>
      </c>
      <c r="AC35" s="5" t="s">
        <v>38</v>
      </c>
    </row>
    <row r="36" spans="1:29">
      <c r="A36" s="5">
        <v>451003</v>
      </c>
      <c r="B36" s="5">
        <v>89639</v>
      </c>
      <c r="C36" s="5"/>
      <c r="D36" s="5">
        <v>2</v>
      </c>
      <c r="E36" s="5" t="s">
        <v>29</v>
      </c>
      <c r="F36" s="5">
        <v>283</v>
      </c>
      <c r="G36" s="5" t="s">
        <v>106</v>
      </c>
      <c r="H36" s="5" t="s">
        <v>107</v>
      </c>
      <c r="I36" s="5">
        <v>245</v>
      </c>
      <c r="J36" s="5" t="s">
        <v>108</v>
      </c>
      <c r="K36" s="5">
        <v>222</v>
      </c>
      <c r="L36" s="5" t="s">
        <v>109</v>
      </c>
      <c r="M36" s="5" t="s">
        <v>110</v>
      </c>
      <c r="N36" s="6">
        <v>45423.454166666699</v>
      </c>
      <c r="O36" s="7">
        <v>45667</v>
      </c>
      <c r="P36" s="5"/>
      <c r="Q36" s="7">
        <v>45663</v>
      </c>
      <c r="R36" s="5"/>
      <c r="S36" s="8">
        <v>-850</v>
      </c>
      <c r="T36" s="5" t="s">
        <v>35</v>
      </c>
      <c r="U36" s="5" t="s">
        <v>963</v>
      </c>
      <c r="V36" s="5" t="s">
        <v>36</v>
      </c>
      <c r="W36" s="5" t="s">
        <v>37</v>
      </c>
      <c r="X36" s="5"/>
      <c r="Y36" s="5"/>
      <c r="Z36" s="5" t="s">
        <v>783</v>
      </c>
      <c r="AA36" s="5"/>
      <c r="AB36" s="5">
        <v>7119</v>
      </c>
      <c r="AC36" s="5" t="s">
        <v>38</v>
      </c>
    </row>
    <row r="37" spans="1:29">
      <c r="A37" s="5">
        <v>451028</v>
      </c>
      <c r="B37" s="5">
        <v>89639</v>
      </c>
      <c r="C37" s="5"/>
      <c r="D37" s="5">
        <v>2</v>
      </c>
      <c r="E37" s="5" t="s">
        <v>29</v>
      </c>
      <c r="F37" s="5">
        <v>283</v>
      </c>
      <c r="G37" s="5" t="s">
        <v>106</v>
      </c>
      <c r="H37" s="5" t="s">
        <v>107</v>
      </c>
      <c r="I37" s="5">
        <v>245</v>
      </c>
      <c r="J37" s="5" t="s">
        <v>108</v>
      </c>
      <c r="K37" s="5">
        <v>222</v>
      </c>
      <c r="L37" s="5" t="s">
        <v>109</v>
      </c>
      <c r="M37" s="5" t="s">
        <v>110</v>
      </c>
      <c r="N37" s="6">
        <v>45423.454166666699</v>
      </c>
      <c r="O37" s="7">
        <v>45667</v>
      </c>
      <c r="P37" s="5"/>
      <c r="Q37" s="7">
        <v>45663</v>
      </c>
      <c r="R37" s="5"/>
      <c r="S37" s="8">
        <v>85</v>
      </c>
      <c r="T37" s="5" t="s">
        <v>39</v>
      </c>
      <c r="U37" s="5" t="s">
        <v>40</v>
      </c>
      <c r="V37" s="5" t="s">
        <v>41</v>
      </c>
      <c r="W37" s="5" t="s">
        <v>42</v>
      </c>
      <c r="X37" s="5"/>
      <c r="Y37" s="5"/>
      <c r="Z37" s="5" t="s">
        <v>783</v>
      </c>
      <c r="AA37" s="5"/>
      <c r="AB37" s="5">
        <v>7119</v>
      </c>
      <c r="AC37" s="5" t="s">
        <v>38</v>
      </c>
    </row>
    <row r="38" spans="1:29">
      <c r="A38" s="5">
        <v>451116</v>
      </c>
      <c r="B38" s="5">
        <v>89665</v>
      </c>
      <c r="C38" s="5"/>
      <c r="D38" s="5">
        <v>2</v>
      </c>
      <c r="E38" s="5" t="s">
        <v>29</v>
      </c>
      <c r="F38" s="5">
        <v>283</v>
      </c>
      <c r="G38" s="5" t="s">
        <v>106</v>
      </c>
      <c r="H38" s="5" t="s">
        <v>107</v>
      </c>
      <c r="I38" s="5">
        <v>247</v>
      </c>
      <c r="J38" s="5" t="s">
        <v>111</v>
      </c>
      <c r="K38" s="5">
        <v>323</v>
      </c>
      <c r="L38" s="5"/>
      <c r="M38" s="5" t="s">
        <v>112</v>
      </c>
      <c r="N38" s="6">
        <v>45423.454861111102</v>
      </c>
      <c r="O38" s="7">
        <v>45667</v>
      </c>
      <c r="P38" s="5"/>
      <c r="Q38" s="7">
        <v>45663</v>
      </c>
      <c r="R38" s="5"/>
      <c r="S38" s="8">
        <v>-850</v>
      </c>
      <c r="T38" s="5" t="s">
        <v>35</v>
      </c>
      <c r="U38" s="5" t="s">
        <v>973</v>
      </c>
      <c r="V38" s="5" t="s">
        <v>36</v>
      </c>
      <c r="W38" s="5" t="s">
        <v>37</v>
      </c>
      <c r="X38" s="5"/>
      <c r="Y38" s="5"/>
      <c r="Z38" s="5" t="s">
        <v>783</v>
      </c>
      <c r="AA38" s="5"/>
      <c r="AB38" s="5">
        <v>7119</v>
      </c>
      <c r="AC38" s="5" t="s">
        <v>38</v>
      </c>
    </row>
    <row r="39" spans="1:29">
      <c r="A39" s="5">
        <v>451141</v>
      </c>
      <c r="B39" s="5">
        <v>89665</v>
      </c>
      <c r="C39" s="5"/>
      <c r="D39" s="5">
        <v>2</v>
      </c>
      <c r="E39" s="5" t="s">
        <v>29</v>
      </c>
      <c r="F39" s="5">
        <v>283</v>
      </c>
      <c r="G39" s="5" t="s">
        <v>106</v>
      </c>
      <c r="H39" s="5" t="s">
        <v>107</v>
      </c>
      <c r="I39" s="5">
        <v>247</v>
      </c>
      <c r="J39" s="5" t="s">
        <v>111</v>
      </c>
      <c r="K39" s="5">
        <v>323</v>
      </c>
      <c r="L39" s="5"/>
      <c r="M39" s="5" t="s">
        <v>112</v>
      </c>
      <c r="N39" s="6">
        <v>45423.454861111102</v>
      </c>
      <c r="O39" s="7">
        <v>45667</v>
      </c>
      <c r="P39" s="5"/>
      <c r="Q39" s="7">
        <v>45663</v>
      </c>
      <c r="R39" s="5"/>
      <c r="S39" s="8">
        <v>85</v>
      </c>
      <c r="T39" s="5" t="s">
        <v>39</v>
      </c>
      <c r="U39" s="5" t="s">
        <v>40</v>
      </c>
      <c r="V39" s="5" t="s">
        <v>41</v>
      </c>
      <c r="W39" s="5" t="s">
        <v>42</v>
      </c>
      <c r="X39" s="5"/>
      <c r="Y39" s="5"/>
      <c r="Z39" s="5" t="s">
        <v>783</v>
      </c>
      <c r="AA39" s="5"/>
      <c r="AB39" s="5">
        <v>7119</v>
      </c>
      <c r="AC39" s="5" t="s">
        <v>38</v>
      </c>
    </row>
    <row r="40" spans="1:29">
      <c r="A40" s="5">
        <v>522731</v>
      </c>
      <c r="B40" s="5">
        <v>102851</v>
      </c>
      <c r="C40" s="5"/>
      <c r="D40" s="5">
        <v>2</v>
      </c>
      <c r="E40" s="5" t="s">
        <v>29</v>
      </c>
      <c r="F40" s="5">
        <v>283</v>
      </c>
      <c r="G40" s="5" t="s">
        <v>106</v>
      </c>
      <c r="H40" s="5" t="s">
        <v>107</v>
      </c>
      <c r="I40" s="5">
        <v>248</v>
      </c>
      <c r="J40" s="5" t="s">
        <v>187</v>
      </c>
      <c r="K40" s="5">
        <v>67</v>
      </c>
      <c r="L40" s="5" t="s">
        <v>188</v>
      </c>
      <c r="M40" s="5" t="s">
        <v>974</v>
      </c>
      <c r="N40" s="6">
        <v>45566</v>
      </c>
      <c r="O40" s="7">
        <v>45667</v>
      </c>
      <c r="P40" s="5"/>
      <c r="Q40" s="7"/>
      <c r="R40" s="5"/>
      <c r="S40" s="8">
        <v>-1042.5999999999999</v>
      </c>
      <c r="T40" s="5" t="s">
        <v>35</v>
      </c>
      <c r="U40" s="5" t="s">
        <v>963</v>
      </c>
      <c r="V40" s="5" t="s">
        <v>36</v>
      </c>
      <c r="W40" s="5" t="s">
        <v>37</v>
      </c>
      <c r="X40" s="5"/>
      <c r="Y40" s="5"/>
      <c r="Z40" s="5" t="s">
        <v>801</v>
      </c>
      <c r="AA40" s="5"/>
      <c r="AB40" s="5">
        <v>7119</v>
      </c>
      <c r="AC40" s="5" t="s">
        <v>38</v>
      </c>
    </row>
    <row r="41" spans="1:29">
      <c r="A41" s="5">
        <v>522767</v>
      </c>
      <c r="B41" s="5">
        <v>102851</v>
      </c>
      <c r="C41" s="5"/>
      <c r="D41" s="5">
        <v>2</v>
      </c>
      <c r="E41" s="5" t="s">
        <v>29</v>
      </c>
      <c r="F41" s="5">
        <v>283</v>
      </c>
      <c r="G41" s="5" t="s">
        <v>106</v>
      </c>
      <c r="H41" s="5" t="s">
        <v>107</v>
      </c>
      <c r="I41" s="5">
        <v>248</v>
      </c>
      <c r="J41" s="5" t="s">
        <v>187</v>
      </c>
      <c r="K41" s="5">
        <v>67</v>
      </c>
      <c r="L41" s="5" t="s">
        <v>188</v>
      </c>
      <c r="M41" s="5" t="s">
        <v>974</v>
      </c>
      <c r="N41" s="6">
        <v>45566</v>
      </c>
      <c r="O41" s="7">
        <v>45667</v>
      </c>
      <c r="P41" s="5"/>
      <c r="Q41" s="7"/>
      <c r="R41" s="5"/>
      <c r="S41" s="8">
        <v>104.26</v>
      </c>
      <c r="T41" s="5" t="s">
        <v>39</v>
      </c>
      <c r="U41" s="5" t="s">
        <v>40</v>
      </c>
      <c r="V41" s="5" t="s">
        <v>41</v>
      </c>
      <c r="W41" s="5" t="s">
        <v>42</v>
      </c>
      <c r="X41" s="5"/>
      <c r="Y41" s="5"/>
      <c r="Z41" s="5" t="s">
        <v>801</v>
      </c>
      <c r="AA41" s="5"/>
      <c r="AB41" s="5">
        <v>7119</v>
      </c>
      <c r="AC41" s="5" t="s">
        <v>38</v>
      </c>
    </row>
    <row r="42" spans="1:29">
      <c r="A42" s="5">
        <v>592746</v>
      </c>
      <c r="B42" s="5">
        <v>114868</v>
      </c>
      <c r="C42" s="5"/>
      <c r="D42" s="5">
        <v>2</v>
      </c>
      <c r="E42" s="5" t="s">
        <v>29</v>
      </c>
      <c r="F42" s="5">
        <v>283</v>
      </c>
      <c r="G42" s="5" t="s">
        <v>106</v>
      </c>
      <c r="H42" s="5" t="s">
        <v>107</v>
      </c>
      <c r="I42" s="5">
        <v>246</v>
      </c>
      <c r="J42" s="5" t="s">
        <v>975</v>
      </c>
      <c r="K42" s="5">
        <v>408</v>
      </c>
      <c r="L42" s="5"/>
      <c r="M42" s="5" t="s">
        <v>976</v>
      </c>
      <c r="N42" s="6">
        <v>45637.397916666698</v>
      </c>
      <c r="O42" s="7">
        <v>45667</v>
      </c>
      <c r="P42" s="5"/>
      <c r="Q42" s="7">
        <v>45656</v>
      </c>
      <c r="R42" s="5"/>
      <c r="S42" s="8">
        <v>-1000</v>
      </c>
      <c r="T42" s="5" t="s">
        <v>35</v>
      </c>
      <c r="U42" s="5" t="s">
        <v>963</v>
      </c>
      <c r="V42" s="5" t="s">
        <v>36</v>
      </c>
      <c r="W42" s="5" t="s">
        <v>37</v>
      </c>
      <c r="X42" s="5"/>
      <c r="Y42" s="5"/>
      <c r="Z42" s="5" t="s">
        <v>977</v>
      </c>
      <c r="AA42" s="5"/>
      <c r="AB42" s="5">
        <v>7119</v>
      </c>
      <c r="AC42" s="5" t="s">
        <v>38</v>
      </c>
    </row>
    <row r="43" spans="1:29">
      <c r="A43" s="5">
        <v>592771</v>
      </c>
      <c r="B43" s="5">
        <v>114868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246</v>
      </c>
      <c r="J43" s="5" t="s">
        <v>975</v>
      </c>
      <c r="K43" s="5">
        <v>408</v>
      </c>
      <c r="L43" s="5"/>
      <c r="M43" s="5" t="s">
        <v>976</v>
      </c>
      <c r="N43" s="6">
        <v>45637.397916666698</v>
      </c>
      <c r="O43" s="7">
        <v>45667</v>
      </c>
      <c r="P43" s="5"/>
      <c r="Q43" s="7">
        <v>45656</v>
      </c>
      <c r="R43" s="5"/>
      <c r="S43" s="8">
        <v>100</v>
      </c>
      <c r="T43" s="5" t="s">
        <v>39</v>
      </c>
      <c r="U43" s="5" t="s">
        <v>40</v>
      </c>
      <c r="V43" s="5" t="s">
        <v>41</v>
      </c>
      <c r="W43" s="5" t="s">
        <v>42</v>
      </c>
      <c r="X43" s="5"/>
      <c r="Y43" s="5"/>
      <c r="Z43" s="5" t="s">
        <v>977</v>
      </c>
      <c r="AA43" s="5"/>
      <c r="AB43" s="5">
        <v>7119</v>
      </c>
      <c r="AC43" s="5" t="s">
        <v>38</v>
      </c>
    </row>
    <row r="44" spans="1:29">
      <c r="A44" s="5">
        <v>491378</v>
      </c>
      <c r="B44" s="5">
        <v>96666</v>
      </c>
      <c r="C44" s="5"/>
      <c r="D44" s="5">
        <v>2</v>
      </c>
      <c r="E44" s="5" t="s">
        <v>29</v>
      </c>
      <c r="F44" s="5">
        <v>3660</v>
      </c>
      <c r="G44" s="5" t="s">
        <v>142</v>
      </c>
      <c r="H44" s="5" t="s">
        <v>143</v>
      </c>
      <c r="I44" s="5">
        <v>474</v>
      </c>
      <c r="J44" s="5" t="s">
        <v>140</v>
      </c>
      <c r="K44" s="5">
        <v>355</v>
      </c>
      <c r="L44" s="5"/>
      <c r="M44" s="5" t="s">
        <v>144</v>
      </c>
      <c r="N44" s="6">
        <v>45513.3972222222</v>
      </c>
      <c r="O44" s="7">
        <v>45667</v>
      </c>
      <c r="P44" s="5"/>
      <c r="Q44" s="7"/>
      <c r="R44" s="5"/>
      <c r="S44" s="8">
        <v>13.36</v>
      </c>
      <c r="T44" s="5" t="s">
        <v>39</v>
      </c>
      <c r="U44" s="5" t="s">
        <v>85</v>
      </c>
      <c r="V44" s="5" t="s">
        <v>85</v>
      </c>
      <c r="W44" s="5" t="s">
        <v>86</v>
      </c>
      <c r="X44" s="5"/>
      <c r="Y44" s="5"/>
      <c r="Z44" s="5" t="s">
        <v>792</v>
      </c>
      <c r="AA44" s="5"/>
      <c r="AB44" s="5">
        <v>7119</v>
      </c>
      <c r="AC44" s="5" t="s">
        <v>38</v>
      </c>
    </row>
    <row r="45" spans="1:29">
      <c r="A45" s="5">
        <v>491380</v>
      </c>
      <c r="B45" s="5">
        <v>96667</v>
      </c>
      <c r="C45" s="5"/>
      <c r="D45" s="5">
        <v>2</v>
      </c>
      <c r="E45" s="5" t="s">
        <v>29</v>
      </c>
      <c r="F45" s="5">
        <v>3660</v>
      </c>
      <c r="G45" s="5" t="s">
        <v>142</v>
      </c>
      <c r="H45" s="5" t="s">
        <v>143</v>
      </c>
      <c r="I45" s="5">
        <v>474</v>
      </c>
      <c r="J45" s="5" t="s">
        <v>140</v>
      </c>
      <c r="K45" s="5">
        <v>355</v>
      </c>
      <c r="L45" s="5"/>
      <c r="M45" s="5" t="s">
        <v>144</v>
      </c>
      <c r="N45" s="6">
        <v>45513.396527777797</v>
      </c>
      <c r="O45" s="7">
        <v>45667</v>
      </c>
      <c r="P45" s="5"/>
      <c r="Q45" s="7">
        <v>45659</v>
      </c>
      <c r="R45" s="5"/>
      <c r="S45" s="8">
        <v>140</v>
      </c>
      <c r="T45" s="5" t="s">
        <v>39</v>
      </c>
      <c r="U45" s="5" t="s">
        <v>40</v>
      </c>
      <c r="V45" s="5" t="s">
        <v>41</v>
      </c>
      <c r="W45" s="5" t="s">
        <v>42</v>
      </c>
      <c r="X45" s="5"/>
      <c r="Y45" s="5"/>
      <c r="Z45" s="5" t="s">
        <v>793</v>
      </c>
      <c r="AA45" s="5"/>
      <c r="AB45" s="5">
        <v>7119</v>
      </c>
      <c r="AC45" s="5" t="s">
        <v>38</v>
      </c>
    </row>
    <row r="46" spans="1:29">
      <c r="A46" s="5">
        <v>491320</v>
      </c>
      <c r="B46" s="5">
        <v>96667</v>
      </c>
      <c r="C46" s="5"/>
      <c r="D46" s="5">
        <v>2</v>
      </c>
      <c r="E46" s="5" t="s">
        <v>29</v>
      </c>
      <c r="F46" s="5">
        <v>3660</v>
      </c>
      <c r="G46" s="5" t="s">
        <v>142</v>
      </c>
      <c r="H46" s="5" t="s">
        <v>143</v>
      </c>
      <c r="I46" s="5">
        <v>474</v>
      </c>
      <c r="J46" s="5" t="s">
        <v>140</v>
      </c>
      <c r="K46" s="5">
        <v>355</v>
      </c>
      <c r="L46" s="5"/>
      <c r="M46" s="5" t="s">
        <v>144</v>
      </c>
      <c r="N46" s="6">
        <v>45513.396527777797</v>
      </c>
      <c r="O46" s="7">
        <v>45667</v>
      </c>
      <c r="P46" s="5"/>
      <c r="Q46" s="7">
        <v>45659</v>
      </c>
      <c r="R46" s="5"/>
      <c r="S46" s="8">
        <v>-1400</v>
      </c>
      <c r="T46" s="5" t="s">
        <v>35</v>
      </c>
      <c r="U46" s="5" t="s">
        <v>963</v>
      </c>
      <c r="V46" s="5" t="s">
        <v>36</v>
      </c>
      <c r="W46" s="5" t="s">
        <v>37</v>
      </c>
      <c r="X46" s="5"/>
      <c r="Y46" s="5"/>
      <c r="Z46" s="5" t="s">
        <v>793</v>
      </c>
      <c r="AA46" s="5"/>
      <c r="AB46" s="5">
        <v>7119</v>
      </c>
      <c r="AC46" s="5" t="s">
        <v>38</v>
      </c>
    </row>
    <row r="47" spans="1:29">
      <c r="A47" s="5">
        <v>543376</v>
      </c>
      <c r="B47" s="5">
        <v>106220</v>
      </c>
      <c r="C47" s="5"/>
      <c r="D47" s="5">
        <v>2</v>
      </c>
      <c r="E47" s="5" t="s">
        <v>29</v>
      </c>
      <c r="F47" s="5">
        <v>323</v>
      </c>
      <c r="G47" s="5" t="s">
        <v>581</v>
      </c>
      <c r="H47" s="5" t="s">
        <v>582</v>
      </c>
      <c r="I47" s="5">
        <v>129</v>
      </c>
      <c r="J47" s="5" t="s">
        <v>583</v>
      </c>
      <c r="K47" s="5">
        <v>5</v>
      </c>
      <c r="L47" s="5" t="s">
        <v>584</v>
      </c>
      <c r="M47" s="5" t="s">
        <v>978</v>
      </c>
      <c r="N47" s="6">
        <v>45567.443749999999</v>
      </c>
      <c r="O47" s="7">
        <v>45688</v>
      </c>
      <c r="P47" s="5"/>
      <c r="Q47" s="7"/>
      <c r="R47" s="5"/>
      <c r="S47" s="8">
        <v>9.6999999999999993</v>
      </c>
      <c r="T47" s="5" t="s">
        <v>39</v>
      </c>
      <c r="U47" s="5" t="s">
        <v>128</v>
      </c>
      <c r="V47" s="5" t="s">
        <v>128</v>
      </c>
      <c r="W47" s="5" t="s">
        <v>129</v>
      </c>
      <c r="X47" s="5"/>
      <c r="Y47" s="5"/>
      <c r="Z47" s="5" t="s">
        <v>959</v>
      </c>
      <c r="AA47" s="5"/>
      <c r="AB47" s="5">
        <v>7119</v>
      </c>
      <c r="AC47" s="5" t="s">
        <v>38</v>
      </c>
    </row>
    <row r="48" spans="1:29">
      <c r="A48" s="5">
        <v>543340</v>
      </c>
      <c r="B48" s="5">
        <v>106221</v>
      </c>
      <c r="C48" s="5"/>
      <c r="D48" s="5">
        <v>2</v>
      </c>
      <c r="E48" s="5" t="s">
        <v>29</v>
      </c>
      <c r="F48" s="5">
        <v>323</v>
      </c>
      <c r="G48" s="5" t="s">
        <v>581</v>
      </c>
      <c r="H48" s="5" t="s">
        <v>582</v>
      </c>
      <c r="I48" s="5">
        <v>129</v>
      </c>
      <c r="J48" s="5" t="s">
        <v>583</v>
      </c>
      <c r="K48" s="5">
        <v>5</v>
      </c>
      <c r="L48" s="5" t="s">
        <v>584</v>
      </c>
      <c r="M48" s="5" t="s">
        <v>978</v>
      </c>
      <c r="N48" s="6">
        <v>45567.443749999999</v>
      </c>
      <c r="O48" s="7">
        <v>45667</v>
      </c>
      <c r="P48" s="5"/>
      <c r="Q48" s="7">
        <v>45663</v>
      </c>
      <c r="R48" s="5"/>
      <c r="S48" s="8">
        <v>-2020.03</v>
      </c>
      <c r="T48" s="5" t="s">
        <v>35</v>
      </c>
      <c r="U48" s="5" t="s">
        <v>963</v>
      </c>
      <c r="V48" s="5" t="s">
        <v>36</v>
      </c>
      <c r="W48" s="5" t="s">
        <v>37</v>
      </c>
      <c r="X48" s="5"/>
      <c r="Y48" s="5"/>
      <c r="Z48" s="5" t="s">
        <v>933</v>
      </c>
      <c r="AA48" s="5"/>
      <c r="AB48" s="5">
        <v>7119</v>
      </c>
      <c r="AC48" s="5" t="s">
        <v>38</v>
      </c>
    </row>
    <row r="49" spans="1:29">
      <c r="A49" s="5">
        <v>543377</v>
      </c>
      <c r="B49" s="5">
        <v>106221</v>
      </c>
      <c r="C49" s="5"/>
      <c r="D49" s="5">
        <v>2</v>
      </c>
      <c r="E49" s="5" t="s">
        <v>29</v>
      </c>
      <c r="F49" s="5">
        <v>323</v>
      </c>
      <c r="G49" s="5" t="s">
        <v>581</v>
      </c>
      <c r="H49" s="5" t="s">
        <v>582</v>
      </c>
      <c r="I49" s="5">
        <v>129</v>
      </c>
      <c r="J49" s="5" t="s">
        <v>583</v>
      </c>
      <c r="K49" s="5">
        <v>5</v>
      </c>
      <c r="L49" s="5" t="s">
        <v>584</v>
      </c>
      <c r="M49" s="5" t="s">
        <v>978</v>
      </c>
      <c r="N49" s="6">
        <v>45567.443749999999</v>
      </c>
      <c r="O49" s="7">
        <v>45667</v>
      </c>
      <c r="P49" s="5"/>
      <c r="Q49" s="7">
        <v>45663</v>
      </c>
      <c r="R49" s="5"/>
      <c r="S49" s="8">
        <v>202</v>
      </c>
      <c r="T49" s="5" t="s">
        <v>39</v>
      </c>
      <c r="U49" s="5" t="s">
        <v>40</v>
      </c>
      <c r="V49" s="5" t="s">
        <v>41</v>
      </c>
      <c r="W49" s="5" t="s">
        <v>42</v>
      </c>
      <c r="X49" s="5"/>
      <c r="Y49" s="5"/>
      <c r="Z49" s="5" t="s">
        <v>933</v>
      </c>
      <c r="AA49" s="5"/>
      <c r="AB49" s="5">
        <v>7119</v>
      </c>
      <c r="AC49" s="5" t="s">
        <v>38</v>
      </c>
    </row>
    <row r="50" spans="1:29">
      <c r="A50" s="5">
        <v>556280</v>
      </c>
      <c r="B50" s="5">
        <v>103919</v>
      </c>
      <c r="C50" s="5"/>
      <c r="D50" s="5">
        <v>2</v>
      </c>
      <c r="E50" s="5" t="s">
        <v>29</v>
      </c>
      <c r="F50" s="5">
        <v>337</v>
      </c>
      <c r="G50" s="5" t="s">
        <v>557</v>
      </c>
      <c r="H50" s="5" t="s">
        <v>558</v>
      </c>
      <c r="I50" s="5">
        <v>133</v>
      </c>
      <c r="J50" s="5" t="s">
        <v>559</v>
      </c>
      <c r="K50" s="5">
        <v>236</v>
      </c>
      <c r="L50" s="5" t="s">
        <v>560</v>
      </c>
      <c r="M50" s="5" t="s">
        <v>561</v>
      </c>
      <c r="N50" s="6">
        <v>45562.465972222199</v>
      </c>
      <c r="O50" s="7">
        <v>45667</v>
      </c>
      <c r="P50" s="5"/>
      <c r="Q50" s="7">
        <v>45659</v>
      </c>
      <c r="R50" s="5"/>
      <c r="S50" s="8">
        <v>21.41</v>
      </c>
      <c r="T50" s="5" t="s">
        <v>39</v>
      </c>
      <c r="U50" s="5" t="s">
        <v>52</v>
      </c>
      <c r="V50" s="5" t="s">
        <v>41</v>
      </c>
      <c r="W50" s="5" t="s">
        <v>42</v>
      </c>
      <c r="X50" s="5"/>
      <c r="Y50" s="5"/>
      <c r="Z50" s="5" t="s">
        <v>904</v>
      </c>
      <c r="AA50" s="5"/>
      <c r="AB50" s="5">
        <v>7119</v>
      </c>
      <c r="AC50" s="5" t="s">
        <v>38</v>
      </c>
    </row>
    <row r="51" spans="1:29">
      <c r="A51" s="5">
        <v>529572</v>
      </c>
      <c r="B51" s="5">
        <v>103919</v>
      </c>
      <c r="C51" s="5"/>
      <c r="D51" s="5">
        <v>2</v>
      </c>
      <c r="E51" s="5" t="s">
        <v>29</v>
      </c>
      <c r="F51" s="5">
        <v>337</v>
      </c>
      <c r="G51" s="5" t="s">
        <v>557</v>
      </c>
      <c r="H51" s="5" t="s">
        <v>558</v>
      </c>
      <c r="I51" s="5">
        <v>133</v>
      </c>
      <c r="J51" s="5" t="s">
        <v>559</v>
      </c>
      <c r="K51" s="5">
        <v>236</v>
      </c>
      <c r="L51" s="5" t="s">
        <v>560</v>
      </c>
      <c r="M51" s="5" t="s">
        <v>561</v>
      </c>
      <c r="N51" s="6">
        <v>45562.465972222199</v>
      </c>
      <c r="O51" s="7">
        <v>45667</v>
      </c>
      <c r="P51" s="5"/>
      <c r="Q51" s="7">
        <v>45659</v>
      </c>
      <c r="R51" s="5"/>
      <c r="S51" s="8">
        <v>-650</v>
      </c>
      <c r="T51" s="5" t="s">
        <v>35</v>
      </c>
      <c r="U51" s="5" t="s">
        <v>963</v>
      </c>
      <c r="V51" s="5" t="s">
        <v>36</v>
      </c>
      <c r="W51" s="5" t="s">
        <v>37</v>
      </c>
      <c r="X51" s="5"/>
      <c r="Y51" s="5"/>
      <c r="Z51" s="5" t="s">
        <v>904</v>
      </c>
      <c r="AA51" s="5"/>
      <c r="AB51" s="5">
        <v>7119</v>
      </c>
      <c r="AC51" s="5" t="s">
        <v>38</v>
      </c>
    </row>
    <row r="52" spans="1:29">
      <c r="A52" s="5">
        <v>529681</v>
      </c>
      <c r="B52" s="5">
        <v>103919</v>
      </c>
      <c r="C52" s="5"/>
      <c r="D52" s="5">
        <v>2</v>
      </c>
      <c r="E52" s="5" t="s">
        <v>29</v>
      </c>
      <c r="F52" s="5">
        <v>337</v>
      </c>
      <c r="G52" s="5" t="s">
        <v>557</v>
      </c>
      <c r="H52" s="5" t="s">
        <v>558</v>
      </c>
      <c r="I52" s="5">
        <v>133</v>
      </c>
      <c r="J52" s="5" t="s">
        <v>559</v>
      </c>
      <c r="K52" s="5">
        <v>236</v>
      </c>
      <c r="L52" s="5" t="s">
        <v>560</v>
      </c>
      <c r="M52" s="5" t="s">
        <v>561</v>
      </c>
      <c r="N52" s="6">
        <v>45562.465972222199</v>
      </c>
      <c r="O52" s="7">
        <v>45667</v>
      </c>
      <c r="P52" s="5"/>
      <c r="Q52" s="7">
        <v>45659</v>
      </c>
      <c r="R52" s="5"/>
      <c r="S52" s="8">
        <v>65</v>
      </c>
      <c r="T52" s="5" t="s">
        <v>39</v>
      </c>
      <c r="U52" s="5" t="s">
        <v>40</v>
      </c>
      <c r="V52" s="5" t="s">
        <v>41</v>
      </c>
      <c r="W52" s="5" t="s">
        <v>42</v>
      </c>
      <c r="X52" s="5"/>
      <c r="Y52" s="5"/>
      <c r="Z52" s="5" t="s">
        <v>904</v>
      </c>
      <c r="AA52" s="5"/>
      <c r="AB52" s="5">
        <v>7119</v>
      </c>
      <c r="AC52" s="5" t="s">
        <v>38</v>
      </c>
    </row>
    <row r="53" spans="1:29">
      <c r="A53" s="5">
        <v>522526</v>
      </c>
      <c r="B53" s="5">
        <v>94613</v>
      </c>
      <c r="C53" s="5"/>
      <c r="D53" s="5">
        <v>2</v>
      </c>
      <c r="E53" s="5" t="s">
        <v>29</v>
      </c>
      <c r="F53" s="5">
        <v>397</v>
      </c>
      <c r="G53" s="5" t="s">
        <v>121</v>
      </c>
      <c r="H53" s="5" t="s">
        <v>122</v>
      </c>
      <c r="I53" s="5">
        <v>148</v>
      </c>
      <c r="J53" s="5" t="s">
        <v>123</v>
      </c>
      <c r="K53" s="5">
        <v>147</v>
      </c>
      <c r="L53" s="5" t="s">
        <v>124</v>
      </c>
      <c r="M53" s="5" t="s">
        <v>125</v>
      </c>
      <c r="N53" s="6">
        <v>45509.390972222202</v>
      </c>
      <c r="O53" s="7">
        <v>45667</v>
      </c>
      <c r="P53" s="5"/>
      <c r="Q53" s="7">
        <v>45644</v>
      </c>
      <c r="R53" s="5"/>
      <c r="S53" s="8">
        <v>64.58</v>
      </c>
      <c r="T53" s="5" t="s">
        <v>39</v>
      </c>
      <c r="U53" s="5" t="s">
        <v>52</v>
      </c>
      <c r="V53" s="5" t="s">
        <v>41</v>
      </c>
      <c r="W53" s="5" t="s">
        <v>42</v>
      </c>
      <c r="X53" s="5"/>
      <c r="Y53" s="5"/>
      <c r="Z53" s="5" t="s">
        <v>979</v>
      </c>
      <c r="AA53" s="5"/>
      <c r="AB53" s="5">
        <v>7119</v>
      </c>
      <c r="AC53" s="5" t="s">
        <v>38</v>
      </c>
    </row>
    <row r="54" spans="1:29">
      <c r="A54" s="5">
        <v>480261</v>
      </c>
      <c r="B54" s="5">
        <v>94613</v>
      </c>
      <c r="C54" s="5"/>
      <c r="D54" s="5">
        <v>2</v>
      </c>
      <c r="E54" s="5" t="s">
        <v>29</v>
      </c>
      <c r="F54" s="5">
        <v>397</v>
      </c>
      <c r="G54" s="5" t="s">
        <v>121</v>
      </c>
      <c r="H54" s="5" t="s">
        <v>122</v>
      </c>
      <c r="I54" s="5">
        <v>148</v>
      </c>
      <c r="J54" s="5" t="s">
        <v>123</v>
      </c>
      <c r="K54" s="5">
        <v>147</v>
      </c>
      <c r="L54" s="5" t="s">
        <v>124</v>
      </c>
      <c r="M54" s="5" t="s">
        <v>125</v>
      </c>
      <c r="N54" s="6">
        <v>45509.390972222202</v>
      </c>
      <c r="O54" s="7">
        <v>45667</v>
      </c>
      <c r="P54" s="5"/>
      <c r="Q54" s="7">
        <v>45644</v>
      </c>
      <c r="R54" s="5"/>
      <c r="S54" s="8">
        <v>-3000</v>
      </c>
      <c r="T54" s="5" t="s">
        <v>35</v>
      </c>
      <c r="U54" s="5" t="s">
        <v>963</v>
      </c>
      <c r="V54" s="5" t="s">
        <v>36</v>
      </c>
      <c r="W54" s="5" t="s">
        <v>37</v>
      </c>
      <c r="X54" s="5"/>
      <c r="Y54" s="5"/>
      <c r="Z54" s="5" t="s">
        <v>979</v>
      </c>
      <c r="AA54" s="5"/>
      <c r="AB54" s="5">
        <v>7119</v>
      </c>
      <c r="AC54" s="5" t="s">
        <v>38</v>
      </c>
    </row>
    <row r="55" spans="1:29">
      <c r="A55" s="5">
        <v>480327</v>
      </c>
      <c r="B55" s="5">
        <v>94613</v>
      </c>
      <c r="C55" s="5"/>
      <c r="D55" s="5">
        <v>2</v>
      </c>
      <c r="E55" s="5" t="s">
        <v>29</v>
      </c>
      <c r="F55" s="5">
        <v>397</v>
      </c>
      <c r="G55" s="5" t="s">
        <v>121</v>
      </c>
      <c r="H55" s="5" t="s">
        <v>122</v>
      </c>
      <c r="I55" s="5">
        <v>148</v>
      </c>
      <c r="J55" s="5" t="s">
        <v>123</v>
      </c>
      <c r="K55" s="5">
        <v>147</v>
      </c>
      <c r="L55" s="5" t="s">
        <v>124</v>
      </c>
      <c r="M55" s="5" t="s">
        <v>125</v>
      </c>
      <c r="N55" s="6">
        <v>45509.390972222202</v>
      </c>
      <c r="O55" s="7">
        <v>45667</v>
      </c>
      <c r="P55" s="5"/>
      <c r="Q55" s="7">
        <v>45644</v>
      </c>
      <c r="R55" s="5"/>
      <c r="S55" s="8">
        <v>300</v>
      </c>
      <c r="T55" s="5" t="s">
        <v>39</v>
      </c>
      <c r="U55" s="5" t="s">
        <v>40</v>
      </c>
      <c r="V55" s="5" t="s">
        <v>41</v>
      </c>
      <c r="W55" s="5" t="s">
        <v>42</v>
      </c>
      <c r="X55" s="5"/>
      <c r="Y55" s="5"/>
      <c r="Z55" s="5" t="s">
        <v>979</v>
      </c>
      <c r="AA55" s="5"/>
      <c r="AB55" s="5">
        <v>7119</v>
      </c>
      <c r="AC55" s="5" t="s">
        <v>38</v>
      </c>
    </row>
    <row r="56" spans="1:29">
      <c r="A56" s="5">
        <v>569571</v>
      </c>
      <c r="B56" s="5">
        <v>106467</v>
      </c>
      <c r="C56" s="5"/>
      <c r="D56" s="5">
        <v>2</v>
      </c>
      <c r="E56" s="5" t="s">
        <v>29</v>
      </c>
      <c r="F56" s="5">
        <v>398</v>
      </c>
      <c r="G56" s="5" t="s">
        <v>307</v>
      </c>
      <c r="H56" s="5" t="s">
        <v>308</v>
      </c>
      <c r="I56" s="5">
        <v>136</v>
      </c>
      <c r="J56" s="5" t="s">
        <v>309</v>
      </c>
      <c r="K56" s="5">
        <v>94</v>
      </c>
      <c r="L56" s="5" t="s">
        <v>310</v>
      </c>
      <c r="M56" s="5" t="s">
        <v>980</v>
      </c>
      <c r="N56" s="6">
        <v>45567.454166666699</v>
      </c>
      <c r="O56" s="7">
        <v>45667</v>
      </c>
      <c r="P56" s="5"/>
      <c r="Q56" s="7"/>
      <c r="R56" s="5"/>
      <c r="S56" s="8">
        <v>213.07</v>
      </c>
      <c r="T56" s="5" t="s">
        <v>39</v>
      </c>
      <c r="U56" s="5" t="s">
        <v>981</v>
      </c>
      <c r="V56" s="5" t="s">
        <v>126</v>
      </c>
      <c r="W56" s="5" t="s">
        <v>127</v>
      </c>
      <c r="X56" s="5"/>
      <c r="Y56" s="5"/>
      <c r="Z56" s="5" t="s">
        <v>833</v>
      </c>
      <c r="AA56" s="5"/>
      <c r="AB56" s="5">
        <v>7119</v>
      </c>
      <c r="AC56" s="5" t="s">
        <v>38</v>
      </c>
    </row>
    <row r="57" spans="1:29">
      <c r="A57" s="5">
        <v>544555</v>
      </c>
      <c r="B57" s="5">
        <v>106467</v>
      </c>
      <c r="C57" s="5"/>
      <c r="D57" s="5">
        <v>2</v>
      </c>
      <c r="E57" s="5" t="s">
        <v>29</v>
      </c>
      <c r="F57" s="5">
        <v>398</v>
      </c>
      <c r="G57" s="5" t="s">
        <v>307</v>
      </c>
      <c r="H57" s="5" t="s">
        <v>308</v>
      </c>
      <c r="I57" s="5">
        <v>136</v>
      </c>
      <c r="J57" s="5" t="s">
        <v>309</v>
      </c>
      <c r="K57" s="5">
        <v>94</v>
      </c>
      <c r="L57" s="5" t="s">
        <v>310</v>
      </c>
      <c r="M57" s="5" t="s">
        <v>980</v>
      </c>
      <c r="N57" s="6">
        <v>45567.454166666699</v>
      </c>
      <c r="O57" s="7">
        <v>45667</v>
      </c>
      <c r="P57" s="5"/>
      <c r="Q57" s="7"/>
      <c r="R57" s="5"/>
      <c r="S57" s="8">
        <v>-2340.34</v>
      </c>
      <c r="T57" s="5" t="s">
        <v>35</v>
      </c>
      <c r="U57" s="5" t="s">
        <v>963</v>
      </c>
      <c r="V57" s="5" t="s">
        <v>36</v>
      </c>
      <c r="W57" s="5" t="s">
        <v>37</v>
      </c>
      <c r="X57" s="5"/>
      <c r="Y57" s="5"/>
      <c r="Z57" s="5" t="s">
        <v>833</v>
      </c>
      <c r="AA57" s="5"/>
      <c r="AB57" s="5">
        <v>7119</v>
      </c>
      <c r="AC57" s="5" t="s">
        <v>38</v>
      </c>
    </row>
    <row r="58" spans="1:29">
      <c r="A58" s="5">
        <v>544590</v>
      </c>
      <c r="B58" s="5">
        <v>106467</v>
      </c>
      <c r="C58" s="5"/>
      <c r="D58" s="5">
        <v>2</v>
      </c>
      <c r="E58" s="5" t="s">
        <v>29</v>
      </c>
      <c r="F58" s="5">
        <v>398</v>
      </c>
      <c r="G58" s="5" t="s">
        <v>307</v>
      </c>
      <c r="H58" s="5" t="s">
        <v>308</v>
      </c>
      <c r="I58" s="5">
        <v>136</v>
      </c>
      <c r="J58" s="5" t="s">
        <v>309</v>
      </c>
      <c r="K58" s="5">
        <v>94</v>
      </c>
      <c r="L58" s="5" t="s">
        <v>310</v>
      </c>
      <c r="M58" s="5" t="s">
        <v>980</v>
      </c>
      <c r="N58" s="6">
        <v>45567.454166666699</v>
      </c>
      <c r="O58" s="7">
        <v>45667</v>
      </c>
      <c r="P58" s="5"/>
      <c r="Q58" s="7"/>
      <c r="R58" s="5"/>
      <c r="S58" s="8">
        <v>234.03</v>
      </c>
      <c r="T58" s="5" t="s">
        <v>39</v>
      </c>
      <c r="U58" s="5" t="s">
        <v>40</v>
      </c>
      <c r="V58" s="5" t="s">
        <v>41</v>
      </c>
      <c r="W58" s="5" t="s">
        <v>42</v>
      </c>
      <c r="X58" s="5"/>
      <c r="Y58" s="5"/>
      <c r="Z58" s="5" t="s">
        <v>833</v>
      </c>
      <c r="AA58" s="5"/>
      <c r="AB58" s="5">
        <v>7119</v>
      </c>
      <c r="AC58" s="5" t="s">
        <v>38</v>
      </c>
    </row>
    <row r="59" spans="1:29">
      <c r="A59" s="5">
        <v>544593</v>
      </c>
      <c r="B59" s="5">
        <v>106467</v>
      </c>
      <c r="C59" s="5"/>
      <c r="D59" s="5">
        <v>2</v>
      </c>
      <c r="E59" s="5" t="s">
        <v>29</v>
      </c>
      <c r="F59" s="5">
        <v>398</v>
      </c>
      <c r="G59" s="5" t="s">
        <v>307</v>
      </c>
      <c r="H59" s="5" t="s">
        <v>308</v>
      </c>
      <c r="I59" s="5">
        <v>136</v>
      </c>
      <c r="J59" s="5" t="s">
        <v>309</v>
      </c>
      <c r="K59" s="5">
        <v>94</v>
      </c>
      <c r="L59" s="5" t="s">
        <v>310</v>
      </c>
      <c r="M59" s="5" t="s">
        <v>980</v>
      </c>
      <c r="N59" s="6">
        <v>45567.454166666699</v>
      </c>
      <c r="O59" s="7">
        <v>45667</v>
      </c>
      <c r="P59" s="5"/>
      <c r="Q59" s="7"/>
      <c r="R59" s="5"/>
      <c r="S59" s="8">
        <v>9.6999999999999993</v>
      </c>
      <c r="T59" s="5" t="s">
        <v>39</v>
      </c>
      <c r="U59" s="5" t="s">
        <v>126</v>
      </c>
      <c r="V59" s="5" t="s">
        <v>126</v>
      </c>
      <c r="W59" s="5" t="s">
        <v>127</v>
      </c>
      <c r="X59" s="5"/>
      <c r="Y59" s="5"/>
      <c r="Z59" s="5" t="s">
        <v>833</v>
      </c>
      <c r="AA59" s="5"/>
      <c r="AB59" s="5">
        <v>7119</v>
      </c>
      <c r="AC59" s="5" t="s">
        <v>38</v>
      </c>
    </row>
    <row r="60" spans="1:29">
      <c r="A60" s="5">
        <v>593295</v>
      </c>
      <c r="B60" s="5">
        <v>106467</v>
      </c>
      <c r="C60" s="5"/>
      <c r="D60" s="5">
        <v>2</v>
      </c>
      <c r="E60" s="5" t="s">
        <v>29</v>
      </c>
      <c r="F60" s="5">
        <v>398</v>
      </c>
      <c r="G60" s="5" t="s">
        <v>307</v>
      </c>
      <c r="H60" s="5" t="s">
        <v>308</v>
      </c>
      <c r="I60" s="5">
        <v>136</v>
      </c>
      <c r="J60" s="5" t="s">
        <v>309</v>
      </c>
      <c r="K60" s="5">
        <v>94</v>
      </c>
      <c r="L60" s="5" t="s">
        <v>310</v>
      </c>
      <c r="M60" s="5" t="s">
        <v>980</v>
      </c>
      <c r="N60" s="6">
        <v>45567.454166666699</v>
      </c>
      <c r="O60" s="7">
        <v>45667</v>
      </c>
      <c r="P60" s="5"/>
      <c r="Q60" s="7"/>
      <c r="R60" s="5"/>
      <c r="S60" s="8">
        <v>1346.63</v>
      </c>
      <c r="T60" s="5" t="s">
        <v>39</v>
      </c>
      <c r="U60" s="5" t="s">
        <v>834</v>
      </c>
      <c r="V60" s="5" t="s">
        <v>79</v>
      </c>
      <c r="W60" s="5" t="s">
        <v>80</v>
      </c>
      <c r="X60" s="5"/>
      <c r="Y60" s="5"/>
      <c r="Z60" s="5" t="s">
        <v>833</v>
      </c>
      <c r="AA60" s="5"/>
      <c r="AB60" s="5">
        <v>7119</v>
      </c>
      <c r="AC60" s="5" t="s">
        <v>38</v>
      </c>
    </row>
    <row r="61" spans="1:29">
      <c r="A61" s="5">
        <v>593302</v>
      </c>
      <c r="B61" s="5">
        <v>106467</v>
      </c>
      <c r="C61" s="5"/>
      <c r="D61" s="5">
        <v>2</v>
      </c>
      <c r="E61" s="5" t="s">
        <v>29</v>
      </c>
      <c r="F61" s="5">
        <v>398</v>
      </c>
      <c r="G61" s="5" t="s">
        <v>307</v>
      </c>
      <c r="H61" s="5" t="s">
        <v>308</v>
      </c>
      <c r="I61" s="5">
        <v>136</v>
      </c>
      <c r="J61" s="5" t="s">
        <v>309</v>
      </c>
      <c r="K61" s="5">
        <v>94</v>
      </c>
      <c r="L61" s="5" t="s">
        <v>310</v>
      </c>
      <c r="M61" s="5" t="s">
        <v>980</v>
      </c>
      <c r="N61" s="6">
        <v>45567.454166666699</v>
      </c>
      <c r="O61" s="7">
        <v>45667</v>
      </c>
      <c r="P61" s="5"/>
      <c r="Q61" s="7"/>
      <c r="R61" s="5"/>
      <c r="S61" s="8">
        <v>275.89999999999998</v>
      </c>
      <c r="T61" s="5" t="s">
        <v>39</v>
      </c>
      <c r="U61" s="5" t="s">
        <v>79</v>
      </c>
      <c r="V61" s="5" t="s">
        <v>79</v>
      </c>
      <c r="W61" s="5" t="s">
        <v>80</v>
      </c>
      <c r="X61" s="5"/>
      <c r="Y61" s="5"/>
      <c r="Z61" s="5" t="s">
        <v>833</v>
      </c>
      <c r="AA61" s="5"/>
      <c r="AB61" s="5">
        <v>7119</v>
      </c>
      <c r="AC61" s="5" t="s">
        <v>38</v>
      </c>
    </row>
    <row r="62" spans="1:29">
      <c r="A62" s="5">
        <v>573057</v>
      </c>
      <c r="B62" s="5">
        <v>111115</v>
      </c>
      <c r="C62" s="5"/>
      <c r="D62" s="5">
        <v>2</v>
      </c>
      <c r="E62" s="5" t="s">
        <v>29</v>
      </c>
      <c r="F62" s="5">
        <v>399</v>
      </c>
      <c r="G62" s="5" t="s">
        <v>333</v>
      </c>
      <c r="H62" s="5" t="s">
        <v>334</v>
      </c>
      <c r="I62" s="5">
        <v>448</v>
      </c>
      <c r="J62" s="5" t="s">
        <v>335</v>
      </c>
      <c r="K62" s="5">
        <v>341</v>
      </c>
      <c r="L62" s="5"/>
      <c r="M62" s="5" t="s">
        <v>336</v>
      </c>
      <c r="N62" s="6">
        <v>45627</v>
      </c>
      <c r="O62" s="7">
        <v>45667</v>
      </c>
      <c r="P62" s="5"/>
      <c r="Q62" s="7">
        <v>45659</v>
      </c>
      <c r="R62" s="5"/>
      <c r="S62" s="8">
        <v>-1689.28</v>
      </c>
      <c r="T62" s="5" t="s">
        <v>35</v>
      </c>
      <c r="U62" s="5" t="s">
        <v>963</v>
      </c>
      <c r="V62" s="5" t="s">
        <v>36</v>
      </c>
      <c r="W62" s="5" t="s">
        <v>37</v>
      </c>
      <c r="X62" s="5"/>
      <c r="Y62" s="5"/>
      <c r="Z62" s="5" t="s">
        <v>843</v>
      </c>
      <c r="AA62" s="5"/>
      <c r="AB62" s="5">
        <v>7119</v>
      </c>
      <c r="AC62" s="5" t="s">
        <v>38</v>
      </c>
    </row>
    <row r="63" spans="1:29">
      <c r="A63" s="5">
        <v>573097</v>
      </c>
      <c r="B63" s="5">
        <v>111115</v>
      </c>
      <c r="C63" s="5"/>
      <c r="D63" s="5">
        <v>2</v>
      </c>
      <c r="E63" s="5" t="s">
        <v>29</v>
      </c>
      <c r="F63" s="5">
        <v>399</v>
      </c>
      <c r="G63" s="5" t="s">
        <v>333</v>
      </c>
      <c r="H63" s="5" t="s">
        <v>334</v>
      </c>
      <c r="I63" s="5">
        <v>448</v>
      </c>
      <c r="J63" s="5" t="s">
        <v>335</v>
      </c>
      <c r="K63" s="5">
        <v>341</v>
      </c>
      <c r="L63" s="5"/>
      <c r="M63" s="5" t="s">
        <v>336</v>
      </c>
      <c r="N63" s="6">
        <v>45627</v>
      </c>
      <c r="O63" s="7">
        <v>45667</v>
      </c>
      <c r="P63" s="5"/>
      <c r="Q63" s="7">
        <v>45659</v>
      </c>
      <c r="R63" s="5"/>
      <c r="S63" s="8">
        <v>168.93</v>
      </c>
      <c r="T63" s="5" t="s">
        <v>39</v>
      </c>
      <c r="U63" s="5" t="s">
        <v>40</v>
      </c>
      <c r="V63" s="5" t="s">
        <v>41</v>
      </c>
      <c r="W63" s="5" t="s">
        <v>42</v>
      </c>
      <c r="X63" s="5"/>
      <c r="Y63" s="5"/>
      <c r="Z63" s="5" t="s">
        <v>843</v>
      </c>
      <c r="AA63" s="5"/>
      <c r="AB63" s="5">
        <v>7119</v>
      </c>
      <c r="AC63" s="5" t="s">
        <v>38</v>
      </c>
    </row>
    <row r="64" spans="1:29">
      <c r="A64" s="5">
        <v>573099</v>
      </c>
      <c r="B64" s="5">
        <v>111115</v>
      </c>
      <c r="C64" s="5"/>
      <c r="D64" s="5">
        <v>2</v>
      </c>
      <c r="E64" s="5" t="s">
        <v>29</v>
      </c>
      <c r="F64" s="5">
        <v>399</v>
      </c>
      <c r="G64" s="5" t="s">
        <v>333</v>
      </c>
      <c r="H64" s="5" t="s">
        <v>334</v>
      </c>
      <c r="I64" s="5">
        <v>448</v>
      </c>
      <c r="J64" s="5" t="s">
        <v>335</v>
      </c>
      <c r="K64" s="5">
        <v>341</v>
      </c>
      <c r="L64" s="5"/>
      <c r="M64" s="5" t="s">
        <v>336</v>
      </c>
      <c r="N64" s="6">
        <v>45627</v>
      </c>
      <c r="O64" s="7">
        <v>45667</v>
      </c>
      <c r="P64" s="5"/>
      <c r="Q64" s="7">
        <v>45659</v>
      </c>
      <c r="R64" s="5"/>
      <c r="S64" s="8">
        <v>40</v>
      </c>
      <c r="T64" s="5" t="s">
        <v>39</v>
      </c>
      <c r="U64" s="5" t="s">
        <v>73</v>
      </c>
      <c r="V64" s="5" t="s">
        <v>41</v>
      </c>
      <c r="W64" s="5" t="s">
        <v>42</v>
      </c>
      <c r="X64" s="5"/>
      <c r="Y64" s="5"/>
      <c r="Z64" s="5" t="s">
        <v>843</v>
      </c>
      <c r="AA64" s="5"/>
      <c r="AB64" s="5">
        <v>7119</v>
      </c>
      <c r="AC64" s="5" t="s">
        <v>38</v>
      </c>
    </row>
    <row r="65" spans="1:29">
      <c r="A65" s="5">
        <v>573100</v>
      </c>
      <c r="B65" s="5">
        <v>111115</v>
      </c>
      <c r="C65" s="5"/>
      <c r="D65" s="5">
        <v>2</v>
      </c>
      <c r="E65" s="5" t="s">
        <v>29</v>
      </c>
      <c r="F65" s="5">
        <v>399</v>
      </c>
      <c r="G65" s="5" t="s">
        <v>333</v>
      </c>
      <c r="H65" s="5" t="s">
        <v>334</v>
      </c>
      <c r="I65" s="5">
        <v>448</v>
      </c>
      <c r="J65" s="5" t="s">
        <v>335</v>
      </c>
      <c r="K65" s="5">
        <v>341</v>
      </c>
      <c r="L65" s="5"/>
      <c r="M65" s="5" t="s">
        <v>336</v>
      </c>
      <c r="N65" s="6">
        <v>45627</v>
      </c>
      <c r="O65" s="7">
        <v>45667</v>
      </c>
      <c r="P65" s="5"/>
      <c r="Q65" s="7">
        <v>45659</v>
      </c>
      <c r="R65" s="5"/>
      <c r="S65" s="8">
        <v>9.6999999999999993</v>
      </c>
      <c r="T65" s="5" t="s">
        <v>39</v>
      </c>
      <c r="U65" s="5" t="s">
        <v>128</v>
      </c>
      <c r="V65" s="5" t="s">
        <v>128</v>
      </c>
      <c r="W65" s="5" t="s">
        <v>129</v>
      </c>
      <c r="X65" s="5"/>
      <c r="Y65" s="5"/>
      <c r="Z65" s="5" t="s">
        <v>843</v>
      </c>
      <c r="AA65" s="5"/>
      <c r="AB65" s="5">
        <v>7119</v>
      </c>
      <c r="AC65" s="5" t="s">
        <v>38</v>
      </c>
    </row>
    <row r="66" spans="1:29">
      <c r="A66" s="5">
        <v>560775</v>
      </c>
      <c r="B66" s="5">
        <v>109113</v>
      </c>
      <c r="C66" s="5"/>
      <c r="D66" s="5">
        <v>2</v>
      </c>
      <c r="E66" s="5" t="s">
        <v>29</v>
      </c>
      <c r="F66" s="5">
        <v>400</v>
      </c>
      <c r="G66" s="5" t="s">
        <v>337</v>
      </c>
      <c r="H66" s="5" t="s">
        <v>338</v>
      </c>
      <c r="I66" s="5">
        <v>128</v>
      </c>
      <c r="J66" s="5" t="s">
        <v>339</v>
      </c>
      <c r="K66" s="5">
        <v>322</v>
      </c>
      <c r="L66" s="5"/>
      <c r="M66" s="5" t="s">
        <v>340</v>
      </c>
      <c r="N66" s="6">
        <v>45581.536111111098</v>
      </c>
      <c r="O66" s="7">
        <v>45667</v>
      </c>
      <c r="P66" s="5"/>
      <c r="Q66" s="7">
        <v>45646</v>
      </c>
      <c r="R66" s="5"/>
      <c r="S66" s="8">
        <v>-1466.66</v>
      </c>
      <c r="T66" s="5" t="s">
        <v>35</v>
      </c>
      <c r="U66" s="5" t="s">
        <v>963</v>
      </c>
      <c r="V66" s="5" t="s">
        <v>36</v>
      </c>
      <c r="W66" s="5" t="s">
        <v>37</v>
      </c>
      <c r="X66" s="5"/>
      <c r="Y66" s="5"/>
      <c r="Z66" s="5" t="s">
        <v>844</v>
      </c>
      <c r="AA66" s="5"/>
      <c r="AB66" s="5">
        <v>7119</v>
      </c>
      <c r="AC66" s="5" t="s">
        <v>38</v>
      </c>
    </row>
    <row r="67" spans="1:29">
      <c r="A67" s="5">
        <v>560838</v>
      </c>
      <c r="B67" s="5">
        <v>109113</v>
      </c>
      <c r="C67" s="5"/>
      <c r="D67" s="5">
        <v>2</v>
      </c>
      <c r="E67" s="5" t="s">
        <v>29</v>
      </c>
      <c r="F67" s="5">
        <v>400</v>
      </c>
      <c r="G67" s="5" t="s">
        <v>337</v>
      </c>
      <c r="H67" s="5" t="s">
        <v>338</v>
      </c>
      <c r="I67" s="5">
        <v>128</v>
      </c>
      <c r="J67" s="5" t="s">
        <v>339</v>
      </c>
      <c r="K67" s="5">
        <v>322</v>
      </c>
      <c r="L67" s="5"/>
      <c r="M67" s="5" t="s">
        <v>340</v>
      </c>
      <c r="N67" s="6">
        <v>45581.536111111098</v>
      </c>
      <c r="O67" s="7">
        <v>45667</v>
      </c>
      <c r="P67" s="5"/>
      <c r="Q67" s="7">
        <v>45646</v>
      </c>
      <c r="R67" s="5"/>
      <c r="S67" s="8">
        <v>102.67</v>
      </c>
      <c r="T67" s="5" t="s">
        <v>39</v>
      </c>
      <c r="U67" s="5" t="s">
        <v>40</v>
      </c>
      <c r="V67" s="5" t="s">
        <v>41</v>
      </c>
      <c r="W67" s="5" t="s">
        <v>42</v>
      </c>
      <c r="X67" s="5"/>
      <c r="Y67" s="5"/>
      <c r="Z67" s="5" t="s">
        <v>844</v>
      </c>
      <c r="AA67" s="5"/>
      <c r="AB67" s="5">
        <v>7119</v>
      </c>
      <c r="AC67" s="5" t="s">
        <v>38</v>
      </c>
    </row>
    <row r="68" spans="1:29">
      <c r="A68" s="5">
        <v>560840</v>
      </c>
      <c r="B68" s="5">
        <v>109113</v>
      </c>
      <c r="C68" s="5"/>
      <c r="D68" s="5">
        <v>2</v>
      </c>
      <c r="E68" s="5" t="s">
        <v>29</v>
      </c>
      <c r="F68" s="5">
        <v>400</v>
      </c>
      <c r="G68" s="5" t="s">
        <v>337</v>
      </c>
      <c r="H68" s="5" t="s">
        <v>338</v>
      </c>
      <c r="I68" s="5">
        <v>128</v>
      </c>
      <c r="J68" s="5" t="s">
        <v>339</v>
      </c>
      <c r="K68" s="5">
        <v>322</v>
      </c>
      <c r="L68" s="5"/>
      <c r="M68" s="5" t="s">
        <v>340</v>
      </c>
      <c r="N68" s="6">
        <v>45581.536111111098</v>
      </c>
      <c r="O68" s="7">
        <v>45667</v>
      </c>
      <c r="P68" s="5"/>
      <c r="Q68" s="7">
        <v>45646</v>
      </c>
      <c r="R68" s="5"/>
      <c r="S68" s="8">
        <v>9.6999999999999993</v>
      </c>
      <c r="T68" s="5" t="s">
        <v>39</v>
      </c>
      <c r="U68" s="5" t="s">
        <v>128</v>
      </c>
      <c r="V68" s="5" t="s">
        <v>128</v>
      </c>
      <c r="W68" s="5" t="s">
        <v>129</v>
      </c>
      <c r="X68" s="5"/>
      <c r="Y68" s="5"/>
      <c r="Z68" s="5" t="s">
        <v>844</v>
      </c>
      <c r="AA68" s="5"/>
      <c r="AB68" s="5">
        <v>7119</v>
      </c>
      <c r="AC68" s="5" t="s">
        <v>38</v>
      </c>
    </row>
    <row r="69" spans="1:29">
      <c r="A69" s="5">
        <v>560841</v>
      </c>
      <c r="B69" s="5">
        <v>109113</v>
      </c>
      <c r="C69" s="5"/>
      <c r="D69" s="5">
        <v>2</v>
      </c>
      <c r="E69" s="5" t="s">
        <v>29</v>
      </c>
      <c r="F69" s="5">
        <v>400</v>
      </c>
      <c r="G69" s="5" t="s">
        <v>337</v>
      </c>
      <c r="H69" s="5" t="s">
        <v>338</v>
      </c>
      <c r="I69" s="5">
        <v>128</v>
      </c>
      <c r="J69" s="5" t="s">
        <v>339</v>
      </c>
      <c r="K69" s="5">
        <v>322</v>
      </c>
      <c r="L69" s="5"/>
      <c r="M69" s="5" t="s">
        <v>340</v>
      </c>
      <c r="N69" s="6">
        <v>45581.536111111098</v>
      </c>
      <c r="O69" s="7">
        <v>45667</v>
      </c>
      <c r="P69" s="5"/>
      <c r="Q69" s="7">
        <v>45646</v>
      </c>
      <c r="R69" s="5"/>
      <c r="S69" s="8">
        <v>235</v>
      </c>
      <c r="T69" s="5" t="s">
        <v>39</v>
      </c>
      <c r="U69" s="5" t="s">
        <v>982</v>
      </c>
      <c r="V69" s="5" t="s">
        <v>79</v>
      </c>
      <c r="W69" s="5" t="s">
        <v>80</v>
      </c>
      <c r="X69" s="5"/>
      <c r="Y69" s="5"/>
      <c r="Z69" s="5" t="s">
        <v>844</v>
      </c>
      <c r="AA69" s="5"/>
      <c r="AB69" s="5">
        <v>7119</v>
      </c>
      <c r="AC69" s="5" t="s">
        <v>38</v>
      </c>
    </row>
    <row r="70" spans="1:29">
      <c r="A70" s="5">
        <v>560842</v>
      </c>
      <c r="B70" s="5">
        <v>109113</v>
      </c>
      <c r="C70" s="5"/>
      <c r="D70" s="5">
        <v>2</v>
      </c>
      <c r="E70" s="5" t="s">
        <v>29</v>
      </c>
      <c r="F70" s="5">
        <v>400</v>
      </c>
      <c r="G70" s="5" t="s">
        <v>337</v>
      </c>
      <c r="H70" s="5" t="s">
        <v>338</v>
      </c>
      <c r="I70" s="5">
        <v>128</v>
      </c>
      <c r="J70" s="5" t="s">
        <v>339</v>
      </c>
      <c r="K70" s="5">
        <v>322</v>
      </c>
      <c r="L70" s="5"/>
      <c r="M70" s="5" t="s">
        <v>340</v>
      </c>
      <c r="N70" s="6">
        <v>45581.536111111098</v>
      </c>
      <c r="O70" s="7">
        <v>45667</v>
      </c>
      <c r="P70" s="5"/>
      <c r="Q70" s="7">
        <v>45646</v>
      </c>
      <c r="R70" s="5"/>
      <c r="S70" s="8">
        <v>56.1</v>
      </c>
      <c r="T70" s="5" t="s">
        <v>39</v>
      </c>
      <c r="U70" s="5" t="s">
        <v>52</v>
      </c>
      <c r="V70" s="5" t="s">
        <v>41</v>
      </c>
      <c r="W70" s="5" t="s">
        <v>42</v>
      </c>
      <c r="X70" s="5"/>
      <c r="Y70" s="5"/>
      <c r="Z70" s="5" t="s">
        <v>844</v>
      </c>
      <c r="AA70" s="5"/>
      <c r="AB70" s="5">
        <v>7119</v>
      </c>
      <c r="AC70" s="5" t="s">
        <v>38</v>
      </c>
    </row>
    <row r="71" spans="1:29">
      <c r="A71" s="5">
        <v>502468</v>
      </c>
      <c r="B71" s="5">
        <v>98889</v>
      </c>
      <c r="C71" s="5"/>
      <c r="D71" s="5">
        <v>2</v>
      </c>
      <c r="E71" s="5" t="s">
        <v>29</v>
      </c>
      <c r="F71" s="5">
        <v>494</v>
      </c>
      <c r="G71" s="5" t="s">
        <v>162</v>
      </c>
      <c r="H71" s="5" t="s">
        <v>163</v>
      </c>
      <c r="I71" s="5">
        <v>279</v>
      </c>
      <c r="J71" s="5" t="s">
        <v>164</v>
      </c>
      <c r="K71" s="5">
        <v>223</v>
      </c>
      <c r="L71" s="5" t="s">
        <v>165</v>
      </c>
      <c r="M71" s="5" t="s">
        <v>166</v>
      </c>
      <c r="N71" s="6">
        <v>45531.520833333299</v>
      </c>
      <c r="O71" s="7">
        <v>45667</v>
      </c>
      <c r="P71" s="5"/>
      <c r="Q71" s="7">
        <v>45659</v>
      </c>
      <c r="R71" s="5"/>
      <c r="S71" s="8">
        <v>-3114.3</v>
      </c>
      <c r="T71" s="5" t="s">
        <v>35</v>
      </c>
      <c r="U71" s="5" t="s">
        <v>963</v>
      </c>
      <c r="V71" s="5" t="s">
        <v>36</v>
      </c>
      <c r="W71" s="5" t="s">
        <v>37</v>
      </c>
      <c r="X71" s="5"/>
      <c r="Y71" s="5"/>
      <c r="Z71" s="5" t="s">
        <v>983</v>
      </c>
      <c r="AA71" s="5"/>
      <c r="AB71" s="5">
        <v>7119</v>
      </c>
      <c r="AC71" s="5" t="s">
        <v>38</v>
      </c>
    </row>
    <row r="72" spans="1:29">
      <c r="A72" s="5">
        <v>502501</v>
      </c>
      <c r="B72" s="5">
        <v>98889</v>
      </c>
      <c r="C72" s="5"/>
      <c r="D72" s="5">
        <v>2</v>
      </c>
      <c r="E72" s="5" t="s">
        <v>29</v>
      </c>
      <c r="F72" s="5">
        <v>494</v>
      </c>
      <c r="G72" s="5" t="s">
        <v>162</v>
      </c>
      <c r="H72" s="5" t="s">
        <v>163</v>
      </c>
      <c r="I72" s="5">
        <v>279</v>
      </c>
      <c r="J72" s="5" t="s">
        <v>164</v>
      </c>
      <c r="K72" s="5">
        <v>223</v>
      </c>
      <c r="L72" s="5" t="s">
        <v>165</v>
      </c>
      <c r="M72" s="5" t="s">
        <v>166</v>
      </c>
      <c r="N72" s="6">
        <v>45531.520833333299</v>
      </c>
      <c r="O72" s="7">
        <v>45667</v>
      </c>
      <c r="P72" s="5"/>
      <c r="Q72" s="7">
        <v>45659</v>
      </c>
      <c r="R72" s="5"/>
      <c r="S72" s="8">
        <v>249.14</v>
      </c>
      <c r="T72" s="5" t="s">
        <v>39</v>
      </c>
      <c r="U72" s="5" t="s">
        <v>40</v>
      </c>
      <c r="V72" s="5" t="s">
        <v>41</v>
      </c>
      <c r="W72" s="5" t="s">
        <v>42</v>
      </c>
      <c r="X72" s="5"/>
      <c r="Y72" s="5"/>
      <c r="Z72" s="5" t="s">
        <v>983</v>
      </c>
      <c r="AA72" s="5"/>
      <c r="AB72" s="5">
        <v>7119</v>
      </c>
      <c r="AC72" s="5" t="s">
        <v>38</v>
      </c>
    </row>
    <row r="73" spans="1:29">
      <c r="A73" s="5">
        <v>505503</v>
      </c>
      <c r="B73" s="5">
        <v>99461</v>
      </c>
      <c r="C73" s="5"/>
      <c r="D73" s="5">
        <v>2</v>
      </c>
      <c r="E73" s="5" t="s">
        <v>29</v>
      </c>
      <c r="F73" s="5">
        <v>505</v>
      </c>
      <c r="G73" s="5" t="s">
        <v>167</v>
      </c>
      <c r="H73" s="5" t="s">
        <v>168</v>
      </c>
      <c r="I73" s="5">
        <v>295</v>
      </c>
      <c r="J73" s="5" t="s">
        <v>169</v>
      </c>
      <c r="K73" s="5">
        <v>384</v>
      </c>
      <c r="L73" s="5"/>
      <c r="M73" s="5" t="s">
        <v>170</v>
      </c>
      <c r="N73" s="6">
        <v>45533.367361111101</v>
      </c>
      <c r="O73" s="7">
        <v>45667</v>
      </c>
      <c r="P73" s="5"/>
      <c r="Q73" s="7">
        <v>45659</v>
      </c>
      <c r="R73" s="5"/>
      <c r="S73" s="8">
        <v>-970</v>
      </c>
      <c r="T73" s="5" t="s">
        <v>35</v>
      </c>
      <c r="U73" s="5" t="s">
        <v>963</v>
      </c>
      <c r="V73" s="5" t="s">
        <v>36</v>
      </c>
      <c r="W73" s="5" t="s">
        <v>37</v>
      </c>
      <c r="X73" s="5"/>
      <c r="Y73" s="5"/>
      <c r="Z73" s="5" t="s">
        <v>797</v>
      </c>
      <c r="AA73" s="5"/>
      <c r="AB73" s="5">
        <v>7119</v>
      </c>
      <c r="AC73" s="5" t="s">
        <v>38</v>
      </c>
    </row>
    <row r="74" spans="1:29">
      <c r="A74" s="5">
        <v>505539</v>
      </c>
      <c r="B74" s="5">
        <v>99461</v>
      </c>
      <c r="C74" s="5"/>
      <c r="D74" s="5">
        <v>2</v>
      </c>
      <c r="E74" s="5" t="s">
        <v>29</v>
      </c>
      <c r="F74" s="5">
        <v>505</v>
      </c>
      <c r="G74" s="5" t="s">
        <v>167</v>
      </c>
      <c r="H74" s="5" t="s">
        <v>168</v>
      </c>
      <c r="I74" s="5">
        <v>295</v>
      </c>
      <c r="J74" s="5" t="s">
        <v>169</v>
      </c>
      <c r="K74" s="5">
        <v>384</v>
      </c>
      <c r="L74" s="5"/>
      <c r="M74" s="5" t="s">
        <v>170</v>
      </c>
      <c r="N74" s="6">
        <v>45533.367361111101</v>
      </c>
      <c r="O74" s="7">
        <v>45667</v>
      </c>
      <c r="P74" s="5"/>
      <c r="Q74" s="7">
        <v>45659</v>
      </c>
      <c r="R74" s="5"/>
      <c r="S74" s="8">
        <v>97</v>
      </c>
      <c r="T74" s="5" t="s">
        <v>39</v>
      </c>
      <c r="U74" s="5" t="s">
        <v>40</v>
      </c>
      <c r="V74" s="5" t="s">
        <v>41</v>
      </c>
      <c r="W74" s="5" t="s">
        <v>42</v>
      </c>
      <c r="X74" s="5"/>
      <c r="Y74" s="5"/>
      <c r="Z74" s="5" t="s">
        <v>797</v>
      </c>
      <c r="AA74" s="5"/>
      <c r="AB74" s="5">
        <v>7119</v>
      </c>
      <c r="AC74" s="5" t="s">
        <v>38</v>
      </c>
    </row>
    <row r="75" spans="1:29">
      <c r="A75" s="5">
        <v>505542</v>
      </c>
      <c r="B75" s="5">
        <v>99461</v>
      </c>
      <c r="C75" s="5"/>
      <c r="D75" s="5">
        <v>2</v>
      </c>
      <c r="E75" s="5" t="s">
        <v>29</v>
      </c>
      <c r="F75" s="5">
        <v>505</v>
      </c>
      <c r="G75" s="5" t="s">
        <v>167</v>
      </c>
      <c r="H75" s="5" t="s">
        <v>168</v>
      </c>
      <c r="I75" s="5">
        <v>295</v>
      </c>
      <c r="J75" s="5" t="s">
        <v>169</v>
      </c>
      <c r="K75" s="5">
        <v>384</v>
      </c>
      <c r="L75" s="5"/>
      <c r="M75" s="5" t="s">
        <v>170</v>
      </c>
      <c r="N75" s="6">
        <v>45533.367361111101</v>
      </c>
      <c r="O75" s="7">
        <v>45667</v>
      </c>
      <c r="P75" s="5"/>
      <c r="Q75" s="7">
        <v>45659</v>
      </c>
      <c r="R75" s="5"/>
      <c r="S75" s="8">
        <v>420.39</v>
      </c>
      <c r="T75" s="5" t="s">
        <v>39</v>
      </c>
      <c r="U75" s="5" t="s">
        <v>984</v>
      </c>
      <c r="V75" s="5" t="s">
        <v>128</v>
      </c>
      <c r="W75" s="5" t="s">
        <v>129</v>
      </c>
      <c r="X75" s="5"/>
      <c r="Y75" s="5"/>
      <c r="Z75" s="5" t="s">
        <v>797</v>
      </c>
      <c r="AA75" s="5"/>
      <c r="AB75" s="5">
        <v>7119</v>
      </c>
      <c r="AC75" s="5" t="s">
        <v>38</v>
      </c>
    </row>
    <row r="76" spans="1:29">
      <c r="A76" s="5">
        <v>600764</v>
      </c>
      <c r="B76" s="5">
        <v>116522</v>
      </c>
      <c r="C76" s="5"/>
      <c r="D76" s="5">
        <v>2</v>
      </c>
      <c r="E76" s="5" t="s">
        <v>29</v>
      </c>
      <c r="F76" s="5">
        <v>532</v>
      </c>
      <c r="G76" s="5" t="s">
        <v>985</v>
      </c>
      <c r="H76" s="5" t="s">
        <v>986</v>
      </c>
      <c r="I76" s="5">
        <v>344</v>
      </c>
      <c r="J76" s="5" t="s">
        <v>987</v>
      </c>
      <c r="K76" s="5">
        <v>434</v>
      </c>
      <c r="L76" s="5"/>
      <c r="M76" s="5" t="s">
        <v>988</v>
      </c>
      <c r="N76" s="6">
        <v>45656.724305555603</v>
      </c>
      <c r="O76" s="7">
        <v>45667</v>
      </c>
      <c r="P76" s="5"/>
      <c r="Q76" s="7">
        <v>45660</v>
      </c>
      <c r="R76" s="5"/>
      <c r="S76" s="8">
        <v>-650</v>
      </c>
      <c r="T76" s="5" t="s">
        <v>35</v>
      </c>
      <c r="U76" s="5" t="s">
        <v>989</v>
      </c>
      <c r="V76" s="5" t="s">
        <v>36</v>
      </c>
      <c r="W76" s="5" t="s">
        <v>37</v>
      </c>
      <c r="X76" s="5"/>
      <c r="Y76" s="5"/>
      <c r="Z76" s="5" t="s">
        <v>990</v>
      </c>
      <c r="AA76" s="5"/>
      <c r="AB76" s="5">
        <v>7119</v>
      </c>
      <c r="AC76" s="5" t="s">
        <v>38</v>
      </c>
    </row>
    <row r="77" spans="1:29">
      <c r="A77" s="5">
        <v>600789</v>
      </c>
      <c r="B77" s="5">
        <v>116522</v>
      </c>
      <c r="C77" s="5"/>
      <c r="D77" s="5">
        <v>2</v>
      </c>
      <c r="E77" s="5" t="s">
        <v>29</v>
      </c>
      <c r="F77" s="5">
        <v>532</v>
      </c>
      <c r="G77" s="5" t="s">
        <v>985</v>
      </c>
      <c r="H77" s="5" t="s">
        <v>986</v>
      </c>
      <c r="I77" s="5">
        <v>344</v>
      </c>
      <c r="J77" s="5" t="s">
        <v>987</v>
      </c>
      <c r="K77" s="5">
        <v>434</v>
      </c>
      <c r="L77" s="5"/>
      <c r="M77" s="5" t="s">
        <v>988</v>
      </c>
      <c r="N77" s="6">
        <v>45656.724305555603</v>
      </c>
      <c r="O77" s="7">
        <v>45667</v>
      </c>
      <c r="P77" s="5"/>
      <c r="Q77" s="7">
        <v>45660</v>
      </c>
      <c r="R77" s="5"/>
      <c r="S77" s="8">
        <v>65</v>
      </c>
      <c r="T77" s="5" t="s">
        <v>39</v>
      </c>
      <c r="U77" s="5" t="s">
        <v>40</v>
      </c>
      <c r="V77" s="5" t="s">
        <v>41</v>
      </c>
      <c r="W77" s="5" t="s">
        <v>42</v>
      </c>
      <c r="X77" s="5"/>
      <c r="Y77" s="5"/>
      <c r="Z77" s="5" t="s">
        <v>990</v>
      </c>
      <c r="AA77" s="5"/>
      <c r="AB77" s="5">
        <v>7119</v>
      </c>
      <c r="AC77" s="5" t="s">
        <v>38</v>
      </c>
    </row>
    <row r="78" spans="1:29">
      <c r="A78" s="5">
        <v>600901</v>
      </c>
      <c r="B78" s="5">
        <v>116522</v>
      </c>
      <c r="C78" s="5"/>
      <c r="D78" s="5">
        <v>2</v>
      </c>
      <c r="E78" s="5" t="s">
        <v>29</v>
      </c>
      <c r="F78" s="5">
        <v>532</v>
      </c>
      <c r="G78" s="5" t="s">
        <v>985</v>
      </c>
      <c r="H78" s="5" t="s">
        <v>986</v>
      </c>
      <c r="I78" s="5">
        <v>344</v>
      </c>
      <c r="J78" s="5" t="s">
        <v>987</v>
      </c>
      <c r="K78" s="5">
        <v>434</v>
      </c>
      <c r="L78" s="5"/>
      <c r="M78" s="5" t="s">
        <v>988</v>
      </c>
      <c r="N78" s="6">
        <v>45656.724305555603</v>
      </c>
      <c r="O78" s="7">
        <v>45667</v>
      </c>
      <c r="P78" s="5"/>
      <c r="Q78" s="7">
        <v>45660</v>
      </c>
      <c r="R78" s="5"/>
      <c r="S78" s="8">
        <v>-80.400000000000006</v>
      </c>
      <c r="T78" s="5" t="s">
        <v>35</v>
      </c>
      <c r="U78" s="5" t="s">
        <v>991</v>
      </c>
      <c r="V78" s="5" t="s">
        <v>48</v>
      </c>
      <c r="W78" s="5" t="s">
        <v>63</v>
      </c>
      <c r="X78" s="5"/>
      <c r="Y78" s="5"/>
      <c r="Z78" s="5" t="s">
        <v>990</v>
      </c>
      <c r="AA78" s="5"/>
      <c r="AB78" s="5">
        <v>7119</v>
      </c>
      <c r="AC78" s="5" t="s">
        <v>38</v>
      </c>
    </row>
    <row r="79" spans="1:29">
      <c r="A79" s="5">
        <v>600903</v>
      </c>
      <c r="B79" s="5">
        <v>116522</v>
      </c>
      <c r="C79" s="5"/>
      <c r="D79" s="5">
        <v>2</v>
      </c>
      <c r="E79" s="5" t="s">
        <v>29</v>
      </c>
      <c r="F79" s="5">
        <v>532</v>
      </c>
      <c r="G79" s="5" t="s">
        <v>985</v>
      </c>
      <c r="H79" s="5" t="s">
        <v>986</v>
      </c>
      <c r="I79" s="5">
        <v>344</v>
      </c>
      <c r="J79" s="5" t="s">
        <v>987</v>
      </c>
      <c r="K79" s="5">
        <v>434</v>
      </c>
      <c r="L79" s="5"/>
      <c r="M79" s="5" t="s">
        <v>988</v>
      </c>
      <c r="N79" s="6">
        <v>45656.724305555603</v>
      </c>
      <c r="O79" s="7">
        <v>45667</v>
      </c>
      <c r="P79" s="5"/>
      <c r="Q79" s="7">
        <v>45660</v>
      </c>
      <c r="R79" s="5"/>
      <c r="S79" s="8">
        <v>-8.17</v>
      </c>
      <c r="T79" s="5" t="s">
        <v>35</v>
      </c>
      <c r="U79" s="5" t="s">
        <v>991</v>
      </c>
      <c r="V79" s="5" t="s">
        <v>50</v>
      </c>
      <c r="W79" s="5" t="s">
        <v>62</v>
      </c>
      <c r="X79" s="5"/>
      <c r="Y79" s="5"/>
      <c r="Z79" s="5" t="s">
        <v>990</v>
      </c>
      <c r="AA79" s="5"/>
      <c r="AB79" s="5">
        <v>7119</v>
      </c>
      <c r="AC79" s="5" t="s">
        <v>38</v>
      </c>
    </row>
    <row r="80" spans="1:29">
      <c r="A80" s="5">
        <v>513393</v>
      </c>
      <c r="B80" s="5">
        <v>101304</v>
      </c>
      <c r="C80" s="5"/>
      <c r="D80" s="5">
        <v>2</v>
      </c>
      <c r="E80" s="5" t="s">
        <v>29</v>
      </c>
      <c r="F80" s="5">
        <v>4236</v>
      </c>
      <c r="G80" s="5" t="s">
        <v>346</v>
      </c>
      <c r="H80" s="5" t="s">
        <v>347</v>
      </c>
      <c r="I80" s="5">
        <v>504</v>
      </c>
      <c r="J80" s="5" t="s">
        <v>348</v>
      </c>
      <c r="K80" s="5">
        <v>405</v>
      </c>
      <c r="L80" s="5"/>
      <c r="M80" s="5" t="s">
        <v>349</v>
      </c>
      <c r="N80" s="6">
        <v>45547.338888888902</v>
      </c>
      <c r="O80" s="7">
        <v>45667</v>
      </c>
      <c r="P80" s="5"/>
      <c r="Q80" s="7">
        <v>45659</v>
      </c>
      <c r="R80" s="5"/>
      <c r="S80" s="8">
        <v>-2300</v>
      </c>
      <c r="T80" s="5" t="s">
        <v>35</v>
      </c>
      <c r="U80" s="5" t="s">
        <v>963</v>
      </c>
      <c r="V80" s="5" t="s">
        <v>36</v>
      </c>
      <c r="W80" s="5" t="s">
        <v>37</v>
      </c>
      <c r="X80" s="5"/>
      <c r="Y80" s="5"/>
      <c r="Z80" s="5" t="s">
        <v>849</v>
      </c>
      <c r="AA80" s="5"/>
      <c r="AB80" s="5">
        <v>7119</v>
      </c>
      <c r="AC80" s="5" t="s">
        <v>38</v>
      </c>
    </row>
    <row r="81" spans="1:29">
      <c r="A81" s="5">
        <v>513448</v>
      </c>
      <c r="B81" s="5">
        <v>101304</v>
      </c>
      <c r="C81" s="5"/>
      <c r="D81" s="5">
        <v>2</v>
      </c>
      <c r="E81" s="5" t="s">
        <v>29</v>
      </c>
      <c r="F81" s="5">
        <v>4236</v>
      </c>
      <c r="G81" s="5" t="s">
        <v>346</v>
      </c>
      <c r="H81" s="5" t="s">
        <v>347</v>
      </c>
      <c r="I81" s="5">
        <v>504</v>
      </c>
      <c r="J81" s="5" t="s">
        <v>348</v>
      </c>
      <c r="K81" s="5">
        <v>405</v>
      </c>
      <c r="L81" s="5"/>
      <c r="M81" s="5" t="s">
        <v>349</v>
      </c>
      <c r="N81" s="6">
        <v>45547.338888888902</v>
      </c>
      <c r="O81" s="7">
        <v>45667</v>
      </c>
      <c r="P81" s="5"/>
      <c r="Q81" s="7">
        <v>45659</v>
      </c>
      <c r="R81" s="5"/>
      <c r="S81" s="8">
        <v>230</v>
      </c>
      <c r="T81" s="5" t="s">
        <v>39</v>
      </c>
      <c r="U81" s="5" t="s">
        <v>40</v>
      </c>
      <c r="V81" s="5" t="s">
        <v>41</v>
      </c>
      <c r="W81" s="5" t="s">
        <v>42</v>
      </c>
      <c r="X81" s="5"/>
      <c r="Y81" s="5"/>
      <c r="Z81" s="5" t="s">
        <v>849</v>
      </c>
      <c r="AA81" s="5"/>
      <c r="AB81" s="5">
        <v>7119</v>
      </c>
      <c r="AC81" s="5" t="s">
        <v>38</v>
      </c>
    </row>
    <row r="82" spans="1:29">
      <c r="A82" s="5">
        <v>557115</v>
      </c>
      <c r="B82" s="5">
        <v>108600</v>
      </c>
      <c r="C82" s="5"/>
      <c r="D82" s="5">
        <v>2</v>
      </c>
      <c r="E82" s="5" t="s">
        <v>29</v>
      </c>
      <c r="F82" s="5">
        <v>4236</v>
      </c>
      <c r="G82" s="5" t="s">
        <v>346</v>
      </c>
      <c r="H82" s="5" t="s">
        <v>347</v>
      </c>
      <c r="I82" s="5">
        <v>504</v>
      </c>
      <c r="J82" s="5" t="s">
        <v>348</v>
      </c>
      <c r="K82" s="5">
        <v>405</v>
      </c>
      <c r="L82" s="5"/>
      <c r="M82" s="5" t="s">
        <v>349</v>
      </c>
      <c r="N82" s="6">
        <v>45580.482638888898</v>
      </c>
      <c r="O82" s="7">
        <v>45667</v>
      </c>
      <c r="P82" s="5"/>
      <c r="Q82" s="7"/>
      <c r="R82" s="5"/>
      <c r="S82" s="8">
        <v>75.75</v>
      </c>
      <c r="T82" s="5" t="s">
        <v>39</v>
      </c>
      <c r="U82" s="5" t="s">
        <v>992</v>
      </c>
      <c r="V82" s="5" t="s">
        <v>79</v>
      </c>
      <c r="W82" s="5" t="s">
        <v>80</v>
      </c>
      <c r="X82" s="5"/>
      <c r="Y82" s="5"/>
      <c r="Z82" s="5" t="s">
        <v>850</v>
      </c>
      <c r="AA82" s="5"/>
      <c r="AB82" s="5">
        <v>7119</v>
      </c>
      <c r="AC82" s="5" t="s">
        <v>38</v>
      </c>
    </row>
    <row r="83" spans="1:29">
      <c r="A83" s="5">
        <v>581269</v>
      </c>
      <c r="B83" s="5">
        <v>112918</v>
      </c>
      <c r="C83" s="5"/>
      <c r="D83" s="5">
        <v>2</v>
      </c>
      <c r="E83" s="5" t="s">
        <v>29</v>
      </c>
      <c r="F83" s="5">
        <v>4236</v>
      </c>
      <c r="G83" s="5" t="s">
        <v>346</v>
      </c>
      <c r="H83" s="5" t="s">
        <v>347</v>
      </c>
      <c r="I83" s="5">
        <v>504</v>
      </c>
      <c r="J83" s="5" t="s">
        <v>348</v>
      </c>
      <c r="K83" s="5">
        <v>405</v>
      </c>
      <c r="L83" s="5"/>
      <c r="M83" s="5" t="s">
        <v>349</v>
      </c>
      <c r="N83" s="6">
        <v>45628.381249999999</v>
      </c>
      <c r="O83" s="7">
        <v>45667</v>
      </c>
      <c r="P83" s="5"/>
      <c r="Q83" s="7">
        <v>45659</v>
      </c>
      <c r="R83" s="5"/>
      <c r="S83" s="8">
        <v>64.42</v>
      </c>
      <c r="T83" s="5" t="s">
        <v>39</v>
      </c>
      <c r="U83" s="5" t="s">
        <v>52</v>
      </c>
      <c r="V83" s="5" t="s">
        <v>41</v>
      </c>
      <c r="W83" s="5" t="s">
        <v>42</v>
      </c>
      <c r="X83" s="5"/>
      <c r="Y83" s="5"/>
      <c r="Z83" s="5" t="s">
        <v>993</v>
      </c>
      <c r="AA83" s="5"/>
      <c r="AB83" s="5">
        <v>7119</v>
      </c>
      <c r="AC83" s="5" t="s">
        <v>38</v>
      </c>
    </row>
    <row r="84" spans="1:29">
      <c r="A84" s="5">
        <v>506021</v>
      </c>
      <c r="B84" s="5">
        <v>99553</v>
      </c>
      <c r="C84" s="5"/>
      <c r="D84" s="5">
        <v>2</v>
      </c>
      <c r="E84" s="5" t="s">
        <v>29</v>
      </c>
      <c r="F84" s="5">
        <v>587</v>
      </c>
      <c r="G84" s="5" t="s">
        <v>178</v>
      </c>
      <c r="H84" s="5" t="s">
        <v>179</v>
      </c>
      <c r="I84" s="5">
        <v>502</v>
      </c>
      <c r="J84" s="5" t="s">
        <v>180</v>
      </c>
      <c r="K84" s="5">
        <v>412</v>
      </c>
      <c r="L84" s="5"/>
      <c r="M84" s="5" t="s">
        <v>181</v>
      </c>
      <c r="N84" s="6">
        <v>45533.670138888898</v>
      </c>
      <c r="O84" s="7">
        <v>45667</v>
      </c>
      <c r="P84" s="5"/>
      <c r="Q84" s="7">
        <v>45646</v>
      </c>
      <c r="R84" s="5"/>
      <c r="S84" s="8">
        <v>-1200</v>
      </c>
      <c r="T84" s="5" t="s">
        <v>35</v>
      </c>
      <c r="U84" s="5" t="s">
        <v>963</v>
      </c>
      <c r="V84" s="5" t="s">
        <v>36</v>
      </c>
      <c r="W84" s="5" t="s">
        <v>37</v>
      </c>
      <c r="X84" s="5"/>
      <c r="Y84" s="5"/>
      <c r="Z84" s="5" t="s">
        <v>799</v>
      </c>
      <c r="AA84" s="5"/>
      <c r="AB84" s="5">
        <v>7119</v>
      </c>
      <c r="AC84" s="5" t="s">
        <v>38</v>
      </c>
    </row>
    <row r="85" spans="1:29">
      <c r="A85" s="5">
        <v>506023</v>
      </c>
      <c r="B85" s="5">
        <v>99553</v>
      </c>
      <c r="C85" s="5"/>
      <c r="D85" s="5">
        <v>2</v>
      </c>
      <c r="E85" s="5" t="s">
        <v>29</v>
      </c>
      <c r="F85" s="5">
        <v>587</v>
      </c>
      <c r="G85" s="5" t="s">
        <v>178</v>
      </c>
      <c r="H85" s="5" t="s">
        <v>179</v>
      </c>
      <c r="I85" s="5">
        <v>502</v>
      </c>
      <c r="J85" s="5" t="s">
        <v>180</v>
      </c>
      <c r="K85" s="5">
        <v>412</v>
      </c>
      <c r="L85" s="5"/>
      <c r="M85" s="5" t="s">
        <v>181</v>
      </c>
      <c r="N85" s="6">
        <v>45533.670138888898</v>
      </c>
      <c r="O85" s="7">
        <v>45667</v>
      </c>
      <c r="P85" s="5"/>
      <c r="Q85" s="7">
        <v>45646</v>
      </c>
      <c r="R85" s="5"/>
      <c r="S85" s="8">
        <v>-30.68</v>
      </c>
      <c r="T85" s="5" t="s">
        <v>35</v>
      </c>
      <c r="U85" s="5" t="s">
        <v>994</v>
      </c>
      <c r="V85" s="5" t="s">
        <v>48</v>
      </c>
      <c r="W85" s="5" t="s">
        <v>63</v>
      </c>
      <c r="X85" s="5"/>
      <c r="Y85" s="5"/>
      <c r="Z85" s="5" t="s">
        <v>799</v>
      </c>
      <c r="AA85" s="5"/>
      <c r="AB85" s="5">
        <v>7119</v>
      </c>
      <c r="AC85" s="5" t="s">
        <v>38</v>
      </c>
    </row>
    <row r="86" spans="1:29">
      <c r="A86" s="5">
        <v>506056</v>
      </c>
      <c r="B86" s="5">
        <v>99553</v>
      </c>
      <c r="C86" s="5"/>
      <c r="D86" s="5">
        <v>2</v>
      </c>
      <c r="E86" s="5" t="s">
        <v>29</v>
      </c>
      <c r="F86" s="5">
        <v>587</v>
      </c>
      <c r="G86" s="5" t="s">
        <v>178</v>
      </c>
      <c r="H86" s="5" t="s">
        <v>179</v>
      </c>
      <c r="I86" s="5">
        <v>502</v>
      </c>
      <c r="J86" s="5" t="s">
        <v>180</v>
      </c>
      <c r="K86" s="5">
        <v>412</v>
      </c>
      <c r="L86" s="5"/>
      <c r="M86" s="5" t="s">
        <v>181</v>
      </c>
      <c r="N86" s="6">
        <v>45533.670138888898</v>
      </c>
      <c r="O86" s="7">
        <v>45667</v>
      </c>
      <c r="P86" s="5"/>
      <c r="Q86" s="7">
        <v>45646</v>
      </c>
      <c r="R86" s="5"/>
      <c r="S86" s="8">
        <v>120</v>
      </c>
      <c r="T86" s="5" t="s">
        <v>39</v>
      </c>
      <c r="U86" s="5" t="s">
        <v>40</v>
      </c>
      <c r="V86" s="5" t="s">
        <v>41</v>
      </c>
      <c r="W86" s="5" t="s">
        <v>42</v>
      </c>
      <c r="X86" s="5"/>
      <c r="Y86" s="5"/>
      <c r="Z86" s="5" t="s">
        <v>799</v>
      </c>
      <c r="AA86" s="5"/>
      <c r="AB86" s="5">
        <v>7119</v>
      </c>
      <c r="AC86" s="5" t="s">
        <v>38</v>
      </c>
    </row>
    <row r="87" spans="1:29">
      <c r="A87" s="5">
        <v>506057</v>
      </c>
      <c r="B87" s="5">
        <v>99553</v>
      </c>
      <c r="C87" s="5"/>
      <c r="D87" s="5">
        <v>2</v>
      </c>
      <c r="E87" s="5" t="s">
        <v>29</v>
      </c>
      <c r="F87" s="5">
        <v>587</v>
      </c>
      <c r="G87" s="5" t="s">
        <v>178</v>
      </c>
      <c r="H87" s="5" t="s">
        <v>179</v>
      </c>
      <c r="I87" s="5">
        <v>502</v>
      </c>
      <c r="J87" s="5" t="s">
        <v>180</v>
      </c>
      <c r="K87" s="5">
        <v>412</v>
      </c>
      <c r="L87" s="5"/>
      <c r="M87" s="5" t="s">
        <v>181</v>
      </c>
      <c r="N87" s="6">
        <v>45533.670138888898</v>
      </c>
      <c r="O87" s="7">
        <v>45667</v>
      </c>
      <c r="P87" s="5"/>
      <c r="Q87" s="7">
        <v>45646</v>
      </c>
      <c r="R87" s="5"/>
      <c r="S87" s="8">
        <v>3.07</v>
      </c>
      <c r="T87" s="5" t="s">
        <v>39</v>
      </c>
      <c r="U87" s="5" t="s">
        <v>182</v>
      </c>
      <c r="V87" s="5" t="s">
        <v>41</v>
      </c>
      <c r="W87" s="5" t="s">
        <v>42</v>
      </c>
      <c r="X87" s="5"/>
      <c r="Y87" s="5"/>
      <c r="Z87" s="5" t="s">
        <v>799</v>
      </c>
      <c r="AA87" s="5"/>
      <c r="AB87" s="5">
        <v>7119</v>
      </c>
      <c r="AC87" s="5" t="s">
        <v>38</v>
      </c>
    </row>
    <row r="88" spans="1:29">
      <c r="A88" s="5">
        <v>506058</v>
      </c>
      <c r="B88" s="5">
        <v>99553</v>
      </c>
      <c r="C88" s="5"/>
      <c r="D88" s="5">
        <v>2</v>
      </c>
      <c r="E88" s="5" t="s">
        <v>29</v>
      </c>
      <c r="F88" s="5">
        <v>587</v>
      </c>
      <c r="G88" s="5" t="s">
        <v>178</v>
      </c>
      <c r="H88" s="5" t="s">
        <v>179</v>
      </c>
      <c r="I88" s="5">
        <v>502</v>
      </c>
      <c r="J88" s="5" t="s">
        <v>180</v>
      </c>
      <c r="K88" s="5">
        <v>412</v>
      </c>
      <c r="L88" s="5"/>
      <c r="M88" s="5" t="s">
        <v>181</v>
      </c>
      <c r="N88" s="6">
        <v>45533.670138888898</v>
      </c>
      <c r="O88" s="7">
        <v>45667</v>
      </c>
      <c r="P88" s="5"/>
      <c r="Q88" s="7">
        <v>45646</v>
      </c>
      <c r="R88" s="5"/>
      <c r="S88" s="8">
        <v>2.46</v>
      </c>
      <c r="T88" s="5" t="s">
        <v>39</v>
      </c>
      <c r="U88" s="5" t="s">
        <v>68</v>
      </c>
      <c r="V88" s="5" t="s">
        <v>41</v>
      </c>
      <c r="W88" s="5" t="s">
        <v>42</v>
      </c>
      <c r="X88" s="5"/>
      <c r="Y88" s="5"/>
      <c r="Z88" s="5" t="s">
        <v>799</v>
      </c>
      <c r="AA88" s="5"/>
      <c r="AB88" s="5">
        <v>7119</v>
      </c>
      <c r="AC88" s="5" t="s">
        <v>38</v>
      </c>
    </row>
    <row r="89" spans="1:29">
      <c r="A89" s="5">
        <v>506277</v>
      </c>
      <c r="B89" s="5">
        <v>99553</v>
      </c>
      <c r="C89" s="5"/>
      <c r="D89" s="5">
        <v>2</v>
      </c>
      <c r="E89" s="5" t="s">
        <v>29</v>
      </c>
      <c r="F89" s="5">
        <v>587</v>
      </c>
      <c r="G89" s="5" t="s">
        <v>178</v>
      </c>
      <c r="H89" s="5" t="s">
        <v>179</v>
      </c>
      <c r="I89" s="5">
        <v>502</v>
      </c>
      <c r="J89" s="5" t="s">
        <v>180</v>
      </c>
      <c r="K89" s="5">
        <v>412</v>
      </c>
      <c r="L89" s="5"/>
      <c r="M89" s="5" t="s">
        <v>181</v>
      </c>
      <c r="N89" s="6">
        <v>45533.670138888898</v>
      </c>
      <c r="O89" s="7">
        <v>45667</v>
      </c>
      <c r="P89" s="5"/>
      <c r="Q89" s="7">
        <v>45646</v>
      </c>
      <c r="R89" s="5"/>
      <c r="S89" s="8">
        <v>25</v>
      </c>
      <c r="T89" s="5" t="s">
        <v>39</v>
      </c>
      <c r="U89" s="5" t="s">
        <v>52</v>
      </c>
      <c r="V89" s="5" t="s">
        <v>41</v>
      </c>
      <c r="W89" s="5" t="s">
        <v>42</v>
      </c>
      <c r="X89" s="5"/>
      <c r="Y89" s="5"/>
      <c r="Z89" s="5" t="s">
        <v>799</v>
      </c>
      <c r="AA89" s="5"/>
      <c r="AB89" s="5">
        <v>7119</v>
      </c>
      <c r="AC89" s="5" t="s">
        <v>38</v>
      </c>
    </row>
    <row r="90" spans="1:29">
      <c r="A90" s="5">
        <v>505277</v>
      </c>
      <c r="B90" s="5">
        <v>99429</v>
      </c>
      <c r="C90" s="5"/>
      <c r="D90" s="5">
        <v>2</v>
      </c>
      <c r="E90" s="5" t="s">
        <v>29</v>
      </c>
      <c r="F90" s="5">
        <v>4536</v>
      </c>
      <c r="G90" s="5" t="s">
        <v>770</v>
      </c>
      <c r="H90" s="5" t="s">
        <v>771</v>
      </c>
      <c r="I90" s="5">
        <v>509</v>
      </c>
      <c r="J90" s="5" t="s">
        <v>772</v>
      </c>
      <c r="K90" s="5">
        <v>411</v>
      </c>
      <c r="L90" s="5"/>
      <c r="M90" s="5" t="s">
        <v>773</v>
      </c>
      <c r="N90" s="6">
        <v>45532.512499999997</v>
      </c>
      <c r="O90" s="7">
        <v>45667</v>
      </c>
      <c r="P90" s="5"/>
      <c r="Q90" s="7">
        <v>45659</v>
      </c>
      <c r="R90" s="5"/>
      <c r="S90" s="8">
        <v>-2400</v>
      </c>
      <c r="T90" s="5" t="s">
        <v>35</v>
      </c>
      <c r="U90" s="5" t="s">
        <v>963</v>
      </c>
      <c r="V90" s="5" t="s">
        <v>36</v>
      </c>
      <c r="W90" s="5" t="s">
        <v>37</v>
      </c>
      <c r="X90" s="5"/>
      <c r="Y90" s="5"/>
      <c r="Z90" s="5" t="s">
        <v>962</v>
      </c>
      <c r="AA90" s="5"/>
      <c r="AB90" s="5">
        <v>7119</v>
      </c>
      <c r="AC90" s="5" t="s">
        <v>38</v>
      </c>
    </row>
    <row r="91" spans="1:29">
      <c r="A91" s="5">
        <v>505279</v>
      </c>
      <c r="B91" s="5">
        <v>99429</v>
      </c>
      <c r="C91" s="5"/>
      <c r="D91" s="5">
        <v>2</v>
      </c>
      <c r="E91" s="5" t="s">
        <v>29</v>
      </c>
      <c r="F91" s="5">
        <v>4536</v>
      </c>
      <c r="G91" s="5" t="s">
        <v>770</v>
      </c>
      <c r="H91" s="5" t="s">
        <v>771</v>
      </c>
      <c r="I91" s="5">
        <v>509</v>
      </c>
      <c r="J91" s="5" t="s">
        <v>772</v>
      </c>
      <c r="K91" s="5">
        <v>411</v>
      </c>
      <c r="L91" s="5"/>
      <c r="M91" s="5" t="s">
        <v>773</v>
      </c>
      <c r="N91" s="6">
        <v>45532.512499999997</v>
      </c>
      <c r="O91" s="7">
        <v>45667</v>
      </c>
      <c r="P91" s="5"/>
      <c r="Q91" s="7">
        <v>45659</v>
      </c>
      <c r="R91" s="5"/>
      <c r="S91" s="8">
        <v>-104.82</v>
      </c>
      <c r="T91" s="5" t="s">
        <v>35</v>
      </c>
      <c r="U91" s="5" t="s">
        <v>994</v>
      </c>
      <c r="V91" s="5" t="s">
        <v>48</v>
      </c>
      <c r="W91" s="5" t="s">
        <v>63</v>
      </c>
      <c r="X91" s="5"/>
      <c r="Y91" s="5"/>
      <c r="Z91" s="5" t="s">
        <v>962</v>
      </c>
      <c r="AA91" s="5"/>
      <c r="AB91" s="5">
        <v>7119</v>
      </c>
      <c r="AC91" s="5" t="s">
        <v>38</v>
      </c>
    </row>
    <row r="92" spans="1:29">
      <c r="A92" s="5">
        <v>505334</v>
      </c>
      <c r="B92" s="5">
        <v>99429</v>
      </c>
      <c r="C92" s="5"/>
      <c r="D92" s="5">
        <v>2</v>
      </c>
      <c r="E92" s="5" t="s">
        <v>29</v>
      </c>
      <c r="F92" s="5">
        <v>4536</v>
      </c>
      <c r="G92" s="5" t="s">
        <v>770</v>
      </c>
      <c r="H92" s="5" t="s">
        <v>771</v>
      </c>
      <c r="I92" s="5">
        <v>509</v>
      </c>
      <c r="J92" s="5" t="s">
        <v>772</v>
      </c>
      <c r="K92" s="5">
        <v>411</v>
      </c>
      <c r="L92" s="5"/>
      <c r="M92" s="5" t="s">
        <v>773</v>
      </c>
      <c r="N92" s="6">
        <v>45532.512499999997</v>
      </c>
      <c r="O92" s="7">
        <v>45667</v>
      </c>
      <c r="P92" s="5"/>
      <c r="Q92" s="7">
        <v>45659</v>
      </c>
      <c r="R92" s="5"/>
      <c r="S92" s="8">
        <v>240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 t="s">
        <v>962</v>
      </c>
      <c r="AA92" s="5"/>
      <c r="AB92" s="5">
        <v>7119</v>
      </c>
      <c r="AC92" s="5" t="s">
        <v>38</v>
      </c>
    </row>
    <row r="93" spans="1:29">
      <c r="A93" s="5">
        <v>505336</v>
      </c>
      <c r="B93" s="5">
        <v>99429</v>
      </c>
      <c r="C93" s="5"/>
      <c r="D93" s="5">
        <v>2</v>
      </c>
      <c r="E93" s="5" t="s">
        <v>29</v>
      </c>
      <c r="F93" s="5">
        <v>4536</v>
      </c>
      <c r="G93" s="5" t="s">
        <v>770</v>
      </c>
      <c r="H93" s="5" t="s">
        <v>771</v>
      </c>
      <c r="I93" s="5">
        <v>509</v>
      </c>
      <c r="J93" s="5" t="s">
        <v>772</v>
      </c>
      <c r="K93" s="5">
        <v>411</v>
      </c>
      <c r="L93" s="5"/>
      <c r="M93" s="5" t="s">
        <v>773</v>
      </c>
      <c r="N93" s="6">
        <v>45532.512499999997</v>
      </c>
      <c r="O93" s="7">
        <v>45667</v>
      </c>
      <c r="P93" s="5"/>
      <c r="Q93" s="7">
        <v>45659</v>
      </c>
      <c r="R93" s="5"/>
      <c r="S93" s="8">
        <v>10.48</v>
      </c>
      <c r="T93" s="5" t="s">
        <v>39</v>
      </c>
      <c r="U93" s="5" t="s">
        <v>182</v>
      </c>
      <c r="V93" s="5" t="s">
        <v>41</v>
      </c>
      <c r="W93" s="5" t="s">
        <v>42</v>
      </c>
      <c r="X93" s="5"/>
      <c r="Y93" s="5"/>
      <c r="Z93" s="5" t="s">
        <v>962</v>
      </c>
      <c r="AA93" s="5"/>
      <c r="AB93" s="5">
        <v>7119</v>
      </c>
      <c r="AC93" s="5" t="s">
        <v>38</v>
      </c>
    </row>
    <row r="94" spans="1:29">
      <c r="A94" s="5">
        <v>557183</v>
      </c>
      <c r="B94" s="5">
        <v>99429</v>
      </c>
      <c r="C94" s="5"/>
      <c r="D94" s="5">
        <v>2</v>
      </c>
      <c r="E94" s="5" t="s">
        <v>29</v>
      </c>
      <c r="F94" s="5">
        <v>4536</v>
      </c>
      <c r="G94" s="5" t="s">
        <v>770</v>
      </c>
      <c r="H94" s="5" t="s">
        <v>771</v>
      </c>
      <c r="I94" s="5">
        <v>509</v>
      </c>
      <c r="J94" s="5" t="s">
        <v>772</v>
      </c>
      <c r="K94" s="5">
        <v>411</v>
      </c>
      <c r="L94" s="5"/>
      <c r="M94" s="5" t="s">
        <v>773</v>
      </c>
      <c r="N94" s="6">
        <v>45532.512499999997</v>
      </c>
      <c r="O94" s="7">
        <v>45667</v>
      </c>
      <c r="P94" s="5"/>
      <c r="Q94" s="7">
        <v>45659</v>
      </c>
      <c r="R94" s="5"/>
      <c r="S94" s="8">
        <v>258</v>
      </c>
      <c r="T94" s="5" t="s">
        <v>39</v>
      </c>
      <c r="U94" s="5" t="s">
        <v>397</v>
      </c>
      <c r="V94" s="5" t="s">
        <v>79</v>
      </c>
      <c r="W94" s="5" t="s">
        <v>80</v>
      </c>
      <c r="X94" s="5"/>
      <c r="Y94" s="5"/>
      <c r="Z94" s="5" t="s">
        <v>962</v>
      </c>
      <c r="AA94" s="5"/>
      <c r="AB94" s="5">
        <v>7119</v>
      </c>
      <c r="AC94" s="5" t="s">
        <v>38</v>
      </c>
    </row>
    <row r="95" spans="1:29">
      <c r="A95" s="5">
        <v>594637</v>
      </c>
      <c r="B95" s="5">
        <v>99429</v>
      </c>
      <c r="C95" s="5"/>
      <c r="D95" s="5">
        <v>2</v>
      </c>
      <c r="E95" s="5" t="s">
        <v>29</v>
      </c>
      <c r="F95" s="5">
        <v>4536</v>
      </c>
      <c r="G95" s="5" t="s">
        <v>770</v>
      </c>
      <c r="H95" s="5" t="s">
        <v>771</v>
      </c>
      <c r="I95" s="5">
        <v>509</v>
      </c>
      <c r="J95" s="5" t="s">
        <v>772</v>
      </c>
      <c r="K95" s="5">
        <v>411</v>
      </c>
      <c r="L95" s="5"/>
      <c r="M95" s="5" t="s">
        <v>773</v>
      </c>
      <c r="N95" s="6">
        <v>45532.512499999997</v>
      </c>
      <c r="O95" s="7">
        <v>45667</v>
      </c>
      <c r="P95" s="5"/>
      <c r="Q95" s="7">
        <v>45659</v>
      </c>
      <c r="R95" s="5"/>
      <c r="S95" s="8">
        <v>86.9</v>
      </c>
      <c r="T95" s="5" t="s">
        <v>39</v>
      </c>
      <c r="U95" s="5" t="s">
        <v>52</v>
      </c>
      <c r="V95" s="5" t="s">
        <v>41</v>
      </c>
      <c r="W95" s="5" t="s">
        <v>42</v>
      </c>
      <c r="X95" s="5"/>
      <c r="Y95" s="5"/>
      <c r="Z95" s="5" t="s">
        <v>962</v>
      </c>
      <c r="AA95" s="5"/>
      <c r="AB95" s="5">
        <v>7119</v>
      </c>
      <c r="AC95" s="5" t="s">
        <v>38</v>
      </c>
    </row>
    <row r="96" spans="1:29">
      <c r="A96" s="5">
        <v>527171</v>
      </c>
      <c r="B96" s="5">
        <v>94423</v>
      </c>
      <c r="C96" s="5"/>
      <c r="D96" s="5">
        <v>2</v>
      </c>
      <c r="E96" s="5" t="s">
        <v>29</v>
      </c>
      <c r="F96" s="5">
        <v>3721</v>
      </c>
      <c r="G96" s="5" t="s">
        <v>350</v>
      </c>
      <c r="H96" s="5" t="s">
        <v>351</v>
      </c>
      <c r="I96" s="5">
        <v>388</v>
      </c>
      <c r="J96" s="5" t="s">
        <v>352</v>
      </c>
      <c r="K96" s="5">
        <v>208</v>
      </c>
      <c r="L96" s="5" t="s">
        <v>353</v>
      </c>
      <c r="M96" s="5" t="s">
        <v>354</v>
      </c>
      <c r="N96" s="6">
        <v>45505</v>
      </c>
      <c r="O96" s="7">
        <v>45667</v>
      </c>
      <c r="P96" s="5"/>
      <c r="Q96" s="7">
        <v>45656</v>
      </c>
      <c r="R96" s="5"/>
      <c r="S96" s="8">
        <v>127.4</v>
      </c>
      <c r="T96" s="5" t="s">
        <v>39</v>
      </c>
      <c r="U96" s="5" t="s">
        <v>52</v>
      </c>
      <c r="V96" s="5" t="s">
        <v>41</v>
      </c>
      <c r="W96" s="5" t="s">
        <v>42</v>
      </c>
      <c r="X96" s="5"/>
      <c r="Y96" s="5"/>
      <c r="Z96" s="5" t="s">
        <v>995</v>
      </c>
      <c r="AA96" s="5"/>
      <c r="AB96" s="5">
        <v>7119</v>
      </c>
      <c r="AC96" s="5" t="s">
        <v>38</v>
      </c>
    </row>
    <row r="97" spans="1:29">
      <c r="A97" s="5">
        <v>479136</v>
      </c>
      <c r="B97" s="5">
        <v>94423</v>
      </c>
      <c r="C97" s="5"/>
      <c r="D97" s="5">
        <v>2</v>
      </c>
      <c r="E97" s="5" t="s">
        <v>29</v>
      </c>
      <c r="F97" s="5">
        <v>3721</v>
      </c>
      <c r="G97" s="5" t="s">
        <v>350</v>
      </c>
      <c r="H97" s="5" t="s">
        <v>351</v>
      </c>
      <c r="I97" s="5">
        <v>388</v>
      </c>
      <c r="J97" s="5" t="s">
        <v>352</v>
      </c>
      <c r="K97" s="5">
        <v>208</v>
      </c>
      <c r="L97" s="5" t="s">
        <v>353</v>
      </c>
      <c r="M97" s="5" t="s">
        <v>354</v>
      </c>
      <c r="N97" s="6">
        <v>45505</v>
      </c>
      <c r="O97" s="7">
        <v>45667</v>
      </c>
      <c r="P97" s="5"/>
      <c r="Q97" s="7">
        <v>45656</v>
      </c>
      <c r="R97" s="5"/>
      <c r="S97" s="8">
        <v>-7266.7</v>
      </c>
      <c r="T97" s="5" t="s">
        <v>35</v>
      </c>
      <c r="U97" s="5" t="s">
        <v>963</v>
      </c>
      <c r="V97" s="5" t="s">
        <v>36</v>
      </c>
      <c r="W97" s="5" t="s">
        <v>37</v>
      </c>
      <c r="X97" s="5"/>
      <c r="Y97" s="5"/>
      <c r="Z97" s="5" t="s">
        <v>995</v>
      </c>
      <c r="AA97" s="5"/>
      <c r="AB97" s="5">
        <v>7119</v>
      </c>
      <c r="AC97" s="5" t="s">
        <v>38</v>
      </c>
    </row>
    <row r="98" spans="1:29">
      <c r="A98" s="5">
        <v>479189</v>
      </c>
      <c r="B98" s="5">
        <v>94423</v>
      </c>
      <c r="C98" s="5"/>
      <c r="D98" s="5">
        <v>2</v>
      </c>
      <c r="E98" s="5" t="s">
        <v>29</v>
      </c>
      <c r="F98" s="5">
        <v>3721</v>
      </c>
      <c r="G98" s="5" t="s">
        <v>350</v>
      </c>
      <c r="H98" s="5" t="s">
        <v>351</v>
      </c>
      <c r="I98" s="5">
        <v>388</v>
      </c>
      <c r="J98" s="5" t="s">
        <v>352</v>
      </c>
      <c r="K98" s="5">
        <v>208</v>
      </c>
      <c r="L98" s="5" t="s">
        <v>353</v>
      </c>
      <c r="M98" s="5" t="s">
        <v>354</v>
      </c>
      <c r="N98" s="6">
        <v>45505</v>
      </c>
      <c r="O98" s="7">
        <v>45667</v>
      </c>
      <c r="P98" s="5"/>
      <c r="Q98" s="7">
        <v>45656</v>
      </c>
      <c r="R98" s="5"/>
      <c r="S98" s="8">
        <v>726.67</v>
      </c>
      <c r="T98" s="5" t="s">
        <v>39</v>
      </c>
      <c r="U98" s="5" t="s">
        <v>40</v>
      </c>
      <c r="V98" s="5" t="s">
        <v>41</v>
      </c>
      <c r="W98" s="5" t="s">
        <v>42</v>
      </c>
      <c r="X98" s="5"/>
      <c r="Y98" s="5"/>
      <c r="Z98" s="5" t="s">
        <v>995</v>
      </c>
      <c r="AA98" s="5"/>
      <c r="AB98" s="5">
        <v>7119</v>
      </c>
      <c r="AC98" s="5" t="s">
        <v>38</v>
      </c>
    </row>
    <row r="99" spans="1:29">
      <c r="A99" s="5">
        <v>479194</v>
      </c>
      <c r="B99" s="5">
        <v>94423</v>
      </c>
      <c r="C99" s="5"/>
      <c r="D99" s="5">
        <v>2</v>
      </c>
      <c r="E99" s="5" t="s">
        <v>29</v>
      </c>
      <c r="F99" s="5">
        <v>3721</v>
      </c>
      <c r="G99" s="5" t="s">
        <v>350</v>
      </c>
      <c r="H99" s="5" t="s">
        <v>351</v>
      </c>
      <c r="I99" s="5">
        <v>388</v>
      </c>
      <c r="J99" s="5" t="s">
        <v>352</v>
      </c>
      <c r="K99" s="5">
        <v>208</v>
      </c>
      <c r="L99" s="5" t="s">
        <v>353</v>
      </c>
      <c r="M99" s="5" t="s">
        <v>354</v>
      </c>
      <c r="N99" s="6">
        <v>45505</v>
      </c>
      <c r="O99" s="7">
        <v>45667</v>
      </c>
      <c r="P99" s="5"/>
      <c r="Q99" s="7">
        <v>45656</v>
      </c>
      <c r="R99" s="5"/>
      <c r="S99" s="8">
        <v>9.6999999999999993</v>
      </c>
      <c r="T99" s="5" t="s">
        <v>39</v>
      </c>
      <c r="U99" s="5" t="s">
        <v>128</v>
      </c>
      <c r="V99" s="5" t="s">
        <v>128</v>
      </c>
      <c r="W99" s="5" t="s">
        <v>129</v>
      </c>
      <c r="X99" s="5"/>
      <c r="Y99" s="5"/>
      <c r="Z99" s="5" t="s">
        <v>995</v>
      </c>
      <c r="AA99" s="5"/>
      <c r="AB99" s="5">
        <v>7119</v>
      </c>
      <c r="AC99" s="5" t="s">
        <v>38</v>
      </c>
    </row>
    <row r="100" spans="1:29">
      <c r="A100" s="5">
        <v>527185</v>
      </c>
      <c r="B100" s="5">
        <v>103543</v>
      </c>
      <c r="C100" s="5"/>
      <c r="D100" s="5">
        <v>2</v>
      </c>
      <c r="E100" s="5" t="s">
        <v>29</v>
      </c>
      <c r="F100" s="5">
        <v>3721</v>
      </c>
      <c r="G100" s="5" t="s">
        <v>350</v>
      </c>
      <c r="H100" s="5" t="s">
        <v>351</v>
      </c>
      <c r="I100" s="5">
        <v>388</v>
      </c>
      <c r="J100" s="5" t="s">
        <v>352</v>
      </c>
      <c r="K100" s="5">
        <v>208</v>
      </c>
      <c r="L100" s="5" t="s">
        <v>353</v>
      </c>
      <c r="M100" s="5" t="s">
        <v>354</v>
      </c>
      <c r="N100" s="6">
        <v>45561.543749999997</v>
      </c>
      <c r="O100" s="7">
        <v>45667</v>
      </c>
      <c r="P100" s="5"/>
      <c r="Q100" s="7"/>
      <c r="R100" s="5"/>
      <c r="S100" s="8">
        <v>121.99</v>
      </c>
      <c r="T100" s="5" t="s">
        <v>39</v>
      </c>
      <c r="U100" s="5" t="s">
        <v>73</v>
      </c>
      <c r="V100" s="5" t="s">
        <v>41</v>
      </c>
      <c r="W100" s="5" t="s">
        <v>42</v>
      </c>
      <c r="X100" s="5"/>
      <c r="Y100" s="5"/>
      <c r="Z100" s="5" t="s">
        <v>851</v>
      </c>
      <c r="AA100" s="5"/>
      <c r="AB100" s="5">
        <v>7119</v>
      </c>
      <c r="AC100" s="5" t="s">
        <v>38</v>
      </c>
    </row>
    <row r="101" spans="1:29">
      <c r="A101" s="5">
        <v>584253</v>
      </c>
      <c r="B101" s="5">
        <v>113489</v>
      </c>
      <c r="C101" s="5"/>
      <c r="D101" s="5">
        <v>2</v>
      </c>
      <c r="E101" s="5" t="s">
        <v>29</v>
      </c>
      <c r="F101" s="5">
        <v>654</v>
      </c>
      <c r="G101" s="5" t="s">
        <v>274</v>
      </c>
      <c r="H101" s="5" t="s">
        <v>275</v>
      </c>
      <c r="I101" s="5">
        <v>127</v>
      </c>
      <c r="J101" s="5" t="s">
        <v>276</v>
      </c>
      <c r="K101" s="5">
        <v>113</v>
      </c>
      <c r="L101" s="5" t="s">
        <v>277</v>
      </c>
      <c r="M101" s="5" t="s">
        <v>278</v>
      </c>
      <c r="N101" s="6">
        <v>45630.400000000001</v>
      </c>
      <c r="O101" s="7">
        <v>45672</v>
      </c>
      <c r="P101" s="5"/>
      <c r="Q101" s="7"/>
      <c r="R101" s="5"/>
      <c r="S101" s="8">
        <v>-8214.7999999999993</v>
      </c>
      <c r="T101" s="5" t="s">
        <v>35</v>
      </c>
      <c r="U101" s="5" t="s">
        <v>963</v>
      </c>
      <c r="V101" s="5" t="s">
        <v>36</v>
      </c>
      <c r="W101" s="5" t="s">
        <v>37</v>
      </c>
      <c r="X101" s="5"/>
      <c r="Y101" s="5"/>
      <c r="Z101" s="5" t="s">
        <v>827</v>
      </c>
      <c r="AA101" s="5"/>
      <c r="AB101" s="5">
        <v>7119</v>
      </c>
      <c r="AC101" s="5" t="s">
        <v>38</v>
      </c>
    </row>
    <row r="102" spans="1:29">
      <c r="A102" s="5">
        <v>584290</v>
      </c>
      <c r="B102" s="5">
        <v>113489</v>
      </c>
      <c r="C102" s="5"/>
      <c r="D102" s="5">
        <v>2</v>
      </c>
      <c r="E102" s="5" t="s">
        <v>29</v>
      </c>
      <c r="F102" s="5">
        <v>654</v>
      </c>
      <c r="G102" s="5" t="s">
        <v>274</v>
      </c>
      <c r="H102" s="5" t="s">
        <v>275</v>
      </c>
      <c r="I102" s="5">
        <v>127</v>
      </c>
      <c r="J102" s="5" t="s">
        <v>276</v>
      </c>
      <c r="K102" s="5">
        <v>113</v>
      </c>
      <c r="L102" s="5" t="s">
        <v>277</v>
      </c>
      <c r="M102" s="5" t="s">
        <v>278</v>
      </c>
      <c r="N102" s="6">
        <v>45630.400000000001</v>
      </c>
      <c r="O102" s="7">
        <v>45672</v>
      </c>
      <c r="P102" s="5"/>
      <c r="Q102" s="7"/>
      <c r="R102" s="5"/>
      <c r="S102" s="8">
        <v>821.48</v>
      </c>
      <c r="T102" s="5" t="s">
        <v>39</v>
      </c>
      <c r="U102" s="5" t="s">
        <v>40</v>
      </c>
      <c r="V102" s="5" t="s">
        <v>41</v>
      </c>
      <c r="W102" s="5" t="s">
        <v>42</v>
      </c>
      <c r="X102" s="5"/>
      <c r="Y102" s="5"/>
      <c r="Z102" s="5" t="s">
        <v>827</v>
      </c>
      <c r="AA102" s="5"/>
      <c r="AB102" s="5">
        <v>7119</v>
      </c>
      <c r="AC102" s="5" t="s">
        <v>38</v>
      </c>
    </row>
    <row r="103" spans="1:29">
      <c r="A103" s="5">
        <v>584292</v>
      </c>
      <c r="B103" s="5">
        <v>113489</v>
      </c>
      <c r="C103" s="5"/>
      <c r="D103" s="5">
        <v>2</v>
      </c>
      <c r="E103" s="5" t="s">
        <v>29</v>
      </c>
      <c r="F103" s="5">
        <v>654</v>
      </c>
      <c r="G103" s="5" t="s">
        <v>274</v>
      </c>
      <c r="H103" s="5" t="s">
        <v>275</v>
      </c>
      <c r="I103" s="5">
        <v>127</v>
      </c>
      <c r="J103" s="5" t="s">
        <v>276</v>
      </c>
      <c r="K103" s="5">
        <v>113</v>
      </c>
      <c r="L103" s="5" t="s">
        <v>277</v>
      </c>
      <c r="M103" s="5" t="s">
        <v>278</v>
      </c>
      <c r="N103" s="6">
        <v>45630.400000000001</v>
      </c>
      <c r="O103" s="7">
        <v>45672</v>
      </c>
      <c r="P103" s="5"/>
      <c r="Q103" s="7"/>
      <c r="R103" s="5"/>
      <c r="S103" s="8">
        <v>980.64</v>
      </c>
      <c r="T103" s="5" t="s">
        <v>39</v>
      </c>
      <c r="U103" s="5" t="s">
        <v>937</v>
      </c>
      <c r="V103" s="5" t="s">
        <v>88</v>
      </c>
      <c r="W103" s="5" t="s">
        <v>89</v>
      </c>
      <c r="X103" s="5"/>
      <c r="Y103" s="5"/>
      <c r="Z103" s="5" t="s">
        <v>827</v>
      </c>
      <c r="AA103" s="5"/>
      <c r="AB103" s="5">
        <v>7119</v>
      </c>
      <c r="AC103" s="5" t="s">
        <v>38</v>
      </c>
    </row>
    <row r="104" spans="1:29">
      <c r="A104" s="5">
        <v>581702</v>
      </c>
      <c r="B104" s="5">
        <v>104939</v>
      </c>
      <c r="C104" s="5"/>
      <c r="D104" s="5">
        <v>2</v>
      </c>
      <c r="E104" s="5" t="s">
        <v>29</v>
      </c>
      <c r="F104" s="5">
        <v>688</v>
      </c>
      <c r="G104" s="5" t="s">
        <v>585</v>
      </c>
      <c r="H104" s="5" t="s">
        <v>586</v>
      </c>
      <c r="I104" s="5">
        <v>96</v>
      </c>
      <c r="J104" s="5" t="s">
        <v>587</v>
      </c>
      <c r="K104" s="5">
        <v>139</v>
      </c>
      <c r="L104" s="5" t="s">
        <v>588</v>
      </c>
      <c r="M104" s="5" t="s">
        <v>996</v>
      </c>
      <c r="N104" s="6">
        <v>45563.429861111101</v>
      </c>
      <c r="O104" s="7">
        <v>45667</v>
      </c>
      <c r="P104" s="5"/>
      <c r="Q104" s="7">
        <v>45663</v>
      </c>
      <c r="R104" s="5"/>
      <c r="S104" s="8">
        <v>-700</v>
      </c>
      <c r="T104" s="5" t="s">
        <v>35</v>
      </c>
      <c r="U104" s="5" t="s">
        <v>300</v>
      </c>
      <c r="V104" s="5" t="s">
        <v>300</v>
      </c>
      <c r="W104" s="5" t="s">
        <v>301</v>
      </c>
      <c r="X104" s="5"/>
      <c r="Y104" s="5"/>
      <c r="Z104" s="5" t="s">
        <v>924</v>
      </c>
      <c r="AA104" s="5"/>
      <c r="AB104" s="5">
        <v>7119</v>
      </c>
      <c r="AC104" s="5" t="s">
        <v>38</v>
      </c>
    </row>
    <row r="105" spans="1:29">
      <c r="A105" s="5">
        <v>535647</v>
      </c>
      <c r="B105" s="5">
        <v>104939</v>
      </c>
      <c r="C105" s="5"/>
      <c r="D105" s="5">
        <v>2</v>
      </c>
      <c r="E105" s="5" t="s">
        <v>29</v>
      </c>
      <c r="F105" s="5">
        <v>688</v>
      </c>
      <c r="G105" s="5" t="s">
        <v>585</v>
      </c>
      <c r="H105" s="5" t="s">
        <v>586</v>
      </c>
      <c r="I105" s="5">
        <v>96</v>
      </c>
      <c r="J105" s="5" t="s">
        <v>587</v>
      </c>
      <c r="K105" s="5">
        <v>139</v>
      </c>
      <c r="L105" s="5" t="s">
        <v>588</v>
      </c>
      <c r="M105" s="5" t="s">
        <v>996</v>
      </c>
      <c r="N105" s="6">
        <v>45563.429861111101</v>
      </c>
      <c r="O105" s="7">
        <v>45667</v>
      </c>
      <c r="P105" s="5"/>
      <c r="Q105" s="7">
        <v>45663</v>
      </c>
      <c r="R105" s="5"/>
      <c r="S105" s="8">
        <v>-1495.33</v>
      </c>
      <c r="T105" s="5" t="s">
        <v>35</v>
      </c>
      <c r="U105" s="5" t="s">
        <v>963</v>
      </c>
      <c r="V105" s="5" t="s">
        <v>36</v>
      </c>
      <c r="W105" s="5" t="s">
        <v>37</v>
      </c>
      <c r="X105" s="5"/>
      <c r="Y105" s="5"/>
      <c r="Z105" s="5" t="s">
        <v>924</v>
      </c>
      <c r="AA105" s="5"/>
      <c r="AB105" s="5">
        <v>7119</v>
      </c>
      <c r="AC105" s="5" t="s">
        <v>38</v>
      </c>
    </row>
    <row r="106" spans="1:29">
      <c r="A106" s="5">
        <v>535696</v>
      </c>
      <c r="B106" s="5">
        <v>104939</v>
      </c>
      <c r="C106" s="5"/>
      <c r="D106" s="5">
        <v>2</v>
      </c>
      <c r="E106" s="5" t="s">
        <v>29</v>
      </c>
      <c r="F106" s="5">
        <v>688</v>
      </c>
      <c r="G106" s="5" t="s">
        <v>585</v>
      </c>
      <c r="H106" s="5" t="s">
        <v>586</v>
      </c>
      <c r="I106" s="5">
        <v>96</v>
      </c>
      <c r="J106" s="5" t="s">
        <v>587</v>
      </c>
      <c r="K106" s="5">
        <v>139</v>
      </c>
      <c r="L106" s="5" t="s">
        <v>588</v>
      </c>
      <c r="M106" s="5" t="s">
        <v>996</v>
      </c>
      <c r="N106" s="6">
        <v>45563.429861111101</v>
      </c>
      <c r="O106" s="7">
        <v>45667</v>
      </c>
      <c r="P106" s="5"/>
      <c r="Q106" s="7">
        <v>45663</v>
      </c>
      <c r="R106" s="5"/>
      <c r="S106" s="8">
        <v>149.53</v>
      </c>
      <c r="T106" s="5" t="s">
        <v>39</v>
      </c>
      <c r="U106" s="5" t="s">
        <v>40</v>
      </c>
      <c r="V106" s="5" t="s">
        <v>41</v>
      </c>
      <c r="W106" s="5" t="s">
        <v>42</v>
      </c>
      <c r="X106" s="5"/>
      <c r="Y106" s="5"/>
      <c r="Z106" s="5" t="s">
        <v>924</v>
      </c>
      <c r="AA106" s="5"/>
      <c r="AB106" s="5">
        <v>7119</v>
      </c>
      <c r="AC106" s="5" t="s">
        <v>38</v>
      </c>
    </row>
    <row r="107" spans="1:29">
      <c r="A107" s="5">
        <v>535699</v>
      </c>
      <c r="B107" s="5">
        <v>104939</v>
      </c>
      <c r="C107" s="5"/>
      <c r="D107" s="5">
        <v>2</v>
      </c>
      <c r="E107" s="5" t="s">
        <v>29</v>
      </c>
      <c r="F107" s="5">
        <v>688</v>
      </c>
      <c r="G107" s="5" t="s">
        <v>585</v>
      </c>
      <c r="H107" s="5" t="s">
        <v>586</v>
      </c>
      <c r="I107" s="5">
        <v>96</v>
      </c>
      <c r="J107" s="5" t="s">
        <v>587</v>
      </c>
      <c r="K107" s="5">
        <v>139</v>
      </c>
      <c r="L107" s="5" t="s">
        <v>588</v>
      </c>
      <c r="M107" s="5" t="s">
        <v>996</v>
      </c>
      <c r="N107" s="6">
        <v>45563.429861111101</v>
      </c>
      <c r="O107" s="7">
        <v>45667</v>
      </c>
      <c r="P107" s="5"/>
      <c r="Q107" s="7">
        <v>45663</v>
      </c>
      <c r="R107" s="5"/>
      <c r="S107" s="8">
        <v>9.6999999999999993</v>
      </c>
      <c r="T107" s="5" t="s">
        <v>39</v>
      </c>
      <c r="U107" s="5" t="s">
        <v>128</v>
      </c>
      <c r="V107" s="5" t="s">
        <v>128</v>
      </c>
      <c r="W107" s="5" t="s">
        <v>129</v>
      </c>
      <c r="X107" s="5"/>
      <c r="Y107" s="5"/>
      <c r="Z107" s="5" t="s">
        <v>924</v>
      </c>
      <c r="AA107" s="5"/>
      <c r="AB107" s="5">
        <v>7119</v>
      </c>
      <c r="AC107" s="5" t="s">
        <v>38</v>
      </c>
    </row>
    <row r="108" spans="1:29">
      <c r="A108" s="5">
        <v>550784</v>
      </c>
      <c r="B108" s="5">
        <v>107628</v>
      </c>
      <c r="C108" s="5"/>
      <c r="D108" s="5">
        <v>2</v>
      </c>
      <c r="E108" s="5" t="s">
        <v>29</v>
      </c>
      <c r="F108" s="5">
        <v>688</v>
      </c>
      <c r="G108" s="5" t="s">
        <v>585</v>
      </c>
      <c r="H108" s="5" t="s">
        <v>586</v>
      </c>
      <c r="I108" s="5">
        <v>423</v>
      </c>
      <c r="J108" s="5" t="s">
        <v>590</v>
      </c>
      <c r="K108" s="5">
        <v>326</v>
      </c>
      <c r="L108" s="5"/>
      <c r="M108" s="5" t="s">
        <v>997</v>
      </c>
      <c r="N108" s="6">
        <v>45574.377777777801</v>
      </c>
      <c r="O108" s="7">
        <v>45667</v>
      </c>
      <c r="P108" s="5"/>
      <c r="Q108" s="7">
        <v>45663</v>
      </c>
      <c r="R108" s="5"/>
      <c r="S108" s="8">
        <v>-1348.31</v>
      </c>
      <c r="T108" s="5" t="s">
        <v>35</v>
      </c>
      <c r="U108" s="5" t="s">
        <v>963</v>
      </c>
      <c r="V108" s="5" t="s">
        <v>36</v>
      </c>
      <c r="W108" s="5" t="s">
        <v>37</v>
      </c>
      <c r="X108" s="5"/>
      <c r="Y108" s="5"/>
      <c r="Z108" s="5" t="s">
        <v>953</v>
      </c>
      <c r="AA108" s="5"/>
      <c r="AB108" s="5">
        <v>7119</v>
      </c>
      <c r="AC108" s="5" t="s">
        <v>38</v>
      </c>
    </row>
    <row r="109" spans="1:29">
      <c r="A109" s="5">
        <v>550837</v>
      </c>
      <c r="B109" s="5">
        <v>107628</v>
      </c>
      <c r="C109" s="5"/>
      <c r="D109" s="5">
        <v>2</v>
      </c>
      <c r="E109" s="5" t="s">
        <v>29</v>
      </c>
      <c r="F109" s="5">
        <v>688</v>
      </c>
      <c r="G109" s="5" t="s">
        <v>585</v>
      </c>
      <c r="H109" s="5" t="s">
        <v>586</v>
      </c>
      <c r="I109" s="5">
        <v>423</v>
      </c>
      <c r="J109" s="5" t="s">
        <v>590</v>
      </c>
      <c r="K109" s="5">
        <v>326</v>
      </c>
      <c r="L109" s="5"/>
      <c r="M109" s="5" t="s">
        <v>997</v>
      </c>
      <c r="N109" s="6">
        <v>45574.377777777801</v>
      </c>
      <c r="O109" s="7">
        <v>45667</v>
      </c>
      <c r="P109" s="5"/>
      <c r="Q109" s="7">
        <v>45663</v>
      </c>
      <c r="R109" s="5"/>
      <c r="S109" s="8">
        <v>134.83000000000001</v>
      </c>
      <c r="T109" s="5" t="s">
        <v>39</v>
      </c>
      <c r="U109" s="5" t="s">
        <v>40</v>
      </c>
      <c r="V109" s="5" t="s">
        <v>41</v>
      </c>
      <c r="W109" s="5" t="s">
        <v>42</v>
      </c>
      <c r="X109" s="5"/>
      <c r="Y109" s="5"/>
      <c r="Z109" s="5" t="s">
        <v>953</v>
      </c>
      <c r="AA109" s="5"/>
      <c r="AB109" s="5">
        <v>7119</v>
      </c>
      <c r="AC109" s="5" t="s">
        <v>38</v>
      </c>
    </row>
    <row r="110" spans="1:29">
      <c r="A110" s="5">
        <v>581734</v>
      </c>
      <c r="B110" s="5">
        <v>107628</v>
      </c>
      <c r="C110" s="5"/>
      <c r="D110" s="5">
        <v>2</v>
      </c>
      <c r="E110" s="5" t="s">
        <v>29</v>
      </c>
      <c r="F110" s="5">
        <v>688</v>
      </c>
      <c r="G110" s="5" t="s">
        <v>585</v>
      </c>
      <c r="H110" s="5" t="s">
        <v>586</v>
      </c>
      <c r="I110" s="5">
        <v>423</v>
      </c>
      <c r="J110" s="5" t="s">
        <v>590</v>
      </c>
      <c r="K110" s="5">
        <v>326</v>
      </c>
      <c r="L110" s="5"/>
      <c r="M110" s="5" t="s">
        <v>997</v>
      </c>
      <c r="N110" s="6">
        <v>45574.377777777801</v>
      </c>
      <c r="O110" s="7">
        <v>45667</v>
      </c>
      <c r="P110" s="5"/>
      <c r="Q110" s="7">
        <v>45663</v>
      </c>
      <c r="R110" s="5"/>
      <c r="S110" s="8">
        <v>-244.65</v>
      </c>
      <c r="T110" s="5" t="s">
        <v>35</v>
      </c>
      <c r="U110" s="5" t="s">
        <v>300</v>
      </c>
      <c r="V110" s="5" t="s">
        <v>300</v>
      </c>
      <c r="W110" s="5" t="s">
        <v>301</v>
      </c>
      <c r="X110" s="5"/>
      <c r="Y110" s="5"/>
      <c r="Z110" s="5" t="s">
        <v>953</v>
      </c>
      <c r="AA110" s="5"/>
      <c r="AB110" s="5">
        <v>7119</v>
      </c>
      <c r="AC110" s="5" t="s">
        <v>38</v>
      </c>
    </row>
    <row r="111" spans="1:29">
      <c r="A111" s="5">
        <v>534918</v>
      </c>
      <c r="B111" s="5">
        <v>104806</v>
      </c>
      <c r="C111" s="5"/>
      <c r="D111" s="5">
        <v>2</v>
      </c>
      <c r="E111" s="5" t="s">
        <v>29</v>
      </c>
      <c r="F111" s="5">
        <v>703</v>
      </c>
      <c r="G111" s="5" t="s">
        <v>355</v>
      </c>
      <c r="H111" s="5" t="s">
        <v>356</v>
      </c>
      <c r="I111" s="5">
        <v>2</v>
      </c>
      <c r="J111" s="5" t="s">
        <v>357</v>
      </c>
      <c r="K111" s="5">
        <v>253</v>
      </c>
      <c r="L111" s="5" t="s">
        <v>358</v>
      </c>
      <c r="M111" s="5" t="s">
        <v>359</v>
      </c>
      <c r="N111" s="6">
        <v>45563.425694444399</v>
      </c>
      <c r="O111" s="7">
        <v>45667</v>
      </c>
      <c r="P111" s="5"/>
      <c r="Q111" s="7">
        <v>45656</v>
      </c>
      <c r="R111" s="5"/>
      <c r="S111" s="8">
        <v>4.8499999999999996</v>
      </c>
      <c r="T111" s="5" t="s">
        <v>39</v>
      </c>
      <c r="U111" s="5" t="s">
        <v>128</v>
      </c>
      <c r="V111" s="5" t="s">
        <v>128</v>
      </c>
      <c r="W111" s="5" t="s">
        <v>129</v>
      </c>
      <c r="X111" s="5"/>
      <c r="Y111" s="5"/>
      <c r="Z111" s="5" t="s">
        <v>852</v>
      </c>
      <c r="AA111" s="5"/>
      <c r="AB111" s="5">
        <v>7119</v>
      </c>
      <c r="AC111" s="5" t="s">
        <v>38</v>
      </c>
    </row>
    <row r="112" spans="1:29">
      <c r="A112" s="5">
        <v>534868</v>
      </c>
      <c r="B112" s="5">
        <v>104806</v>
      </c>
      <c r="C112" s="5"/>
      <c r="D112" s="5">
        <v>2</v>
      </c>
      <c r="E112" s="5" t="s">
        <v>29</v>
      </c>
      <c r="F112" s="5">
        <v>703</v>
      </c>
      <c r="G112" s="5" t="s">
        <v>355</v>
      </c>
      <c r="H112" s="5" t="s">
        <v>356</v>
      </c>
      <c r="I112" s="5">
        <v>2</v>
      </c>
      <c r="J112" s="5" t="s">
        <v>357</v>
      </c>
      <c r="K112" s="5">
        <v>253</v>
      </c>
      <c r="L112" s="5" t="s">
        <v>358</v>
      </c>
      <c r="M112" s="5" t="s">
        <v>359</v>
      </c>
      <c r="N112" s="6">
        <v>45563.425694444399</v>
      </c>
      <c r="O112" s="7">
        <v>45667</v>
      </c>
      <c r="P112" s="5"/>
      <c r="Q112" s="7">
        <v>45656</v>
      </c>
      <c r="R112" s="5"/>
      <c r="S112" s="8">
        <v>-1000</v>
      </c>
      <c r="T112" s="5" t="s">
        <v>35</v>
      </c>
      <c r="U112" s="5" t="s">
        <v>963</v>
      </c>
      <c r="V112" s="5" t="s">
        <v>36</v>
      </c>
      <c r="W112" s="5" t="s">
        <v>37</v>
      </c>
      <c r="X112" s="5"/>
      <c r="Y112" s="5"/>
      <c r="Z112" s="5" t="s">
        <v>852</v>
      </c>
      <c r="AA112" s="5"/>
      <c r="AB112" s="5">
        <v>7119</v>
      </c>
      <c r="AC112" s="5" t="s">
        <v>38</v>
      </c>
    </row>
    <row r="113" spans="1:29">
      <c r="A113" s="5">
        <v>534915</v>
      </c>
      <c r="B113" s="5">
        <v>104806</v>
      </c>
      <c r="C113" s="5"/>
      <c r="D113" s="5">
        <v>2</v>
      </c>
      <c r="E113" s="5" t="s">
        <v>29</v>
      </c>
      <c r="F113" s="5">
        <v>703</v>
      </c>
      <c r="G113" s="5" t="s">
        <v>355</v>
      </c>
      <c r="H113" s="5" t="s">
        <v>356</v>
      </c>
      <c r="I113" s="5">
        <v>2</v>
      </c>
      <c r="J113" s="5" t="s">
        <v>357</v>
      </c>
      <c r="K113" s="5">
        <v>253</v>
      </c>
      <c r="L113" s="5" t="s">
        <v>358</v>
      </c>
      <c r="M113" s="5" t="s">
        <v>359</v>
      </c>
      <c r="N113" s="6">
        <v>45563.425694444399</v>
      </c>
      <c r="O113" s="7">
        <v>45667</v>
      </c>
      <c r="P113" s="5"/>
      <c r="Q113" s="7">
        <v>45656</v>
      </c>
      <c r="R113" s="5"/>
      <c r="S113" s="8">
        <v>100</v>
      </c>
      <c r="T113" s="5" t="s">
        <v>39</v>
      </c>
      <c r="U113" s="5" t="s">
        <v>40</v>
      </c>
      <c r="V113" s="5" t="s">
        <v>41</v>
      </c>
      <c r="W113" s="5" t="s">
        <v>42</v>
      </c>
      <c r="X113" s="5"/>
      <c r="Y113" s="5"/>
      <c r="Z113" s="5" t="s">
        <v>852</v>
      </c>
      <c r="AA113" s="5"/>
      <c r="AB113" s="5">
        <v>7119</v>
      </c>
      <c r="AC113" s="5" t="s">
        <v>38</v>
      </c>
    </row>
    <row r="114" spans="1:29">
      <c r="A114" s="5">
        <v>525235</v>
      </c>
      <c r="B114" s="5">
        <v>103235</v>
      </c>
      <c r="C114" s="5"/>
      <c r="D114" s="5">
        <v>2</v>
      </c>
      <c r="E114" s="5" t="s">
        <v>29</v>
      </c>
      <c r="F114" s="5">
        <v>723</v>
      </c>
      <c r="G114" s="5" t="s">
        <v>360</v>
      </c>
      <c r="H114" s="5" t="s">
        <v>361</v>
      </c>
      <c r="I114" s="5">
        <v>159</v>
      </c>
      <c r="J114" s="5" t="s">
        <v>364</v>
      </c>
      <c r="K114" s="5">
        <v>210</v>
      </c>
      <c r="L114" s="5" t="s">
        <v>365</v>
      </c>
      <c r="M114" s="5" t="s">
        <v>366</v>
      </c>
      <c r="N114" s="6">
        <v>45536</v>
      </c>
      <c r="O114" s="7">
        <v>45672</v>
      </c>
      <c r="P114" s="5"/>
      <c r="Q114" s="7">
        <v>45659</v>
      </c>
      <c r="R114" s="5"/>
      <c r="S114" s="8">
        <v>-1876.68</v>
      </c>
      <c r="T114" s="5" t="s">
        <v>35</v>
      </c>
      <c r="U114" s="5" t="s">
        <v>963</v>
      </c>
      <c r="V114" s="5" t="s">
        <v>36</v>
      </c>
      <c r="W114" s="5" t="s">
        <v>37</v>
      </c>
      <c r="X114" s="5"/>
      <c r="Y114" s="5"/>
      <c r="Z114" s="5" t="s">
        <v>998</v>
      </c>
      <c r="AA114" s="5"/>
      <c r="AB114" s="5">
        <v>7119</v>
      </c>
      <c r="AC114" s="5" t="s">
        <v>38</v>
      </c>
    </row>
    <row r="115" spans="1:29">
      <c r="A115" s="5">
        <v>525266</v>
      </c>
      <c r="B115" s="5">
        <v>103235</v>
      </c>
      <c r="C115" s="5"/>
      <c r="D115" s="5">
        <v>2</v>
      </c>
      <c r="E115" s="5" t="s">
        <v>29</v>
      </c>
      <c r="F115" s="5">
        <v>723</v>
      </c>
      <c r="G115" s="5" t="s">
        <v>360</v>
      </c>
      <c r="H115" s="5" t="s">
        <v>361</v>
      </c>
      <c r="I115" s="5">
        <v>159</v>
      </c>
      <c r="J115" s="5" t="s">
        <v>364</v>
      </c>
      <c r="K115" s="5">
        <v>210</v>
      </c>
      <c r="L115" s="5" t="s">
        <v>365</v>
      </c>
      <c r="M115" s="5" t="s">
        <v>366</v>
      </c>
      <c r="N115" s="6">
        <v>45536</v>
      </c>
      <c r="O115" s="7">
        <v>45672</v>
      </c>
      <c r="P115" s="5"/>
      <c r="Q115" s="7">
        <v>45659</v>
      </c>
      <c r="R115" s="5"/>
      <c r="S115" s="8">
        <v>187.67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998</v>
      </c>
      <c r="AA115" s="5"/>
      <c r="AB115" s="5">
        <v>7119</v>
      </c>
      <c r="AC115" s="5" t="s">
        <v>38</v>
      </c>
    </row>
    <row r="116" spans="1:29">
      <c r="A116" s="5">
        <v>583382</v>
      </c>
      <c r="B116" s="5">
        <v>113355</v>
      </c>
      <c r="C116" s="5"/>
      <c r="D116" s="5">
        <v>2</v>
      </c>
      <c r="E116" s="5" t="s">
        <v>29</v>
      </c>
      <c r="F116" s="5">
        <v>723</v>
      </c>
      <c r="G116" s="5" t="s">
        <v>360</v>
      </c>
      <c r="H116" s="5" t="s">
        <v>361</v>
      </c>
      <c r="I116" s="5">
        <v>158</v>
      </c>
      <c r="J116" s="5" t="s">
        <v>362</v>
      </c>
      <c r="K116" s="5">
        <v>345</v>
      </c>
      <c r="L116" s="5"/>
      <c r="M116" s="5" t="s">
        <v>363</v>
      </c>
      <c r="N116" s="6">
        <v>45627</v>
      </c>
      <c r="O116" s="7">
        <v>45672</v>
      </c>
      <c r="P116" s="5"/>
      <c r="Q116" s="7">
        <v>45659</v>
      </c>
      <c r="R116" s="5"/>
      <c r="S116" s="8">
        <v>-1279.56</v>
      </c>
      <c r="T116" s="5" t="s">
        <v>35</v>
      </c>
      <c r="U116" s="5" t="s">
        <v>963</v>
      </c>
      <c r="V116" s="5" t="s">
        <v>36</v>
      </c>
      <c r="W116" s="5" t="s">
        <v>37</v>
      </c>
      <c r="X116" s="5"/>
      <c r="Y116" s="5"/>
      <c r="Z116" s="5" t="s">
        <v>999</v>
      </c>
      <c r="AA116" s="5"/>
      <c r="AB116" s="5">
        <v>7119</v>
      </c>
      <c r="AC116" s="5" t="s">
        <v>38</v>
      </c>
    </row>
    <row r="117" spans="1:29">
      <c r="A117" s="5">
        <v>583419</v>
      </c>
      <c r="B117" s="5">
        <v>113355</v>
      </c>
      <c r="C117" s="5"/>
      <c r="D117" s="5">
        <v>2</v>
      </c>
      <c r="E117" s="5" t="s">
        <v>29</v>
      </c>
      <c r="F117" s="5">
        <v>723</v>
      </c>
      <c r="G117" s="5" t="s">
        <v>360</v>
      </c>
      <c r="H117" s="5" t="s">
        <v>361</v>
      </c>
      <c r="I117" s="5">
        <v>158</v>
      </c>
      <c r="J117" s="5" t="s">
        <v>362</v>
      </c>
      <c r="K117" s="5">
        <v>345</v>
      </c>
      <c r="L117" s="5"/>
      <c r="M117" s="5" t="s">
        <v>363</v>
      </c>
      <c r="N117" s="6">
        <v>45627</v>
      </c>
      <c r="O117" s="7">
        <v>45672</v>
      </c>
      <c r="P117" s="5"/>
      <c r="Q117" s="7">
        <v>45659</v>
      </c>
      <c r="R117" s="5"/>
      <c r="S117" s="8">
        <v>127.96</v>
      </c>
      <c r="T117" s="5" t="s">
        <v>39</v>
      </c>
      <c r="U117" s="5" t="s">
        <v>40</v>
      </c>
      <c r="V117" s="5" t="s">
        <v>41</v>
      </c>
      <c r="W117" s="5" t="s">
        <v>42</v>
      </c>
      <c r="X117" s="5"/>
      <c r="Y117" s="5"/>
      <c r="Z117" s="5" t="s">
        <v>999</v>
      </c>
      <c r="AA117" s="5"/>
      <c r="AB117" s="5">
        <v>7119</v>
      </c>
      <c r="AC117" s="5" t="s">
        <v>38</v>
      </c>
    </row>
    <row r="118" spans="1:29">
      <c r="A118" s="5">
        <v>583421</v>
      </c>
      <c r="B118" s="5">
        <v>113355</v>
      </c>
      <c r="C118" s="5"/>
      <c r="D118" s="5">
        <v>2</v>
      </c>
      <c r="E118" s="5" t="s">
        <v>29</v>
      </c>
      <c r="F118" s="5">
        <v>723</v>
      </c>
      <c r="G118" s="5" t="s">
        <v>360</v>
      </c>
      <c r="H118" s="5" t="s">
        <v>361</v>
      </c>
      <c r="I118" s="5">
        <v>158</v>
      </c>
      <c r="J118" s="5" t="s">
        <v>362</v>
      </c>
      <c r="K118" s="5">
        <v>345</v>
      </c>
      <c r="L118" s="5"/>
      <c r="M118" s="5" t="s">
        <v>363</v>
      </c>
      <c r="N118" s="6">
        <v>45627</v>
      </c>
      <c r="O118" s="7">
        <v>45672</v>
      </c>
      <c r="P118" s="5"/>
      <c r="Q118" s="7">
        <v>45659</v>
      </c>
      <c r="R118" s="5"/>
      <c r="S118" s="8">
        <v>9.6999999999999993</v>
      </c>
      <c r="T118" s="5" t="s">
        <v>39</v>
      </c>
      <c r="U118" s="5" t="s">
        <v>128</v>
      </c>
      <c r="V118" s="5" t="s">
        <v>128</v>
      </c>
      <c r="W118" s="5" t="s">
        <v>129</v>
      </c>
      <c r="X118" s="5"/>
      <c r="Y118" s="5"/>
      <c r="Z118" s="5" t="s">
        <v>999</v>
      </c>
      <c r="AA118" s="5"/>
      <c r="AB118" s="5">
        <v>7119</v>
      </c>
      <c r="AC118" s="5" t="s">
        <v>38</v>
      </c>
    </row>
    <row r="119" spans="1:29">
      <c r="A119" s="5">
        <v>534916</v>
      </c>
      <c r="B119" s="5">
        <v>104806</v>
      </c>
      <c r="C119" s="5"/>
      <c r="D119" s="5">
        <v>2</v>
      </c>
      <c r="E119" s="5" t="s">
        <v>29</v>
      </c>
      <c r="F119" s="5">
        <v>726</v>
      </c>
      <c r="G119" s="5" t="s">
        <v>367</v>
      </c>
      <c r="H119" s="5" t="s">
        <v>368</v>
      </c>
      <c r="I119" s="5">
        <v>2</v>
      </c>
      <c r="J119" s="5" t="s">
        <v>357</v>
      </c>
      <c r="K119" s="5">
        <v>253</v>
      </c>
      <c r="L119" s="5" t="s">
        <v>358</v>
      </c>
      <c r="M119" s="5" t="s">
        <v>369</v>
      </c>
      <c r="N119" s="6">
        <v>45563.425694444399</v>
      </c>
      <c r="O119" s="7">
        <v>45667</v>
      </c>
      <c r="P119" s="5"/>
      <c r="Q119" s="7">
        <v>45656</v>
      </c>
      <c r="R119" s="5"/>
      <c r="S119" s="8">
        <v>100</v>
      </c>
      <c r="T119" s="5" t="s">
        <v>39</v>
      </c>
      <c r="U119" s="5" t="s">
        <v>40</v>
      </c>
      <c r="V119" s="5" t="s">
        <v>41</v>
      </c>
      <c r="W119" s="5" t="s">
        <v>42</v>
      </c>
      <c r="X119" s="5"/>
      <c r="Y119" s="5"/>
      <c r="Z119" s="5" t="s">
        <v>852</v>
      </c>
      <c r="AA119" s="5"/>
      <c r="AB119" s="5">
        <v>7119</v>
      </c>
      <c r="AC119" s="5" t="s">
        <v>38</v>
      </c>
    </row>
    <row r="120" spans="1:29">
      <c r="A120" s="5">
        <v>534869</v>
      </c>
      <c r="B120" s="5">
        <v>104806</v>
      </c>
      <c r="C120" s="5"/>
      <c r="D120" s="5">
        <v>2</v>
      </c>
      <c r="E120" s="5" t="s">
        <v>29</v>
      </c>
      <c r="F120" s="5">
        <v>726</v>
      </c>
      <c r="G120" s="5" t="s">
        <v>367</v>
      </c>
      <c r="H120" s="5" t="s">
        <v>368</v>
      </c>
      <c r="I120" s="5">
        <v>2</v>
      </c>
      <c r="J120" s="5" t="s">
        <v>357</v>
      </c>
      <c r="K120" s="5">
        <v>253</v>
      </c>
      <c r="L120" s="5" t="s">
        <v>358</v>
      </c>
      <c r="M120" s="5" t="s">
        <v>369</v>
      </c>
      <c r="N120" s="6">
        <v>45563.425694444399</v>
      </c>
      <c r="O120" s="7">
        <v>45667</v>
      </c>
      <c r="P120" s="5"/>
      <c r="Q120" s="7">
        <v>45656</v>
      </c>
      <c r="R120" s="5"/>
      <c r="S120" s="8">
        <v>-1000</v>
      </c>
      <c r="T120" s="5" t="s">
        <v>35</v>
      </c>
      <c r="U120" s="5" t="s">
        <v>963</v>
      </c>
      <c r="V120" s="5" t="s">
        <v>36</v>
      </c>
      <c r="W120" s="5" t="s">
        <v>37</v>
      </c>
      <c r="X120" s="5"/>
      <c r="Y120" s="5"/>
      <c r="Z120" s="5" t="s">
        <v>852</v>
      </c>
      <c r="AA120" s="5"/>
      <c r="AB120" s="5">
        <v>7119</v>
      </c>
      <c r="AC120" s="5" t="s">
        <v>38</v>
      </c>
    </row>
    <row r="121" spans="1:29">
      <c r="A121" s="5">
        <v>534919</v>
      </c>
      <c r="B121" s="5">
        <v>104806</v>
      </c>
      <c r="C121" s="5"/>
      <c r="D121" s="5">
        <v>2</v>
      </c>
      <c r="E121" s="5" t="s">
        <v>29</v>
      </c>
      <c r="F121" s="5">
        <v>726</v>
      </c>
      <c r="G121" s="5" t="s">
        <v>367</v>
      </c>
      <c r="H121" s="5" t="s">
        <v>368</v>
      </c>
      <c r="I121" s="5">
        <v>2</v>
      </c>
      <c r="J121" s="5" t="s">
        <v>357</v>
      </c>
      <c r="K121" s="5">
        <v>253</v>
      </c>
      <c r="L121" s="5" t="s">
        <v>358</v>
      </c>
      <c r="M121" s="5" t="s">
        <v>369</v>
      </c>
      <c r="N121" s="6">
        <v>45563.425694444399</v>
      </c>
      <c r="O121" s="7">
        <v>45667</v>
      </c>
      <c r="P121" s="5"/>
      <c r="Q121" s="7">
        <v>45656</v>
      </c>
      <c r="R121" s="5"/>
      <c r="S121" s="8">
        <v>4.8499999999999996</v>
      </c>
      <c r="T121" s="5" t="s">
        <v>39</v>
      </c>
      <c r="U121" s="5" t="s">
        <v>128</v>
      </c>
      <c r="V121" s="5" t="s">
        <v>128</v>
      </c>
      <c r="W121" s="5" t="s">
        <v>129</v>
      </c>
      <c r="X121" s="5"/>
      <c r="Y121" s="5"/>
      <c r="Z121" s="5" t="s">
        <v>852</v>
      </c>
      <c r="AA121" s="5"/>
      <c r="AB121" s="5">
        <v>7119</v>
      </c>
      <c r="AC121" s="5" t="s">
        <v>38</v>
      </c>
    </row>
    <row r="122" spans="1:29">
      <c r="A122" s="5">
        <v>477016</v>
      </c>
      <c r="B122" s="5">
        <v>93958</v>
      </c>
      <c r="C122" s="5"/>
      <c r="D122" s="5">
        <v>2</v>
      </c>
      <c r="E122" s="5" t="s">
        <v>29</v>
      </c>
      <c r="F122" s="5">
        <v>743</v>
      </c>
      <c r="G122" s="5" t="s">
        <v>785</v>
      </c>
      <c r="H122" s="5" t="s">
        <v>786</v>
      </c>
      <c r="I122" s="5">
        <v>15</v>
      </c>
      <c r="J122" s="5" t="s">
        <v>787</v>
      </c>
      <c r="K122" s="5">
        <v>317</v>
      </c>
      <c r="L122" s="5"/>
      <c r="M122" s="5" t="s">
        <v>788</v>
      </c>
      <c r="N122" s="6">
        <v>45505</v>
      </c>
      <c r="O122" s="7">
        <v>45667</v>
      </c>
      <c r="P122" s="5"/>
      <c r="Q122" s="7"/>
      <c r="R122" s="5"/>
      <c r="S122" s="8">
        <v>-778.58</v>
      </c>
      <c r="T122" s="5" t="s">
        <v>35</v>
      </c>
      <c r="U122" s="5" t="s">
        <v>963</v>
      </c>
      <c r="V122" s="5" t="s">
        <v>36</v>
      </c>
      <c r="W122" s="5" t="s">
        <v>37</v>
      </c>
      <c r="X122" s="5"/>
      <c r="Y122" s="5"/>
      <c r="Z122" s="5" t="s">
        <v>789</v>
      </c>
      <c r="AA122" s="5"/>
      <c r="AB122" s="5">
        <v>7119</v>
      </c>
      <c r="AC122" s="5" t="s">
        <v>38</v>
      </c>
    </row>
    <row r="123" spans="1:29">
      <c r="A123" s="5">
        <v>477089</v>
      </c>
      <c r="B123" s="5">
        <v>93958</v>
      </c>
      <c r="C123" s="5"/>
      <c r="D123" s="5">
        <v>2</v>
      </c>
      <c r="E123" s="5" t="s">
        <v>29</v>
      </c>
      <c r="F123" s="5">
        <v>743</v>
      </c>
      <c r="G123" s="5" t="s">
        <v>785</v>
      </c>
      <c r="H123" s="5" t="s">
        <v>786</v>
      </c>
      <c r="I123" s="5">
        <v>15</v>
      </c>
      <c r="J123" s="5" t="s">
        <v>787</v>
      </c>
      <c r="K123" s="5">
        <v>317</v>
      </c>
      <c r="L123" s="5"/>
      <c r="M123" s="5" t="s">
        <v>788</v>
      </c>
      <c r="N123" s="6">
        <v>45505</v>
      </c>
      <c r="O123" s="7">
        <v>45667</v>
      </c>
      <c r="P123" s="5"/>
      <c r="Q123" s="7"/>
      <c r="R123" s="5"/>
      <c r="S123" s="8">
        <v>77.86</v>
      </c>
      <c r="T123" s="5" t="s">
        <v>39</v>
      </c>
      <c r="U123" s="5" t="s">
        <v>40</v>
      </c>
      <c r="V123" s="5" t="s">
        <v>41</v>
      </c>
      <c r="W123" s="5" t="s">
        <v>42</v>
      </c>
      <c r="X123" s="5"/>
      <c r="Y123" s="5"/>
      <c r="Z123" s="5" t="s">
        <v>789</v>
      </c>
      <c r="AA123" s="5"/>
      <c r="AB123" s="5">
        <v>7119</v>
      </c>
      <c r="AC123" s="5" t="s">
        <v>38</v>
      </c>
    </row>
    <row r="124" spans="1:29">
      <c r="A124" s="5">
        <v>593698</v>
      </c>
      <c r="B124" s="5">
        <v>115167</v>
      </c>
      <c r="C124" s="5"/>
      <c r="D124" s="5">
        <v>2</v>
      </c>
      <c r="E124" s="5" t="s">
        <v>29</v>
      </c>
      <c r="F124" s="5">
        <v>743</v>
      </c>
      <c r="G124" s="5" t="s">
        <v>785</v>
      </c>
      <c r="H124" s="5" t="s">
        <v>786</v>
      </c>
      <c r="I124" s="5">
        <v>15</v>
      </c>
      <c r="J124" s="5" t="s">
        <v>787</v>
      </c>
      <c r="K124" s="5">
        <v>317</v>
      </c>
      <c r="L124" s="5"/>
      <c r="M124" s="5" t="s">
        <v>788</v>
      </c>
      <c r="N124" s="6">
        <v>45638.543055555601</v>
      </c>
      <c r="O124" s="7">
        <v>45667</v>
      </c>
      <c r="P124" s="5"/>
      <c r="Q124" s="7"/>
      <c r="R124" s="5"/>
      <c r="S124" s="8">
        <v>30.6</v>
      </c>
      <c r="T124" s="5" t="s">
        <v>39</v>
      </c>
      <c r="U124" s="5" t="s">
        <v>52</v>
      </c>
      <c r="V124" s="5" t="s">
        <v>41</v>
      </c>
      <c r="W124" s="5" t="s">
        <v>42</v>
      </c>
      <c r="X124" s="5"/>
      <c r="Y124" s="5"/>
      <c r="Z124" s="5" t="s">
        <v>1000</v>
      </c>
      <c r="AA124" s="5"/>
      <c r="AB124" s="5">
        <v>7119</v>
      </c>
      <c r="AC124" s="5" t="s">
        <v>38</v>
      </c>
    </row>
    <row r="125" spans="1:29">
      <c r="A125" s="5">
        <v>538261</v>
      </c>
      <c r="B125" s="5">
        <v>105480</v>
      </c>
      <c r="C125" s="5"/>
      <c r="D125" s="5">
        <v>2</v>
      </c>
      <c r="E125" s="5" t="s">
        <v>29</v>
      </c>
      <c r="F125" s="5">
        <v>798</v>
      </c>
      <c r="G125" s="5" t="s">
        <v>370</v>
      </c>
      <c r="H125" s="5" t="s">
        <v>371</v>
      </c>
      <c r="I125" s="5">
        <v>103</v>
      </c>
      <c r="J125" s="5" t="s">
        <v>372</v>
      </c>
      <c r="K125" s="5">
        <v>258</v>
      </c>
      <c r="L125" s="5" t="s">
        <v>373</v>
      </c>
      <c r="M125" s="5" t="s">
        <v>374</v>
      </c>
      <c r="N125" s="6">
        <v>45563.476388888899</v>
      </c>
      <c r="O125" s="7">
        <v>45667</v>
      </c>
      <c r="P125" s="5"/>
      <c r="Q125" s="7">
        <v>45660</v>
      </c>
      <c r="R125" s="5"/>
      <c r="S125" s="8">
        <v>-1600</v>
      </c>
      <c r="T125" s="5" t="s">
        <v>35</v>
      </c>
      <c r="U125" s="5" t="s">
        <v>963</v>
      </c>
      <c r="V125" s="5" t="s">
        <v>36</v>
      </c>
      <c r="W125" s="5" t="s">
        <v>37</v>
      </c>
      <c r="X125" s="5"/>
      <c r="Y125" s="5"/>
      <c r="Z125" s="5" t="s">
        <v>853</v>
      </c>
      <c r="AA125" s="5"/>
      <c r="AB125" s="5">
        <v>7119</v>
      </c>
      <c r="AC125" s="5" t="s">
        <v>38</v>
      </c>
    </row>
    <row r="126" spans="1:29">
      <c r="A126" s="5">
        <v>538326</v>
      </c>
      <c r="B126" s="5">
        <v>105480</v>
      </c>
      <c r="C126" s="5"/>
      <c r="D126" s="5">
        <v>2</v>
      </c>
      <c r="E126" s="5" t="s">
        <v>29</v>
      </c>
      <c r="F126" s="5">
        <v>798</v>
      </c>
      <c r="G126" s="5" t="s">
        <v>370</v>
      </c>
      <c r="H126" s="5" t="s">
        <v>371</v>
      </c>
      <c r="I126" s="5">
        <v>103</v>
      </c>
      <c r="J126" s="5" t="s">
        <v>372</v>
      </c>
      <c r="K126" s="5">
        <v>258</v>
      </c>
      <c r="L126" s="5" t="s">
        <v>373</v>
      </c>
      <c r="M126" s="5" t="s">
        <v>374</v>
      </c>
      <c r="N126" s="6">
        <v>45563.476388888899</v>
      </c>
      <c r="O126" s="7">
        <v>45667</v>
      </c>
      <c r="P126" s="5"/>
      <c r="Q126" s="7">
        <v>45660</v>
      </c>
      <c r="R126" s="5"/>
      <c r="S126" s="8">
        <v>160</v>
      </c>
      <c r="T126" s="5" t="s">
        <v>39</v>
      </c>
      <c r="U126" s="5" t="s">
        <v>40</v>
      </c>
      <c r="V126" s="5" t="s">
        <v>41</v>
      </c>
      <c r="W126" s="5" t="s">
        <v>42</v>
      </c>
      <c r="X126" s="5"/>
      <c r="Y126" s="5"/>
      <c r="Z126" s="5" t="s">
        <v>853</v>
      </c>
      <c r="AA126" s="5"/>
      <c r="AB126" s="5">
        <v>7119</v>
      </c>
      <c r="AC126" s="5" t="s">
        <v>38</v>
      </c>
    </row>
    <row r="127" spans="1:29">
      <c r="A127" s="5">
        <v>538328</v>
      </c>
      <c r="B127" s="5">
        <v>105480</v>
      </c>
      <c r="C127" s="5"/>
      <c r="D127" s="5">
        <v>2</v>
      </c>
      <c r="E127" s="5" t="s">
        <v>29</v>
      </c>
      <c r="F127" s="5">
        <v>798</v>
      </c>
      <c r="G127" s="5" t="s">
        <v>370</v>
      </c>
      <c r="H127" s="5" t="s">
        <v>371</v>
      </c>
      <c r="I127" s="5">
        <v>103</v>
      </c>
      <c r="J127" s="5" t="s">
        <v>372</v>
      </c>
      <c r="K127" s="5">
        <v>258</v>
      </c>
      <c r="L127" s="5" t="s">
        <v>373</v>
      </c>
      <c r="M127" s="5" t="s">
        <v>374</v>
      </c>
      <c r="N127" s="6">
        <v>45563.476388888899</v>
      </c>
      <c r="O127" s="7">
        <v>45667</v>
      </c>
      <c r="P127" s="5"/>
      <c r="Q127" s="7">
        <v>45660</v>
      </c>
      <c r="R127" s="5"/>
      <c r="S127" s="8">
        <v>100</v>
      </c>
      <c r="T127" s="5" t="s">
        <v>39</v>
      </c>
      <c r="U127" s="5" t="s">
        <v>1001</v>
      </c>
      <c r="V127" s="5" t="s">
        <v>79</v>
      </c>
      <c r="W127" s="5" t="s">
        <v>80</v>
      </c>
      <c r="X127" s="5"/>
      <c r="Y127" s="5"/>
      <c r="Z127" s="5" t="s">
        <v>853</v>
      </c>
      <c r="AA127" s="5"/>
      <c r="AB127" s="5">
        <v>7119</v>
      </c>
      <c r="AC127" s="5" t="s">
        <v>38</v>
      </c>
    </row>
    <row r="128" spans="1:29">
      <c r="A128" s="5">
        <v>538330</v>
      </c>
      <c r="B128" s="5">
        <v>105480</v>
      </c>
      <c r="C128" s="5"/>
      <c r="D128" s="5">
        <v>2</v>
      </c>
      <c r="E128" s="5" t="s">
        <v>29</v>
      </c>
      <c r="F128" s="5">
        <v>798</v>
      </c>
      <c r="G128" s="5" t="s">
        <v>370</v>
      </c>
      <c r="H128" s="5" t="s">
        <v>371</v>
      </c>
      <c r="I128" s="5">
        <v>103</v>
      </c>
      <c r="J128" s="5" t="s">
        <v>372</v>
      </c>
      <c r="K128" s="5">
        <v>258</v>
      </c>
      <c r="L128" s="5" t="s">
        <v>373</v>
      </c>
      <c r="M128" s="5" t="s">
        <v>374</v>
      </c>
      <c r="N128" s="6">
        <v>45563.476388888899</v>
      </c>
      <c r="O128" s="7">
        <v>45667</v>
      </c>
      <c r="P128" s="5"/>
      <c r="Q128" s="7">
        <v>45660</v>
      </c>
      <c r="R128" s="5"/>
      <c r="S128" s="8">
        <v>100</v>
      </c>
      <c r="T128" s="5" t="s">
        <v>39</v>
      </c>
      <c r="U128" s="5" t="s">
        <v>52</v>
      </c>
      <c r="V128" s="5" t="s">
        <v>41</v>
      </c>
      <c r="W128" s="5" t="s">
        <v>42</v>
      </c>
      <c r="X128" s="5"/>
      <c r="Y128" s="5"/>
      <c r="Z128" s="5" t="s">
        <v>853</v>
      </c>
      <c r="AA128" s="5"/>
      <c r="AB128" s="5">
        <v>7119</v>
      </c>
      <c r="AC128" s="5" t="s">
        <v>38</v>
      </c>
    </row>
    <row r="129" spans="1:29">
      <c r="A129" s="5">
        <v>517739</v>
      </c>
      <c r="B129" s="5">
        <v>101904</v>
      </c>
      <c r="C129" s="5"/>
      <c r="D129" s="5">
        <v>2</v>
      </c>
      <c r="E129" s="5" t="s">
        <v>29</v>
      </c>
      <c r="F129" s="5">
        <v>818</v>
      </c>
      <c r="G129" s="5" t="s">
        <v>375</v>
      </c>
      <c r="H129" s="5" t="s">
        <v>376</v>
      </c>
      <c r="I129" s="5">
        <v>118</v>
      </c>
      <c r="J129" s="5" t="s">
        <v>377</v>
      </c>
      <c r="K129" s="5">
        <v>401</v>
      </c>
      <c r="L129" s="5"/>
      <c r="M129" s="5" t="s">
        <v>378</v>
      </c>
      <c r="N129" s="6">
        <v>45548.4777777778</v>
      </c>
      <c r="O129" s="7">
        <v>45672</v>
      </c>
      <c r="P129" s="5"/>
      <c r="Q129" s="7">
        <v>45656</v>
      </c>
      <c r="R129" s="5"/>
      <c r="S129" s="8">
        <v>-700</v>
      </c>
      <c r="T129" s="5" t="s">
        <v>35</v>
      </c>
      <c r="U129" s="5" t="s">
        <v>963</v>
      </c>
      <c r="V129" s="5" t="s">
        <v>36</v>
      </c>
      <c r="W129" s="5" t="s">
        <v>37</v>
      </c>
      <c r="X129" s="5"/>
      <c r="Y129" s="5"/>
      <c r="Z129" s="5" t="s">
        <v>854</v>
      </c>
      <c r="AA129" s="5"/>
      <c r="AB129" s="5">
        <v>7119</v>
      </c>
      <c r="AC129" s="5" t="s">
        <v>38</v>
      </c>
    </row>
    <row r="130" spans="1:29">
      <c r="A130" s="5">
        <v>517765</v>
      </c>
      <c r="B130" s="5">
        <v>101904</v>
      </c>
      <c r="C130" s="5"/>
      <c r="D130" s="5">
        <v>2</v>
      </c>
      <c r="E130" s="5" t="s">
        <v>29</v>
      </c>
      <c r="F130" s="5">
        <v>818</v>
      </c>
      <c r="G130" s="5" t="s">
        <v>375</v>
      </c>
      <c r="H130" s="5" t="s">
        <v>376</v>
      </c>
      <c r="I130" s="5">
        <v>118</v>
      </c>
      <c r="J130" s="5" t="s">
        <v>377</v>
      </c>
      <c r="K130" s="5">
        <v>401</v>
      </c>
      <c r="L130" s="5"/>
      <c r="M130" s="5" t="s">
        <v>378</v>
      </c>
      <c r="N130" s="6">
        <v>45548.4777777778</v>
      </c>
      <c r="O130" s="7">
        <v>45672</v>
      </c>
      <c r="P130" s="5"/>
      <c r="Q130" s="7">
        <v>45656</v>
      </c>
      <c r="R130" s="5"/>
      <c r="S130" s="8">
        <v>70</v>
      </c>
      <c r="T130" s="5" t="s">
        <v>39</v>
      </c>
      <c r="U130" s="5" t="s">
        <v>40</v>
      </c>
      <c r="V130" s="5" t="s">
        <v>41</v>
      </c>
      <c r="W130" s="5" t="s">
        <v>42</v>
      </c>
      <c r="X130" s="5"/>
      <c r="Y130" s="5"/>
      <c r="Z130" s="5" t="s">
        <v>854</v>
      </c>
      <c r="AA130" s="5"/>
      <c r="AB130" s="5">
        <v>7119</v>
      </c>
      <c r="AC130" s="5" t="s">
        <v>38</v>
      </c>
    </row>
    <row r="131" spans="1:29">
      <c r="A131" s="5">
        <v>539013</v>
      </c>
      <c r="B131" s="5">
        <v>105597</v>
      </c>
      <c r="C131" s="5"/>
      <c r="D131" s="5">
        <v>2</v>
      </c>
      <c r="E131" s="5" t="s">
        <v>29</v>
      </c>
      <c r="F131" s="5">
        <v>818</v>
      </c>
      <c r="G131" s="5" t="s">
        <v>375</v>
      </c>
      <c r="H131" s="5" t="s">
        <v>376</v>
      </c>
      <c r="I131" s="5">
        <v>122</v>
      </c>
      <c r="J131" s="5" t="s">
        <v>382</v>
      </c>
      <c r="K131" s="5">
        <v>328</v>
      </c>
      <c r="L131" s="5"/>
      <c r="M131" s="5" t="s">
        <v>1002</v>
      </c>
      <c r="N131" s="6">
        <v>45597</v>
      </c>
      <c r="O131" s="7">
        <v>45672</v>
      </c>
      <c r="P131" s="5"/>
      <c r="Q131" s="7">
        <v>45663</v>
      </c>
      <c r="R131" s="5"/>
      <c r="S131" s="8">
        <v>-834.08</v>
      </c>
      <c r="T131" s="5" t="s">
        <v>35</v>
      </c>
      <c r="U131" s="5" t="s">
        <v>1003</v>
      </c>
      <c r="V131" s="5" t="s">
        <v>36</v>
      </c>
      <c r="W131" s="5" t="s">
        <v>37</v>
      </c>
      <c r="X131" s="5"/>
      <c r="Y131" s="5"/>
      <c r="Z131" s="5" t="s">
        <v>855</v>
      </c>
      <c r="AA131" s="5"/>
      <c r="AB131" s="5">
        <v>7119</v>
      </c>
      <c r="AC131" s="5" t="s">
        <v>38</v>
      </c>
    </row>
    <row r="132" spans="1:29">
      <c r="A132" s="5">
        <v>539050</v>
      </c>
      <c r="B132" s="5">
        <v>105597</v>
      </c>
      <c r="C132" s="5"/>
      <c r="D132" s="5">
        <v>2</v>
      </c>
      <c r="E132" s="5" t="s">
        <v>29</v>
      </c>
      <c r="F132" s="5">
        <v>818</v>
      </c>
      <c r="G132" s="5" t="s">
        <v>375</v>
      </c>
      <c r="H132" s="5" t="s">
        <v>376</v>
      </c>
      <c r="I132" s="5">
        <v>122</v>
      </c>
      <c r="J132" s="5" t="s">
        <v>382</v>
      </c>
      <c r="K132" s="5">
        <v>328</v>
      </c>
      <c r="L132" s="5"/>
      <c r="M132" s="5" t="s">
        <v>1002</v>
      </c>
      <c r="N132" s="6">
        <v>45597</v>
      </c>
      <c r="O132" s="7">
        <v>45672</v>
      </c>
      <c r="P132" s="5"/>
      <c r="Q132" s="7">
        <v>45663</v>
      </c>
      <c r="R132" s="5"/>
      <c r="S132" s="8">
        <v>83.41</v>
      </c>
      <c r="T132" s="5" t="s">
        <v>39</v>
      </c>
      <c r="U132" s="5" t="s">
        <v>40</v>
      </c>
      <c r="V132" s="5" t="s">
        <v>41</v>
      </c>
      <c r="W132" s="5" t="s">
        <v>42</v>
      </c>
      <c r="X132" s="5"/>
      <c r="Y132" s="5"/>
      <c r="Z132" s="5" t="s">
        <v>855</v>
      </c>
      <c r="AA132" s="5"/>
      <c r="AB132" s="5">
        <v>7119</v>
      </c>
      <c r="AC132" s="5" t="s">
        <v>38</v>
      </c>
    </row>
    <row r="133" spans="1:29">
      <c r="A133" s="5">
        <v>600985</v>
      </c>
      <c r="B133" s="5">
        <v>105597</v>
      </c>
      <c r="C133" s="5"/>
      <c r="D133" s="5">
        <v>2</v>
      </c>
      <c r="E133" s="5" t="s">
        <v>29</v>
      </c>
      <c r="F133" s="5">
        <v>818</v>
      </c>
      <c r="G133" s="5" t="s">
        <v>375</v>
      </c>
      <c r="H133" s="5" t="s">
        <v>376</v>
      </c>
      <c r="I133" s="5">
        <v>122</v>
      </c>
      <c r="J133" s="5" t="s">
        <v>382</v>
      </c>
      <c r="K133" s="5">
        <v>328</v>
      </c>
      <c r="L133" s="5"/>
      <c r="M133" s="5" t="s">
        <v>1002</v>
      </c>
      <c r="N133" s="6">
        <v>45597</v>
      </c>
      <c r="O133" s="7">
        <v>45672</v>
      </c>
      <c r="P133" s="5"/>
      <c r="Q133" s="7">
        <v>45663</v>
      </c>
      <c r="R133" s="5"/>
      <c r="S133" s="8">
        <v>181.21</v>
      </c>
      <c r="T133" s="5" t="s">
        <v>39</v>
      </c>
      <c r="U133" s="5" t="s">
        <v>85</v>
      </c>
      <c r="V133" s="5" t="s">
        <v>85</v>
      </c>
      <c r="W133" s="5" t="s">
        <v>86</v>
      </c>
      <c r="X133" s="5"/>
      <c r="Y133" s="5"/>
      <c r="Z133" s="5" t="s">
        <v>855</v>
      </c>
      <c r="AA133" s="5"/>
      <c r="AB133" s="5">
        <v>7119</v>
      </c>
      <c r="AC133" s="5" t="s">
        <v>38</v>
      </c>
    </row>
    <row r="134" spans="1:29">
      <c r="A134" s="5">
        <v>600986</v>
      </c>
      <c r="B134" s="5">
        <v>105597</v>
      </c>
      <c r="C134" s="5"/>
      <c r="D134" s="5">
        <v>2</v>
      </c>
      <c r="E134" s="5" t="s">
        <v>29</v>
      </c>
      <c r="F134" s="5">
        <v>818</v>
      </c>
      <c r="G134" s="5" t="s">
        <v>375</v>
      </c>
      <c r="H134" s="5" t="s">
        <v>376</v>
      </c>
      <c r="I134" s="5">
        <v>122</v>
      </c>
      <c r="J134" s="5" t="s">
        <v>382</v>
      </c>
      <c r="K134" s="5">
        <v>328</v>
      </c>
      <c r="L134" s="5"/>
      <c r="M134" s="5" t="s">
        <v>1002</v>
      </c>
      <c r="N134" s="6">
        <v>45597</v>
      </c>
      <c r="O134" s="7">
        <v>45672</v>
      </c>
      <c r="P134" s="5"/>
      <c r="Q134" s="7">
        <v>45663</v>
      </c>
      <c r="R134" s="5"/>
      <c r="S134" s="8">
        <v>18.12</v>
      </c>
      <c r="T134" s="5" t="s">
        <v>39</v>
      </c>
      <c r="U134" s="5" t="s">
        <v>87</v>
      </c>
      <c r="V134" s="5" t="s">
        <v>41</v>
      </c>
      <c r="W134" s="5" t="s">
        <v>42</v>
      </c>
      <c r="X134" s="5"/>
      <c r="Y134" s="5"/>
      <c r="Z134" s="5" t="s">
        <v>855</v>
      </c>
      <c r="AA134" s="5"/>
      <c r="AB134" s="5">
        <v>7119</v>
      </c>
      <c r="AC134" s="5" t="s">
        <v>38</v>
      </c>
    </row>
    <row r="135" spans="1:29">
      <c r="A135" s="5">
        <v>571329</v>
      </c>
      <c r="B135" s="5">
        <v>110874</v>
      </c>
      <c r="C135" s="5"/>
      <c r="D135" s="5">
        <v>2</v>
      </c>
      <c r="E135" s="5" t="s">
        <v>29</v>
      </c>
      <c r="F135" s="5">
        <v>818</v>
      </c>
      <c r="G135" s="5" t="s">
        <v>375</v>
      </c>
      <c r="H135" s="5" t="s">
        <v>376</v>
      </c>
      <c r="I135" s="5">
        <v>117</v>
      </c>
      <c r="J135" s="5" t="s">
        <v>387</v>
      </c>
      <c r="K135" s="5">
        <v>422</v>
      </c>
      <c r="L135" s="5"/>
      <c r="M135" s="5" t="s">
        <v>388</v>
      </c>
      <c r="N135" s="6">
        <v>45596.539583333302</v>
      </c>
      <c r="O135" s="7">
        <v>45672</v>
      </c>
      <c r="P135" s="5"/>
      <c r="Q135" s="7">
        <v>45660</v>
      </c>
      <c r="R135" s="5"/>
      <c r="S135" s="8">
        <v>-700</v>
      </c>
      <c r="T135" s="5" t="s">
        <v>35</v>
      </c>
      <c r="U135" s="5" t="s">
        <v>963</v>
      </c>
      <c r="V135" s="5" t="s">
        <v>36</v>
      </c>
      <c r="W135" s="5" t="s">
        <v>37</v>
      </c>
      <c r="X135" s="5"/>
      <c r="Y135" s="5"/>
      <c r="Z135" s="5"/>
      <c r="AA135" s="5"/>
      <c r="AB135" s="5">
        <v>7119</v>
      </c>
      <c r="AC135" s="5" t="s">
        <v>38</v>
      </c>
    </row>
    <row r="136" spans="1:29">
      <c r="A136" s="5">
        <v>571351</v>
      </c>
      <c r="B136" s="5">
        <v>110874</v>
      </c>
      <c r="C136" s="5"/>
      <c r="D136" s="5">
        <v>2</v>
      </c>
      <c r="E136" s="5" t="s">
        <v>29</v>
      </c>
      <c r="F136" s="5">
        <v>818</v>
      </c>
      <c r="G136" s="5" t="s">
        <v>375</v>
      </c>
      <c r="H136" s="5" t="s">
        <v>376</v>
      </c>
      <c r="I136" s="5">
        <v>117</v>
      </c>
      <c r="J136" s="5" t="s">
        <v>387</v>
      </c>
      <c r="K136" s="5">
        <v>422</v>
      </c>
      <c r="L136" s="5"/>
      <c r="M136" s="5" t="s">
        <v>388</v>
      </c>
      <c r="N136" s="6">
        <v>45596.539583333302</v>
      </c>
      <c r="O136" s="7">
        <v>45672</v>
      </c>
      <c r="P136" s="5"/>
      <c r="Q136" s="7">
        <v>45660</v>
      </c>
      <c r="R136" s="5"/>
      <c r="S136" s="8">
        <v>700</v>
      </c>
      <c r="T136" s="5" t="s">
        <v>39</v>
      </c>
      <c r="U136" s="5" t="s">
        <v>297</v>
      </c>
      <c r="V136" s="5" t="s">
        <v>298</v>
      </c>
      <c r="W136" s="5" t="s">
        <v>299</v>
      </c>
      <c r="X136" s="5"/>
      <c r="Y136" s="5"/>
      <c r="Z136" s="5"/>
      <c r="AA136" s="5"/>
      <c r="AB136" s="5">
        <v>7119</v>
      </c>
      <c r="AC136" s="5" t="s">
        <v>38</v>
      </c>
    </row>
    <row r="137" spans="1:29">
      <c r="A137" s="5">
        <v>582742</v>
      </c>
      <c r="B137" s="5">
        <v>113211</v>
      </c>
      <c r="C137" s="5"/>
      <c r="D137" s="5">
        <v>2</v>
      </c>
      <c r="E137" s="5" t="s">
        <v>29</v>
      </c>
      <c r="F137" s="5">
        <v>818</v>
      </c>
      <c r="G137" s="5" t="s">
        <v>375</v>
      </c>
      <c r="H137" s="5" t="s">
        <v>376</v>
      </c>
      <c r="I137" s="5">
        <v>116</v>
      </c>
      <c r="J137" s="5" t="s">
        <v>384</v>
      </c>
      <c r="K137" s="5">
        <v>195</v>
      </c>
      <c r="L137" s="5" t="s">
        <v>385</v>
      </c>
      <c r="M137" s="5" t="s">
        <v>1004</v>
      </c>
      <c r="N137" s="6">
        <v>45658</v>
      </c>
      <c r="O137" s="7">
        <v>45672</v>
      </c>
      <c r="P137" s="5"/>
      <c r="Q137" s="7">
        <v>45663</v>
      </c>
      <c r="R137" s="5"/>
      <c r="S137" s="8">
        <v>-639.78</v>
      </c>
      <c r="T137" s="5" t="s">
        <v>35</v>
      </c>
      <c r="U137" s="5" t="s">
        <v>963</v>
      </c>
      <c r="V137" s="5" t="s">
        <v>36</v>
      </c>
      <c r="W137" s="5" t="s">
        <v>37</v>
      </c>
      <c r="X137" s="5"/>
      <c r="Y137" s="5"/>
      <c r="Z137" s="5" t="s">
        <v>1005</v>
      </c>
      <c r="AA137" s="5"/>
      <c r="AB137" s="5">
        <v>7119</v>
      </c>
      <c r="AC137" s="5" t="s">
        <v>38</v>
      </c>
    </row>
    <row r="138" spans="1:29">
      <c r="A138" s="5">
        <v>582767</v>
      </c>
      <c r="B138" s="5">
        <v>113211</v>
      </c>
      <c r="C138" s="5"/>
      <c r="D138" s="5">
        <v>2</v>
      </c>
      <c r="E138" s="5" t="s">
        <v>29</v>
      </c>
      <c r="F138" s="5">
        <v>818</v>
      </c>
      <c r="G138" s="5" t="s">
        <v>375</v>
      </c>
      <c r="H138" s="5" t="s">
        <v>376</v>
      </c>
      <c r="I138" s="5">
        <v>116</v>
      </c>
      <c r="J138" s="5" t="s">
        <v>384</v>
      </c>
      <c r="K138" s="5">
        <v>195</v>
      </c>
      <c r="L138" s="5" t="s">
        <v>385</v>
      </c>
      <c r="M138" s="5" t="s">
        <v>1004</v>
      </c>
      <c r="N138" s="6">
        <v>45658</v>
      </c>
      <c r="O138" s="7">
        <v>45672</v>
      </c>
      <c r="P138" s="5"/>
      <c r="Q138" s="7">
        <v>45663</v>
      </c>
      <c r="R138" s="5"/>
      <c r="S138" s="8">
        <v>63.98</v>
      </c>
      <c r="T138" s="5" t="s">
        <v>39</v>
      </c>
      <c r="U138" s="5" t="s">
        <v>40</v>
      </c>
      <c r="V138" s="5" t="s">
        <v>41</v>
      </c>
      <c r="W138" s="5" t="s">
        <v>42</v>
      </c>
      <c r="X138" s="5"/>
      <c r="Y138" s="5"/>
      <c r="Z138" s="5" t="s">
        <v>1005</v>
      </c>
      <c r="AA138" s="5"/>
      <c r="AB138" s="5">
        <v>7119</v>
      </c>
      <c r="AC138" s="5" t="s">
        <v>38</v>
      </c>
    </row>
    <row r="139" spans="1:29">
      <c r="A139" s="5">
        <v>582770</v>
      </c>
      <c r="B139" s="5">
        <v>113211</v>
      </c>
      <c r="C139" s="5"/>
      <c r="D139" s="5">
        <v>2</v>
      </c>
      <c r="E139" s="5" t="s">
        <v>29</v>
      </c>
      <c r="F139" s="5">
        <v>818</v>
      </c>
      <c r="G139" s="5" t="s">
        <v>375</v>
      </c>
      <c r="H139" s="5" t="s">
        <v>376</v>
      </c>
      <c r="I139" s="5">
        <v>116</v>
      </c>
      <c r="J139" s="5" t="s">
        <v>384</v>
      </c>
      <c r="K139" s="5">
        <v>195</v>
      </c>
      <c r="L139" s="5" t="s">
        <v>385</v>
      </c>
      <c r="M139" s="5" t="s">
        <v>1004</v>
      </c>
      <c r="N139" s="6">
        <v>45658</v>
      </c>
      <c r="O139" s="7">
        <v>45672</v>
      </c>
      <c r="P139" s="5"/>
      <c r="Q139" s="7">
        <v>45663</v>
      </c>
      <c r="R139" s="5"/>
      <c r="S139" s="8">
        <v>9.6999999999999993</v>
      </c>
      <c r="T139" s="5" t="s">
        <v>39</v>
      </c>
      <c r="U139" s="5" t="s">
        <v>128</v>
      </c>
      <c r="V139" s="5" t="s">
        <v>128</v>
      </c>
      <c r="W139" s="5" t="s">
        <v>129</v>
      </c>
      <c r="X139" s="5"/>
      <c r="Y139" s="5"/>
      <c r="Z139" s="5" t="s">
        <v>1005</v>
      </c>
      <c r="AA139" s="5"/>
      <c r="AB139" s="5">
        <v>7119</v>
      </c>
      <c r="AC139" s="5" t="s">
        <v>38</v>
      </c>
    </row>
    <row r="140" spans="1:29">
      <c r="A140" s="5">
        <v>583556</v>
      </c>
      <c r="B140" s="5">
        <v>113395</v>
      </c>
      <c r="C140" s="5"/>
      <c r="D140" s="5">
        <v>2</v>
      </c>
      <c r="E140" s="5" t="s">
        <v>29</v>
      </c>
      <c r="F140" s="5">
        <v>818</v>
      </c>
      <c r="G140" s="5" t="s">
        <v>375</v>
      </c>
      <c r="H140" s="5" t="s">
        <v>376</v>
      </c>
      <c r="I140" s="5">
        <v>121</v>
      </c>
      <c r="J140" s="5" t="s">
        <v>379</v>
      </c>
      <c r="K140" s="5">
        <v>347</v>
      </c>
      <c r="L140" s="5"/>
      <c r="M140" s="5" t="s">
        <v>380</v>
      </c>
      <c r="N140" s="6">
        <v>45627</v>
      </c>
      <c r="O140" s="7">
        <v>45672</v>
      </c>
      <c r="P140" s="5"/>
      <c r="Q140" s="7">
        <v>45663</v>
      </c>
      <c r="R140" s="5"/>
      <c r="S140" s="8">
        <v>-906.36</v>
      </c>
      <c r="T140" s="5" t="s">
        <v>35</v>
      </c>
      <c r="U140" s="5" t="s">
        <v>963</v>
      </c>
      <c r="V140" s="5" t="s">
        <v>36</v>
      </c>
      <c r="W140" s="5" t="s">
        <v>37</v>
      </c>
      <c r="X140" s="5"/>
      <c r="Y140" s="5"/>
      <c r="Z140" s="5" t="s">
        <v>1006</v>
      </c>
      <c r="AA140" s="5"/>
      <c r="AB140" s="5">
        <v>7119</v>
      </c>
      <c r="AC140" s="5" t="s">
        <v>38</v>
      </c>
    </row>
    <row r="141" spans="1:29">
      <c r="A141" s="5">
        <v>583595</v>
      </c>
      <c r="B141" s="5">
        <v>113395</v>
      </c>
      <c r="C141" s="5"/>
      <c r="D141" s="5">
        <v>2</v>
      </c>
      <c r="E141" s="5" t="s">
        <v>29</v>
      </c>
      <c r="F141" s="5">
        <v>818</v>
      </c>
      <c r="G141" s="5" t="s">
        <v>375</v>
      </c>
      <c r="H141" s="5" t="s">
        <v>376</v>
      </c>
      <c r="I141" s="5">
        <v>121</v>
      </c>
      <c r="J141" s="5" t="s">
        <v>379</v>
      </c>
      <c r="K141" s="5">
        <v>347</v>
      </c>
      <c r="L141" s="5"/>
      <c r="M141" s="5" t="s">
        <v>380</v>
      </c>
      <c r="N141" s="6">
        <v>45627</v>
      </c>
      <c r="O141" s="7">
        <v>45672</v>
      </c>
      <c r="P141" s="5"/>
      <c r="Q141" s="7">
        <v>45663</v>
      </c>
      <c r="R141" s="5"/>
      <c r="S141" s="8">
        <v>90.64</v>
      </c>
      <c r="T141" s="5" t="s">
        <v>39</v>
      </c>
      <c r="U141" s="5" t="s">
        <v>40</v>
      </c>
      <c r="V141" s="5" t="s">
        <v>41</v>
      </c>
      <c r="W141" s="5" t="s">
        <v>42</v>
      </c>
      <c r="X141" s="5"/>
      <c r="Y141" s="5"/>
      <c r="Z141" s="5" t="s">
        <v>1006</v>
      </c>
      <c r="AA141" s="5"/>
      <c r="AB141" s="5">
        <v>7119</v>
      </c>
      <c r="AC141" s="5" t="s">
        <v>38</v>
      </c>
    </row>
    <row r="142" spans="1:29">
      <c r="A142" s="5">
        <v>530314</v>
      </c>
      <c r="B142" s="5">
        <v>86078</v>
      </c>
      <c r="C142" s="5"/>
      <c r="D142" s="5">
        <v>2</v>
      </c>
      <c r="E142" s="5" t="s">
        <v>29</v>
      </c>
      <c r="F142" s="5">
        <v>852</v>
      </c>
      <c r="G142" s="5" t="s">
        <v>390</v>
      </c>
      <c r="H142" s="5" t="s">
        <v>391</v>
      </c>
      <c r="I142" s="5">
        <v>369</v>
      </c>
      <c r="J142" s="5" t="s">
        <v>392</v>
      </c>
      <c r="K142" s="5">
        <v>376</v>
      </c>
      <c r="L142" s="5"/>
      <c r="M142" s="5" t="s">
        <v>393</v>
      </c>
      <c r="N142" s="6">
        <v>45386.491666666698</v>
      </c>
      <c r="O142" s="7">
        <v>45667</v>
      </c>
      <c r="P142" s="5"/>
      <c r="Q142" s="7">
        <v>45656</v>
      </c>
      <c r="R142" s="5"/>
      <c r="S142" s="8">
        <v>45.6</v>
      </c>
      <c r="T142" s="5" t="s">
        <v>39</v>
      </c>
      <c r="U142" s="5" t="s">
        <v>52</v>
      </c>
      <c r="V142" s="5" t="s">
        <v>41</v>
      </c>
      <c r="W142" s="5" t="s">
        <v>42</v>
      </c>
      <c r="X142" s="5"/>
      <c r="Y142" s="5"/>
      <c r="Z142" s="5" t="s">
        <v>856</v>
      </c>
      <c r="AA142" s="5"/>
      <c r="AB142" s="5">
        <v>7119</v>
      </c>
      <c r="AC142" s="5" t="s">
        <v>38</v>
      </c>
    </row>
    <row r="143" spans="1:29">
      <c r="A143" s="5">
        <v>456720</v>
      </c>
      <c r="B143" s="5">
        <v>86078</v>
      </c>
      <c r="C143" s="5"/>
      <c r="D143" s="5">
        <v>2</v>
      </c>
      <c r="E143" s="5" t="s">
        <v>29</v>
      </c>
      <c r="F143" s="5">
        <v>852</v>
      </c>
      <c r="G143" s="5" t="s">
        <v>390</v>
      </c>
      <c r="H143" s="5" t="s">
        <v>391</v>
      </c>
      <c r="I143" s="5">
        <v>369</v>
      </c>
      <c r="J143" s="5" t="s">
        <v>392</v>
      </c>
      <c r="K143" s="5">
        <v>376</v>
      </c>
      <c r="L143" s="5"/>
      <c r="M143" s="5" t="s">
        <v>393</v>
      </c>
      <c r="N143" s="6">
        <v>45386.491666666698</v>
      </c>
      <c r="O143" s="7">
        <v>45667</v>
      </c>
      <c r="P143" s="5"/>
      <c r="Q143" s="7">
        <v>45656</v>
      </c>
      <c r="R143" s="5"/>
      <c r="S143" s="8">
        <v>45.6</v>
      </c>
      <c r="T143" s="5" t="s">
        <v>39</v>
      </c>
      <c r="U143" s="5" t="s">
        <v>394</v>
      </c>
      <c r="V143" s="5" t="s">
        <v>126</v>
      </c>
      <c r="W143" s="5" t="s">
        <v>127</v>
      </c>
      <c r="X143" s="5"/>
      <c r="Y143" s="5"/>
      <c r="Z143" s="5" t="s">
        <v>856</v>
      </c>
      <c r="AA143" s="5"/>
      <c r="AB143" s="5">
        <v>7119</v>
      </c>
      <c r="AC143" s="5" t="s">
        <v>38</v>
      </c>
    </row>
    <row r="144" spans="1:29">
      <c r="A144" s="5">
        <v>430223</v>
      </c>
      <c r="B144" s="5">
        <v>86078</v>
      </c>
      <c r="C144" s="5"/>
      <c r="D144" s="5">
        <v>2</v>
      </c>
      <c r="E144" s="5" t="s">
        <v>29</v>
      </c>
      <c r="F144" s="5">
        <v>852</v>
      </c>
      <c r="G144" s="5" t="s">
        <v>390</v>
      </c>
      <c r="H144" s="5" t="s">
        <v>391</v>
      </c>
      <c r="I144" s="5">
        <v>369</v>
      </c>
      <c r="J144" s="5" t="s">
        <v>392</v>
      </c>
      <c r="K144" s="5">
        <v>376</v>
      </c>
      <c r="L144" s="5"/>
      <c r="M144" s="5" t="s">
        <v>393</v>
      </c>
      <c r="N144" s="6">
        <v>45386.491666666698</v>
      </c>
      <c r="O144" s="7">
        <v>45667</v>
      </c>
      <c r="P144" s="5"/>
      <c r="Q144" s="7">
        <v>45656</v>
      </c>
      <c r="R144" s="5"/>
      <c r="S144" s="8">
        <v>-1200</v>
      </c>
      <c r="T144" s="5" t="s">
        <v>35</v>
      </c>
      <c r="U144" s="5" t="s">
        <v>963</v>
      </c>
      <c r="V144" s="5" t="s">
        <v>36</v>
      </c>
      <c r="W144" s="5" t="s">
        <v>37</v>
      </c>
      <c r="X144" s="5"/>
      <c r="Y144" s="5"/>
      <c r="Z144" s="5" t="s">
        <v>856</v>
      </c>
      <c r="AA144" s="5"/>
      <c r="AB144" s="5">
        <v>7119</v>
      </c>
      <c r="AC144" s="5" t="s">
        <v>38</v>
      </c>
    </row>
    <row r="145" spans="1:29">
      <c r="A145" s="5">
        <v>430261</v>
      </c>
      <c r="B145" s="5">
        <v>86078</v>
      </c>
      <c r="C145" s="5"/>
      <c r="D145" s="5">
        <v>2</v>
      </c>
      <c r="E145" s="5" t="s">
        <v>29</v>
      </c>
      <c r="F145" s="5">
        <v>852</v>
      </c>
      <c r="G145" s="5" t="s">
        <v>390</v>
      </c>
      <c r="H145" s="5" t="s">
        <v>391</v>
      </c>
      <c r="I145" s="5">
        <v>369</v>
      </c>
      <c r="J145" s="5" t="s">
        <v>392</v>
      </c>
      <c r="K145" s="5">
        <v>376</v>
      </c>
      <c r="L145" s="5"/>
      <c r="M145" s="5" t="s">
        <v>393</v>
      </c>
      <c r="N145" s="6">
        <v>45386.491666666698</v>
      </c>
      <c r="O145" s="7">
        <v>45667</v>
      </c>
      <c r="P145" s="5"/>
      <c r="Q145" s="7">
        <v>45656</v>
      </c>
      <c r="R145" s="5"/>
      <c r="S145" s="8">
        <v>96</v>
      </c>
      <c r="T145" s="5" t="s">
        <v>39</v>
      </c>
      <c r="U145" s="5" t="s">
        <v>40</v>
      </c>
      <c r="V145" s="5" t="s">
        <v>41</v>
      </c>
      <c r="W145" s="5" t="s">
        <v>42</v>
      </c>
      <c r="X145" s="5"/>
      <c r="Y145" s="5"/>
      <c r="Z145" s="5" t="s">
        <v>856</v>
      </c>
      <c r="AA145" s="5"/>
      <c r="AB145" s="5">
        <v>7119</v>
      </c>
      <c r="AC145" s="5" t="s">
        <v>38</v>
      </c>
    </row>
    <row r="146" spans="1:29">
      <c r="A146" s="5">
        <v>464040</v>
      </c>
      <c r="B146" s="5">
        <v>91850</v>
      </c>
      <c r="C146" s="5"/>
      <c r="D146" s="5">
        <v>2</v>
      </c>
      <c r="E146" s="5" t="s">
        <v>29</v>
      </c>
      <c r="F146" s="5">
        <v>852</v>
      </c>
      <c r="G146" s="5" t="s">
        <v>390</v>
      </c>
      <c r="H146" s="5" t="s">
        <v>391</v>
      </c>
      <c r="I146" s="5">
        <v>153</v>
      </c>
      <c r="J146" s="5" t="s">
        <v>395</v>
      </c>
      <c r="K146" s="5">
        <v>393</v>
      </c>
      <c r="L146" s="5"/>
      <c r="M146" s="5" t="s">
        <v>1007</v>
      </c>
      <c r="N146" s="6">
        <v>45461.368055555598</v>
      </c>
      <c r="O146" s="7">
        <v>45667</v>
      </c>
      <c r="P146" s="5"/>
      <c r="Q146" s="7">
        <v>45663</v>
      </c>
      <c r="R146" s="5"/>
      <c r="S146" s="8">
        <v>-2400</v>
      </c>
      <c r="T146" s="5" t="s">
        <v>35</v>
      </c>
      <c r="U146" s="5" t="s">
        <v>963</v>
      </c>
      <c r="V146" s="5" t="s">
        <v>36</v>
      </c>
      <c r="W146" s="5" t="s">
        <v>37</v>
      </c>
      <c r="X146" s="5"/>
      <c r="Y146" s="5"/>
      <c r="Z146" s="5" t="s">
        <v>857</v>
      </c>
      <c r="AA146" s="5"/>
      <c r="AB146" s="5">
        <v>7119</v>
      </c>
      <c r="AC146" s="5" t="s">
        <v>38</v>
      </c>
    </row>
    <row r="147" spans="1:29">
      <c r="A147" s="5">
        <v>464064</v>
      </c>
      <c r="B147" s="5">
        <v>91850</v>
      </c>
      <c r="C147" s="5"/>
      <c r="D147" s="5">
        <v>2</v>
      </c>
      <c r="E147" s="5" t="s">
        <v>29</v>
      </c>
      <c r="F147" s="5">
        <v>852</v>
      </c>
      <c r="G147" s="5" t="s">
        <v>390</v>
      </c>
      <c r="H147" s="5" t="s">
        <v>391</v>
      </c>
      <c r="I147" s="5">
        <v>153</v>
      </c>
      <c r="J147" s="5" t="s">
        <v>395</v>
      </c>
      <c r="K147" s="5">
        <v>393</v>
      </c>
      <c r="L147" s="5"/>
      <c r="M147" s="5" t="s">
        <v>1007</v>
      </c>
      <c r="N147" s="6">
        <v>45461.368055555598</v>
      </c>
      <c r="O147" s="7">
        <v>45667</v>
      </c>
      <c r="P147" s="5"/>
      <c r="Q147" s="7">
        <v>45663</v>
      </c>
      <c r="R147" s="5"/>
      <c r="S147" s="8">
        <v>240</v>
      </c>
      <c r="T147" s="5" t="s">
        <v>39</v>
      </c>
      <c r="U147" s="5" t="s">
        <v>40</v>
      </c>
      <c r="V147" s="5" t="s">
        <v>41</v>
      </c>
      <c r="W147" s="5" t="s">
        <v>42</v>
      </c>
      <c r="X147" s="5"/>
      <c r="Y147" s="5"/>
      <c r="Z147" s="5" t="s">
        <v>857</v>
      </c>
      <c r="AA147" s="5"/>
      <c r="AB147" s="5">
        <v>7119</v>
      </c>
      <c r="AC147" s="5" t="s">
        <v>38</v>
      </c>
    </row>
    <row r="148" spans="1:29">
      <c r="A148" s="5">
        <v>533177</v>
      </c>
      <c r="B148" s="5">
        <v>104461</v>
      </c>
      <c r="C148" s="5"/>
      <c r="D148" s="5">
        <v>2</v>
      </c>
      <c r="E148" s="5" t="s">
        <v>29</v>
      </c>
      <c r="F148" s="5">
        <v>852</v>
      </c>
      <c r="G148" s="5" t="s">
        <v>390</v>
      </c>
      <c r="H148" s="5" t="s">
        <v>391</v>
      </c>
      <c r="I148" s="5">
        <v>152</v>
      </c>
      <c r="J148" s="5" t="s">
        <v>400</v>
      </c>
      <c r="K148" s="5">
        <v>256</v>
      </c>
      <c r="L148" s="5" t="s">
        <v>401</v>
      </c>
      <c r="M148" s="5" t="s">
        <v>402</v>
      </c>
      <c r="N148" s="6">
        <v>45563.404166666704</v>
      </c>
      <c r="O148" s="7">
        <v>45667</v>
      </c>
      <c r="P148" s="5"/>
      <c r="Q148" s="7">
        <v>45644</v>
      </c>
      <c r="R148" s="5"/>
      <c r="S148" s="8">
        <v>-2100</v>
      </c>
      <c r="T148" s="5" t="s">
        <v>35</v>
      </c>
      <c r="U148" s="5" t="s">
        <v>963</v>
      </c>
      <c r="V148" s="5" t="s">
        <v>36</v>
      </c>
      <c r="W148" s="5" t="s">
        <v>37</v>
      </c>
      <c r="X148" s="5"/>
      <c r="Y148" s="5"/>
      <c r="Z148" s="5" t="s">
        <v>859</v>
      </c>
      <c r="AA148" s="5"/>
      <c r="AB148" s="5">
        <v>7119</v>
      </c>
      <c r="AC148" s="5" t="s">
        <v>38</v>
      </c>
    </row>
    <row r="149" spans="1:29">
      <c r="A149" s="5">
        <v>533229</v>
      </c>
      <c r="B149" s="5">
        <v>104461</v>
      </c>
      <c r="C149" s="5"/>
      <c r="D149" s="5">
        <v>2</v>
      </c>
      <c r="E149" s="5" t="s">
        <v>29</v>
      </c>
      <c r="F149" s="5">
        <v>852</v>
      </c>
      <c r="G149" s="5" t="s">
        <v>390</v>
      </c>
      <c r="H149" s="5" t="s">
        <v>391</v>
      </c>
      <c r="I149" s="5">
        <v>152</v>
      </c>
      <c r="J149" s="5" t="s">
        <v>400</v>
      </c>
      <c r="K149" s="5">
        <v>256</v>
      </c>
      <c r="L149" s="5" t="s">
        <v>401</v>
      </c>
      <c r="M149" s="5" t="s">
        <v>402</v>
      </c>
      <c r="N149" s="6">
        <v>45563.404166666704</v>
      </c>
      <c r="O149" s="7">
        <v>45667</v>
      </c>
      <c r="P149" s="5"/>
      <c r="Q149" s="7">
        <v>45644</v>
      </c>
      <c r="R149" s="5"/>
      <c r="S149" s="8">
        <v>168</v>
      </c>
      <c r="T149" s="5" t="s">
        <v>39</v>
      </c>
      <c r="U149" s="5" t="s">
        <v>40</v>
      </c>
      <c r="V149" s="5" t="s">
        <v>41</v>
      </c>
      <c r="W149" s="5" t="s">
        <v>42</v>
      </c>
      <c r="X149" s="5"/>
      <c r="Y149" s="5"/>
      <c r="Z149" s="5" t="s">
        <v>859</v>
      </c>
      <c r="AA149" s="5"/>
      <c r="AB149" s="5">
        <v>7119</v>
      </c>
      <c r="AC149" s="5" t="s">
        <v>38</v>
      </c>
    </row>
    <row r="150" spans="1:29">
      <c r="A150" s="5">
        <v>533231</v>
      </c>
      <c r="B150" s="5">
        <v>104461</v>
      </c>
      <c r="C150" s="5"/>
      <c r="D150" s="5">
        <v>2</v>
      </c>
      <c r="E150" s="5" t="s">
        <v>29</v>
      </c>
      <c r="F150" s="5">
        <v>852</v>
      </c>
      <c r="G150" s="5" t="s">
        <v>390</v>
      </c>
      <c r="H150" s="5" t="s">
        <v>391</v>
      </c>
      <c r="I150" s="5">
        <v>152</v>
      </c>
      <c r="J150" s="5" t="s">
        <v>400</v>
      </c>
      <c r="K150" s="5">
        <v>256</v>
      </c>
      <c r="L150" s="5" t="s">
        <v>401</v>
      </c>
      <c r="M150" s="5" t="s">
        <v>402</v>
      </c>
      <c r="N150" s="6">
        <v>45563.404166666704</v>
      </c>
      <c r="O150" s="7">
        <v>45667</v>
      </c>
      <c r="P150" s="5"/>
      <c r="Q150" s="7">
        <v>45644</v>
      </c>
      <c r="R150" s="5"/>
      <c r="S150" s="8">
        <v>9.84</v>
      </c>
      <c r="T150" s="5" t="s">
        <v>39</v>
      </c>
      <c r="U150" s="5" t="s">
        <v>113</v>
      </c>
      <c r="V150" s="5" t="s">
        <v>41</v>
      </c>
      <c r="W150" s="5" t="s">
        <v>42</v>
      </c>
      <c r="X150" s="5"/>
      <c r="Y150" s="5"/>
      <c r="Z150" s="5" t="s">
        <v>859</v>
      </c>
      <c r="AA150" s="5"/>
      <c r="AB150" s="5">
        <v>7119</v>
      </c>
      <c r="AC150" s="5" t="s">
        <v>38</v>
      </c>
    </row>
    <row r="151" spans="1:29">
      <c r="A151" s="5">
        <v>541286</v>
      </c>
      <c r="B151" s="5">
        <v>104461</v>
      </c>
      <c r="C151" s="5"/>
      <c r="D151" s="5">
        <v>2</v>
      </c>
      <c r="E151" s="5" t="s">
        <v>29</v>
      </c>
      <c r="F151" s="5">
        <v>852</v>
      </c>
      <c r="G151" s="5" t="s">
        <v>390</v>
      </c>
      <c r="H151" s="5" t="s">
        <v>391</v>
      </c>
      <c r="I151" s="5">
        <v>152</v>
      </c>
      <c r="J151" s="5" t="s">
        <v>400</v>
      </c>
      <c r="K151" s="5">
        <v>256</v>
      </c>
      <c r="L151" s="5" t="s">
        <v>401</v>
      </c>
      <c r="M151" s="5" t="s">
        <v>402</v>
      </c>
      <c r="N151" s="6">
        <v>45563.404166666704</v>
      </c>
      <c r="O151" s="7">
        <v>45667</v>
      </c>
      <c r="P151" s="5"/>
      <c r="Q151" s="7">
        <v>45644</v>
      </c>
      <c r="R151" s="5"/>
      <c r="S151" s="8">
        <v>60.2</v>
      </c>
      <c r="T151" s="5" t="s">
        <v>39</v>
      </c>
      <c r="U151" s="5" t="s">
        <v>52</v>
      </c>
      <c r="V151" s="5" t="s">
        <v>41</v>
      </c>
      <c r="W151" s="5" t="s">
        <v>42</v>
      </c>
      <c r="X151" s="5"/>
      <c r="Y151" s="5"/>
      <c r="Z151" s="5" t="s">
        <v>859</v>
      </c>
      <c r="AA151" s="5"/>
      <c r="AB151" s="5">
        <v>7119</v>
      </c>
      <c r="AC151" s="5" t="s">
        <v>38</v>
      </c>
    </row>
    <row r="152" spans="1:29">
      <c r="A152" s="5">
        <v>570429</v>
      </c>
      <c r="B152" s="5">
        <v>110701</v>
      </c>
      <c r="C152" s="5"/>
      <c r="D152" s="5">
        <v>2</v>
      </c>
      <c r="E152" s="5" t="s">
        <v>29</v>
      </c>
      <c r="F152" s="5">
        <v>852</v>
      </c>
      <c r="G152" s="5" t="s">
        <v>390</v>
      </c>
      <c r="H152" s="5" t="s">
        <v>391</v>
      </c>
      <c r="I152" s="5">
        <v>370</v>
      </c>
      <c r="J152" s="5" t="s">
        <v>398</v>
      </c>
      <c r="K152" s="5">
        <v>386</v>
      </c>
      <c r="L152" s="5"/>
      <c r="M152" s="5" t="s">
        <v>399</v>
      </c>
      <c r="N152" s="6">
        <v>45593.730555555601</v>
      </c>
      <c r="O152" s="7">
        <v>45667</v>
      </c>
      <c r="P152" s="5"/>
      <c r="Q152" s="7">
        <v>45660</v>
      </c>
      <c r="R152" s="5"/>
      <c r="S152" s="8">
        <v>-1300</v>
      </c>
      <c r="T152" s="5" t="s">
        <v>35</v>
      </c>
      <c r="U152" s="5" t="s">
        <v>963</v>
      </c>
      <c r="V152" s="5" t="s">
        <v>36</v>
      </c>
      <c r="W152" s="5" t="s">
        <v>37</v>
      </c>
      <c r="X152" s="5"/>
      <c r="Y152" s="5"/>
      <c r="Z152" s="5" t="s">
        <v>860</v>
      </c>
      <c r="AA152" s="5"/>
      <c r="AB152" s="5">
        <v>7119</v>
      </c>
      <c r="AC152" s="5" t="s">
        <v>38</v>
      </c>
    </row>
    <row r="153" spans="1:29">
      <c r="A153" s="5">
        <v>570473</v>
      </c>
      <c r="B153" s="5">
        <v>110701</v>
      </c>
      <c r="C153" s="5"/>
      <c r="D153" s="5">
        <v>2</v>
      </c>
      <c r="E153" s="5" t="s">
        <v>29</v>
      </c>
      <c r="F153" s="5">
        <v>852</v>
      </c>
      <c r="G153" s="5" t="s">
        <v>390</v>
      </c>
      <c r="H153" s="5" t="s">
        <v>391</v>
      </c>
      <c r="I153" s="5">
        <v>370</v>
      </c>
      <c r="J153" s="5" t="s">
        <v>398</v>
      </c>
      <c r="K153" s="5">
        <v>386</v>
      </c>
      <c r="L153" s="5"/>
      <c r="M153" s="5" t="s">
        <v>399</v>
      </c>
      <c r="N153" s="6">
        <v>45593.730555555601</v>
      </c>
      <c r="O153" s="7">
        <v>45667</v>
      </c>
      <c r="P153" s="5"/>
      <c r="Q153" s="7">
        <v>45660</v>
      </c>
      <c r="R153" s="5"/>
      <c r="S153" s="8">
        <v>130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860</v>
      </c>
      <c r="AA153" s="5"/>
      <c r="AB153" s="5">
        <v>7119</v>
      </c>
      <c r="AC153" s="5" t="s">
        <v>38</v>
      </c>
    </row>
    <row r="154" spans="1:29">
      <c r="A154" s="5">
        <v>593570</v>
      </c>
      <c r="B154" s="5">
        <v>110701</v>
      </c>
      <c r="C154" s="5"/>
      <c r="D154" s="5">
        <v>2</v>
      </c>
      <c r="E154" s="5" t="s">
        <v>29</v>
      </c>
      <c r="F154" s="5">
        <v>852</v>
      </c>
      <c r="G154" s="5" t="s">
        <v>390</v>
      </c>
      <c r="H154" s="5" t="s">
        <v>391</v>
      </c>
      <c r="I154" s="5">
        <v>370</v>
      </c>
      <c r="J154" s="5" t="s">
        <v>398</v>
      </c>
      <c r="K154" s="5">
        <v>386</v>
      </c>
      <c r="L154" s="5"/>
      <c r="M154" s="5" t="s">
        <v>399</v>
      </c>
      <c r="N154" s="6">
        <v>45593.730555555601</v>
      </c>
      <c r="O154" s="7">
        <v>45667</v>
      </c>
      <c r="P154" s="5"/>
      <c r="Q154" s="7">
        <v>45660</v>
      </c>
      <c r="R154" s="5"/>
      <c r="S154" s="8">
        <v>61</v>
      </c>
      <c r="T154" s="5" t="s">
        <v>39</v>
      </c>
      <c r="U154" s="5" t="s">
        <v>52</v>
      </c>
      <c r="V154" s="5" t="s">
        <v>41</v>
      </c>
      <c r="W154" s="5" t="s">
        <v>42</v>
      </c>
      <c r="X154" s="5"/>
      <c r="Y154" s="5"/>
      <c r="Z154" s="5" t="s">
        <v>860</v>
      </c>
      <c r="AA154" s="5"/>
      <c r="AB154" s="5">
        <v>7119</v>
      </c>
      <c r="AC154" s="5" t="s">
        <v>38</v>
      </c>
    </row>
    <row r="155" spans="1:29">
      <c r="A155" s="5">
        <v>565709</v>
      </c>
      <c r="B155" s="5">
        <v>109811</v>
      </c>
      <c r="C155" s="5"/>
      <c r="D155" s="5">
        <v>2</v>
      </c>
      <c r="E155" s="5" t="s">
        <v>29</v>
      </c>
      <c r="F155" s="5">
        <v>958</v>
      </c>
      <c r="G155" s="5" t="s">
        <v>403</v>
      </c>
      <c r="H155" s="5" t="s">
        <v>404</v>
      </c>
      <c r="I155" s="5">
        <v>379</v>
      </c>
      <c r="J155" s="5" t="s">
        <v>405</v>
      </c>
      <c r="K155" s="5">
        <v>24</v>
      </c>
      <c r="L155" s="5" t="s">
        <v>406</v>
      </c>
      <c r="M155" s="5" t="s">
        <v>1008</v>
      </c>
      <c r="N155" s="6">
        <v>45581.573611111096</v>
      </c>
      <c r="O155" s="7">
        <v>45667</v>
      </c>
      <c r="P155" s="5"/>
      <c r="Q155" s="7">
        <v>45663</v>
      </c>
      <c r="R155" s="5"/>
      <c r="S155" s="8">
        <v>-2149.94</v>
      </c>
      <c r="T155" s="5" t="s">
        <v>35</v>
      </c>
      <c r="U155" s="5" t="s">
        <v>963</v>
      </c>
      <c r="V155" s="5" t="s">
        <v>36</v>
      </c>
      <c r="W155" s="5" t="s">
        <v>37</v>
      </c>
      <c r="X155" s="5"/>
      <c r="Y155" s="5"/>
      <c r="Z155" s="5" t="s">
        <v>861</v>
      </c>
      <c r="AA155" s="5"/>
      <c r="AB155" s="5">
        <v>7119</v>
      </c>
      <c r="AC155" s="5" t="s">
        <v>38</v>
      </c>
    </row>
    <row r="156" spans="1:29">
      <c r="A156" s="5">
        <v>565739</v>
      </c>
      <c r="B156" s="5">
        <v>109811</v>
      </c>
      <c r="C156" s="5"/>
      <c r="D156" s="5">
        <v>2</v>
      </c>
      <c r="E156" s="5" t="s">
        <v>29</v>
      </c>
      <c r="F156" s="5">
        <v>958</v>
      </c>
      <c r="G156" s="5" t="s">
        <v>403</v>
      </c>
      <c r="H156" s="5" t="s">
        <v>404</v>
      </c>
      <c r="I156" s="5">
        <v>379</v>
      </c>
      <c r="J156" s="5" t="s">
        <v>405</v>
      </c>
      <c r="K156" s="5">
        <v>24</v>
      </c>
      <c r="L156" s="5" t="s">
        <v>406</v>
      </c>
      <c r="M156" s="5" t="s">
        <v>1008</v>
      </c>
      <c r="N156" s="6">
        <v>45581.573611111096</v>
      </c>
      <c r="O156" s="7">
        <v>45667</v>
      </c>
      <c r="P156" s="5"/>
      <c r="Q156" s="7">
        <v>45663</v>
      </c>
      <c r="R156" s="5"/>
      <c r="S156" s="8">
        <v>214.99</v>
      </c>
      <c r="T156" s="5" t="s">
        <v>39</v>
      </c>
      <c r="U156" s="5" t="s">
        <v>40</v>
      </c>
      <c r="V156" s="5" t="s">
        <v>41</v>
      </c>
      <c r="W156" s="5" t="s">
        <v>42</v>
      </c>
      <c r="X156" s="5"/>
      <c r="Y156" s="5"/>
      <c r="Z156" s="5" t="s">
        <v>861</v>
      </c>
      <c r="AA156" s="5"/>
      <c r="AB156" s="5">
        <v>7119</v>
      </c>
      <c r="AC156" s="5" t="s">
        <v>38</v>
      </c>
    </row>
    <row r="157" spans="1:29">
      <c r="A157" s="5">
        <v>565742</v>
      </c>
      <c r="B157" s="5">
        <v>109811</v>
      </c>
      <c r="C157" s="5"/>
      <c r="D157" s="5">
        <v>2</v>
      </c>
      <c r="E157" s="5" t="s">
        <v>29</v>
      </c>
      <c r="F157" s="5">
        <v>958</v>
      </c>
      <c r="G157" s="5" t="s">
        <v>403</v>
      </c>
      <c r="H157" s="5" t="s">
        <v>404</v>
      </c>
      <c r="I157" s="5">
        <v>379</v>
      </c>
      <c r="J157" s="5" t="s">
        <v>405</v>
      </c>
      <c r="K157" s="5">
        <v>24</v>
      </c>
      <c r="L157" s="5" t="s">
        <v>406</v>
      </c>
      <c r="M157" s="5" t="s">
        <v>1008</v>
      </c>
      <c r="N157" s="6">
        <v>45581.573611111096</v>
      </c>
      <c r="O157" s="7">
        <v>45667</v>
      </c>
      <c r="P157" s="5"/>
      <c r="Q157" s="7">
        <v>45663</v>
      </c>
      <c r="R157" s="5"/>
      <c r="S157" s="8">
        <v>9.6999999999999993</v>
      </c>
      <c r="T157" s="5" t="s">
        <v>39</v>
      </c>
      <c r="U157" s="5" t="s">
        <v>128</v>
      </c>
      <c r="V157" s="5" t="s">
        <v>128</v>
      </c>
      <c r="W157" s="5" t="s">
        <v>129</v>
      </c>
      <c r="X157" s="5"/>
      <c r="Y157" s="5"/>
      <c r="Z157" s="5" t="s">
        <v>861</v>
      </c>
      <c r="AA157" s="5"/>
      <c r="AB157" s="5">
        <v>7119</v>
      </c>
      <c r="AC157" s="5" t="s">
        <v>38</v>
      </c>
    </row>
    <row r="158" spans="1:29">
      <c r="A158" s="5">
        <v>582423</v>
      </c>
      <c r="B158" s="5">
        <v>113159</v>
      </c>
      <c r="C158" s="5"/>
      <c r="D158" s="5">
        <v>2</v>
      </c>
      <c r="E158" s="5" t="s">
        <v>29</v>
      </c>
      <c r="F158" s="5">
        <v>960</v>
      </c>
      <c r="G158" s="5" t="s">
        <v>30</v>
      </c>
      <c r="H158" s="5" t="s">
        <v>31</v>
      </c>
      <c r="I158" s="5">
        <v>349</v>
      </c>
      <c r="J158" s="5" t="s">
        <v>32</v>
      </c>
      <c r="K158" s="5">
        <v>161</v>
      </c>
      <c r="L158" s="5" t="s">
        <v>33</v>
      </c>
      <c r="M158" s="5" t="s">
        <v>1009</v>
      </c>
      <c r="N158" s="6">
        <v>45658</v>
      </c>
      <c r="O158" s="7">
        <v>45667</v>
      </c>
      <c r="P158" s="5"/>
      <c r="Q158" s="7">
        <v>45663</v>
      </c>
      <c r="R158" s="5"/>
      <c r="S158" s="8">
        <v>-1355.05</v>
      </c>
      <c r="T158" s="5" t="s">
        <v>35</v>
      </c>
      <c r="U158" s="5" t="s">
        <v>963</v>
      </c>
      <c r="V158" s="5" t="s">
        <v>36</v>
      </c>
      <c r="W158" s="5" t="s">
        <v>37</v>
      </c>
      <c r="X158" s="5"/>
      <c r="Y158" s="5"/>
      <c r="Z158" s="5" t="s">
        <v>1010</v>
      </c>
      <c r="AA158" s="5"/>
      <c r="AB158" s="5">
        <v>7119</v>
      </c>
      <c r="AC158" s="5" t="s">
        <v>38</v>
      </c>
    </row>
    <row r="159" spans="1:29">
      <c r="A159" s="5">
        <v>582448</v>
      </c>
      <c r="B159" s="5">
        <v>113159</v>
      </c>
      <c r="C159" s="5"/>
      <c r="D159" s="5">
        <v>2</v>
      </c>
      <c r="E159" s="5" t="s">
        <v>29</v>
      </c>
      <c r="F159" s="5">
        <v>960</v>
      </c>
      <c r="G159" s="5" t="s">
        <v>30</v>
      </c>
      <c r="H159" s="5" t="s">
        <v>31</v>
      </c>
      <c r="I159" s="5">
        <v>349</v>
      </c>
      <c r="J159" s="5" t="s">
        <v>32</v>
      </c>
      <c r="K159" s="5">
        <v>161</v>
      </c>
      <c r="L159" s="5" t="s">
        <v>33</v>
      </c>
      <c r="M159" s="5" t="s">
        <v>1009</v>
      </c>
      <c r="N159" s="6">
        <v>45658</v>
      </c>
      <c r="O159" s="7">
        <v>45667</v>
      </c>
      <c r="P159" s="5"/>
      <c r="Q159" s="7">
        <v>45663</v>
      </c>
      <c r="R159" s="5"/>
      <c r="S159" s="8">
        <v>135.5</v>
      </c>
      <c r="T159" s="5" t="s">
        <v>39</v>
      </c>
      <c r="U159" s="5" t="s">
        <v>40</v>
      </c>
      <c r="V159" s="5" t="s">
        <v>41</v>
      </c>
      <c r="W159" s="5" t="s">
        <v>42</v>
      </c>
      <c r="X159" s="5"/>
      <c r="Y159" s="5"/>
      <c r="Z159" s="5" t="s">
        <v>1010</v>
      </c>
      <c r="AA159" s="5"/>
      <c r="AB159" s="5">
        <v>7119</v>
      </c>
      <c r="AC159" s="5" t="s">
        <v>38</v>
      </c>
    </row>
    <row r="160" spans="1:29">
      <c r="A160" s="5">
        <v>530135</v>
      </c>
      <c r="B160" s="5">
        <v>104028</v>
      </c>
      <c r="C160" s="5"/>
      <c r="D160" s="5">
        <v>2</v>
      </c>
      <c r="E160" s="5" t="s">
        <v>29</v>
      </c>
      <c r="F160" s="5">
        <v>984</v>
      </c>
      <c r="G160" s="5" t="s">
        <v>194</v>
      </c>
      <c r="H160" s="5" t="s">
        <v>195</v>
      </c>
      <c r="I160" s="5">
        <v>373</v>
      </c>
      <c r="J160" s="5" t="s">
        <v>196</v>
      </c>
      <c r="K160" s="5">
        <v>230</v>
      </c>
      <c r="L160" s="5" t="s">
        <v>197</v>
      </c>
      <c r="M160" s="5" t="s">
        <v>198</v>
      </c>
      <c r="N160" s="6">
        <v>45562.471527777801</v>
      </c>
      <c r="O160" s="7">
        <v>45667</v>
      </c>
      <c r="P160" s="5"/>
      <c r="Q160" s="7"/>
      <c r="R160" s="5"/>
      <c r="S160" s="8">
        <v>435.79</v>
      </c>
      <c r="T160" s="5" t="s">
        <v>39</v>
      </c>
      <c r="U160" s="5" t="s">
        <v>1011</v>
      </c>
      <c r="V160" s="5" t="s">
        <v>79</v>
      </c>
      <c r="W160" s="5" t="s">
        <v>80</v>
      </c>
      <c r="X160" s="5"/>
      <c r="Y160" s="5"/>
      <c r="Z160" s="5" t="s">
        <v>803</v>
      </c>
      <c r="AA160" s="5"/>
      <c r="AB160" s="5">
        <v>7119</v>
      </c>
      <c r="AC160" s="5" t="s">
        <v>38</v>
      </c>
    </row>
    <row r="161" spans="1:29">
      <c r="A161" s="5">
        <v>530097</v>
      </c>
      <c r="B161" s="5">
        <v>104029</v>
      </c>
      <c r="C161" s="5"/>
      <c r="D161" s="5">
        <v>2</v>
      </c>
      <c r="E161" s="5" t="s">
        <v>29</v>
      </c>
      <c r="F161" s="5">
        <v>984</v>
      </c>
      <c r="G161" s="5" t="s">
        <v>194</v>
      </c>
      <c r="H161" s="5" t="s">
        <v>195</v>
      </c>
      <c r="I161" s="5">
        <v>373</v>
      </c>
      <c r="J161" s="5" t="s">
        <v>196</v>
      </c>
      <c r="K161" s="5">
        <v>230</v>
      </c>
      <c r="L161" s="5" t="s">
        <v>197</v>
      </c>
      <c r="M161" s="5" t="s">
        <v>198</v>
      </c>
      <c r="N161" s="6">
        <v>45562.471527777801</v>
      </c>
      <c r="O161" s="7">
        <v>45667</v>
      </c>
      <c r="P161" s="5"/>
      <c r="Q161" s="7">
        <v>45660</v>
      </c>
      <c r="R161" s="5"/>
      <c r="S161" s="8">
        <v>-1400</v>
      </c>
      <c r="T161" s="5" t="s">
        <v>35</v>
      </c>
      <c r="U161" s="5" t="s">
        <v>963</v>
      </c>
      <c r="V161" s="5" t="s">
        <v>36</v>
      </c>
      <c r="W161" s="5" t="s">
        <v>37</v>
      </c>
      <c r="X161" s="5"/>
      <c r="Y161" s="5"/>
      <c r="Z161" s="5" t="s">
        <v>804</v>
      </c>
      <c r="AA161" s="5"/>
      <c r="AB161" s="5">
        <v>7119</v>
      </c>
      <c r="AC161" s="5" t="s">
        <v>38</v>
      </c>
    </row>
    <row r="162" spans="1:29">
      <c r="A162" s="5">
        <v>530136</v>
      </c>
      <c r="B162" s="5">
        <v>104029</v>
      </c>
      <c r="C162" s="5"/>
      <c r="D162" s="5">
        <v>2</v>
      </c>
      <c r="E162" s="5" t="s">
        <v>29</v>
      </c>
      <c r="F162" s="5">
        <v>984</v>
      </c>
      <c r="G162" s="5" t="s">
        <v>194</v>
      </c>
      <c r="H162" s="5" t="s">
        <v>195</v>
      </c>
      <c r="I162" s="5">
        <v>373</v>
      </c>
      <c r="J162" s="5" t="s">
        <v>196</v>
      </c>
      <c r="K162" s="5">
        <v>230</v>
      </c>
      <c r="L162" s="5" t="s">
        <v>197</v>
      </c>
      <c r="M162" s="5" t="s">
        <v>198</v>
      </c>
      <c r="N162" s="6">
        <v>45562.471527777801</v>
      </c>
      <c r="O162" s="7">
        <v>45667</v>
      </c>
      <c r="P162" s="5"/>
      <c r="Q162" s="7">
        <v>45660</v>
      </c>
      <c r="R162" s="5"/>
      <c r="S162" s="8">
        <v>140</v>
      </c>
      <c r="T162" s="5" t="s">
        <v>39</v>
      </c>
      <c r="U162" s="5" t="s">
        <v>40</v>
      </c>
      <c r="V162" s="5" t="s">
        <v>41</v>
      </c>
      <c r="W162" s="5" t="s">
        <v>42</v>
      </c>
      <c r="X162" s="5"/>
      <c r="Y162" s="5"/>
      <c r="Z162" s="5" t="s">
        <v>804</v>
      </c>
      <c r="AA162" s="5"/>
      <c r="AB162" s="5">
        <v>7119</v>
      </c>
      <c r="AC162" s="5" t="s">
        <v>38</v>
      </c>
    </row>
    <row r="163" spans="1:29">
      <c r="A163" s="5">
        <v>514290</v>
      </c>
      <c r="B163" s="5">
        <v>96818</v>
      </c>
      <c r="C163" s="5"/>
      <c r="D163" s="5">
        <v>2</v>
      </c>
      <c r="E163" s="5" t="s">
        <v>29</v>
      </c>
      <c r="F163" s="5">
        <v>1118</v>
      </c>
      <c r="G163" s="5" t="s">
        <v>145</v>
      </c>
      <c r="H163" s="5" t="s">
        <v>146</v>
      </c>
      <c r="I163" s="5">
        <v>328</v>
      </c>
      <c r="J163" s="5" t="s">
        <v>147</v>
      </c>
      <c r="K163" s="5">
        <v>252</v>
      </c>
      <c r="L163" s="5" t="s">
        <v>148</v>
      </c>
      <c r="M163" s="5" t="s">
        <v>149</v>
      </c>
      <c r="N163" s="6">
        <v>45514.417361111096</v>
      </c>
      <c r="O163" s="7">
        <v>45667</v>
      </c>
      <c r="P163" s="5"/>
      <c r="Q163" s="7">
        <v>45652</v>
      </c>
      <c r="R163" s="5"/>
      <c r="S163" s="8">
        <v>90</v>
      </c>
      <c r="T163" s="5" t="s">
        <v>39</v>
      </c>
      <c r="U163" s="5" t="s">
        <v>150</v>
      </c>
      <c r="V163" s="5" t="s">
        <v>85</v>
      </c>
      <c r="W163" s="5" t="s">
        <v>86</v>
      </c>
      <c r="X163" s="5"/>
      <c r="Y163" s="5"/>
      <c r="Z163" s="5" t="s">
        <v>794</v>
      </c>
      <c r="AA163" s="5"/>
      <c r="AB163" s="5">
        <v>7119</v>
      </c>
      <c r="AC163" s="5" t="s">
        <v>38</v>
      </c>
    </row>
    <row r="164" spans="1:29">
      <c r="A164" s="5">
        <v>514341</v>
      </c>
      <c r="B164" s="5">
        <v>96818</v>
      </c>
      <c r="C164" s="5"/>
      <c r="D164" s="5">
        <v>2</v>
      </c>
      <c r="E164" s="5" t="s">
        <v>29</v>
      </c>
      <c r="F164" s="5">
        <v>1118</v>
      </c>
      <c r="G164" s="5" t="s">
        <v>145</v>
      </c>
      <c r="H164" s="5" t="s">
        <v>146</v>
      </c>
      <c r="I164" s="5">
        <v>328</v>
      </c>
      <c r="J164" s="5" t="s">
        <v>147</v>
      </c>
      <c r="K164" s="5">
        <v>252</v>
      </c>
      <c r="L164" s="5" t="s">
        <v>148</v>
      </c>
      <c r="M164" s="5" t="s">
        <v>149</v>
      </c>
      <c r="N164" s="6">
        <v>45514.417361111096</v>
      </c>
      <c r="O164" s="7">
        <v>45667</v>
      </c>
      <c r="P164" s="5"/>
      <c r="Q164" s="7">
        <v>45652</v>
      </c>
      <c r="R164" s="5"/>
      <c r="S164" s="8">
        <v>75.459999999999994</v>
      </c>
      <c r="T164" s="5" t="s">
        <v>39</v>
      </c>
      <c r="U164" s="5" t="s">
        <v>52</v>
      </c>
      <c r="V164" s="5" t="s">
        <v>41</v>
      </c>
      <c r="W164" s="5" t="s">
        <v>42</v>
      </c>
      <c r="X164" s="5"/>
      <c r="Y164" s="5"/>
      <c r="Z164" s="5" t="s">
        <v>794</v>
      </c>
      <c r="AA164" s="5"/>
      <c r="AB164" s="5">
        <v>7119</v>
      </c>
      <c r="AC164" s="5" t="s">
        <v>38</v>
      </c>
    </row>
    <row r="165" spans="1:29">
      <c r="A165" s="5">
        <v>514342</v>
      </c>
      <c r="B165" s="5">
        <v>96818</v>
      </c>
      <c r="C165" s="5"/>
      <c r="D165" s="5">
        <v>2</v>
      </c>
      <c r="E165" s="5" t="s">
        <v>29</v>
      </c>
      <c r="F165" s="5">
        <v>1118</v>
      </c>
      <c r="G165" s="5" t="s">
        <v>145</v>
      </c>
      <c r="H165" s="5" t="s">
        <v>146</v>
      </c>
      <c r="I165" s="5">
        <v>328</v>
      </c>
      <c r="J165" s="5" t="s">
        <v>147</v>
      </c>
      <c r="K165" s="5">
        <v>252</v>
      </c>
      <c r="L165" s="5" t="s">
        <v>148</v>
      </c>
      <c r="M165" s="5" t="s">
        <v>149</v>
      </c>
      <c r="N165" s="6">
        <v>45514.417361111096</v>
      </c>
      <c r="O165" s="7">
        <v>45667</v>
      </c>
      <c r="P165" s="5"/>
      <c r="Q165" s="7">
        <v>45652</v>
      </c>
      <c r="R165" s="5"/>
      <c r="S165" s="8">
        <v>9</v>
      </c>
      <c r="T165" s="5" t="s">
        <v>39</v>
      </c>
      <c r="U165" s="5" t="s">
        <v>87</v>
      </c>
      <c r="V165" s="5" t="s">
        <v>41</v>
      </c>
      <c r="W165" s="5" t="s">
        <v>42</v>
      </c>
      <c r="X165" s="5"/>
      <c r="Y165" s="5"/>
      <c r="Z165" s="5" t="s">
        <v>794</v>
      </c>
      <c r="AA165" s="5"/>
      <c r="AB165" s="5">
        <v>7119</v>
      </c>
      <c r="AC165" s="5" t="s">
        <v>38</v>
      </c>
    </row>
    <row r="166" spans="1:29">
      <c r="A166" s="5">
        <v>491967</v>
      </c>
      <c r="B166" s="5">
        <v>96818</v>
      </c>
      <c r="C166" s="5"/>
      <c r="D166" s="5">
        <v>2</v>
      </c>
      <c r="E166" s="5" t="s">
        <v>29</v>
      </c>
      <c r="F166" s="5">
        <v>1118</v>
      </c>
      <c r="G166" s="5" t="s">
        <v>145</v>
      </c>
      <c r="H166" s="5" t="s">
        <v>146</v>
      </c>
      <c r="I166" s="5">
        <v>328</v>
      </c>
      <c r="J166" s="5" t="s">
        <v>147</v>
      </c>
      <c r="K166" s="5">
        <v>252</v>
      </c>
      <c r="L166" s="5" t="s">
        <v>148</v>
      </c>
      <c r="M166" s="5" t="s">
        <v>149</v>
      </c>
      <c r="N166" s="6">
        <v>45514.417361111096</v>
      </c>
      <c r="O166" s="7">
        <v>45667</v>
      </c>
      <c r="P166" s="5"/>
      <c r="Q166" s="7">
        <v>45652</v>
      </c>
      <c r="R166" s="5"/>
      <c r="S166" s="8">
        <v>-1379.82</v>
      </c>
      <c r="T166" s="5" t="s">
        <v>35</v>
      </c>
      <c r="U166" s="5" t="s">
        <v>963</v>
      </c>
      <c r="V166" s="5" t="s">
        <v>36</v>
      </c>
      <c r="W166" s="5" t="s">
        <v>37</v>
      </c>
      <c r="X166" s="5"/>
      <c r="Y166" s="5"/>
      <c r="Z166" s="5" t="s">
        <v>794</v>
      </c>
      <c r="AA166" s="5"/>
      <c r="AB166" s="5">
        <v>7119</v>
      </c>
      <c r="AC166" s="5" t="s">
        <v>38</v>
      </c>
    </row>
    <row r="167" spans="1:29">
      <c r="A167" s="5">
        <v>492014</v>
      </c>
      <c r="B167" s="5">
        <v>96818</v>
      </c>
      <c r="C167" s="5"/>
      <c r="D167" s="5">
        <v>2</v>
      </c>
      <c r="E167" s="5" t="s">
        <v>29</v>
      </c>
      <c r="F167" s="5">
        <v>1118</v>
      </c>
      <c r="G167" s="5" t="s">
        <v>145</v>
      </c>
      <c r="H167" s="5" t="s">
        <v>146</v>
      </c>
      <c r="I167" s="5">
        <v>328</v>
      </c>
      <c r="J167" s="5" t="s">
        <v>147</v>
      </c>
      <c r="K167" s="5">
        <v>252</v>
      </c>
      <c r="L167" s="5" t="s">
        <v>148</v>
      </c>
      <c r="M167" s="5" t="s">
        <v>149</v>
      </c>
      <c r="N167" s="6">
        <v>45514.417361111096</v>
      </c>
      <c r="O167" s="7">
        <v>45667</v>
      </c>
      <c r="P167" s="5"/>
      <c r="Q167" s="7">
        <v>45652</v>
      </c>
      <c r="R167" s="5"/>
      <c r="S167" s="8">
        <v>137.97999999999999</v>
      </c>
      <c r="T167" s="5" t="s">
        <v>39</v>
      </c>
      <c r="U167" s="5" t="s">
        <v>40</v>
      </c>
      <c r="V167" s="5" t="s">
        <v>41</v>
      </c>
      <c r="W167" s="5" t="s">
        <v>42</v>
      </c>
      <c r="X167" s="5"/>
      <c r="Y167" s="5"/>
      <c r="Z167" s="5" t="s">
        <v>794</v>
      </c>
      <c r="AA167" s="5"/>
      <c r="AB167" s="5">
        <v>7119</v>
      </c>
      <c r="AC167" s="5" t="s">
        <v>38</v>
      </c>
    </row>
    <row r="168" spans="1:29">
      <c r="A168" s="5">
        <v>516753</v>
      </c>
      <c r="B168" s="5">
        <v>101800</v>
      </c>
      <c r="C168" s="5"/>
      <c r="D168" s="5">
        <v>2</v>
      </c>
      <c r="E168" s="5" t="s">
        <v>29</v>
      </c>
      <c r="F168" s="5">
        <v>1129</v>
      </c>
      <c r="G168" s="5" t="s">
        <v>408</v>
      </c>
      <c r="H168" s="5" t="s">
        <v>409</v>
      </c>
      <c r="I168" s="5">
        <v>296</v>
      </c>
      <c r="J168" s="5" t="s">
        <v>410</v>
      </c>
      <c r="K168" s="5">
        <v>389</v>
      </c>
      <c r="L168" s="5"/>
      <c r="M168" s="5" t="s">
        <v>411</v>
      </c>
      <c r="N168" s="6">
        <v>45547.458333333299</v>
      </c>
      <c r="O168" s="7">
        <v>45667</v>
      </c>
      <c r="P168" s="5"/>
      <c r="Q168" s="7">
        <v>45656</v>
      </c>
      <c r="R168" s="5"/>
      <c r="S168" s="8">
        <v>-1000</v>
      </c>
      <c r="T168" s="5" t="s">
        <v>35</v>
      </c>
      <c r="U168" s="5" t="s">
        <v>963</v>
      </c>
      <c r="V168" s="5" t="s">
        <v>36</v>
      </c>
      <c r="W168" s="5" t="s">
        <v>37</v>
      </c>
      <c r="X168" s="5"/>
      <c r="Y168" s="5"/>
      <c r="Z168" s="5" t="s">
        <v>862</v>
      </c>
      <c r="AA168" s="5"/>
      <c r="AB168" s="5">
        <v>7119</v>
      </c>
      <c r="AC168" s="5" t="s">
        <v>38</v>
      </c>
    </row>
    <row r="169" spans="1:29">
      <c r="A169" s="5">
        <v>516837</v>
      </c>
      <c r="B169" s="5">
        <v>101800</v>
      </c>
      <c r="C169" s="5"/>
      <c r="D169" s="5">
        <v>2</v>
      </c>
      <c r="E169" s="5" t="s">
        <v>29</v>
      </c>
      <c r="F169" s="5">
        <v>1129</v>
      </c>
      <c r="G169" s="5" t="s">
        <v>408</v>
      </c>
      <c r="H169" s="5" t="s">
        <v>409</v>
      </c>
      <c r="I169" s="5">
        <v>296</v>
      </c>
      <c r="J169" s="5" t="s">
        <v>410</v>
      </c>
      <c r="K169" s="5">
        <v>389</v>
      </c>
      <c r="L169" s="5"/>
      <c r="M169" s="5" t="s">
        <v>411</v>
      </c>
      <c r="N169" s="6">
        <v>45547.458333333299</v>
      </c>
      <c r="O169" s="7">
        <v>45667</v>
      </c>
      <c r="P169" s="5"/>
      <c r="Q169" s="7">
        <v>45656</v>
      </c>
      <c r="R169" s="5"/>
      <c r="S169" s="8">
        <v>100</v>
      </c>
      <c r="T169" s="5" t="s">
        <v>39</v>
      </c>
      <c r="U169" s="5" t="s">
        <v>40</v>
      </c>
      <c r="V169" s="5" t="s">
        <v>41</v>
      </c>
      <c r="W169" s="5" t="s">
        <v>42</v>
      </c>
      <c r="X169" s="5"/>
      <c r="Y169" s="5"/>
      <c r="Z169" s="5" t="s">
        <v>862</v>
      </c>
      <c r="AA169" s="5"/>
      <c r="AB169" s="5">
        <v>7119</v>
      </c>
      <c r="AC169" s="5" t="s">
        <v>38</v>
      </c>
    </row>
    <row r="170" spans="1:29">
      <c r="A170" s="5">
        <v>575615</v>
      </c>
      <c r="B170" s="5">
        <v>101800</v>
      </c>
      <c r="C170" s="5"/>
      <c r="D170" s="5">
        <v>2</v>
      </c>
      <c r="E170" s="5" t="s">
        <v>29</v>
      </c>
      <c r="F170" s="5">
        <v>1129</v>
      </c>
      <c r="G170" s="5" t="s">
        <v>408</v>
      </c>
      <c r="H170" s="5" t="s">
        <v>409</v>
      </c>
      <c r="I170" s="5">
        <v>296</v>
      </c>
      <c r="J170" s="5" t="s">
        <v>410</v>
      </c>
      <c r="K170" s="5">
        <v>389</v>
      </c>
      <c r="L170" s="5"/>
      <c r="M170" s="5" t="s">
        <v>411</v>
      </c>
      <c r="N170" s="6">
        <v>45547.458333333299</v>
      </c>
      <c r="O170" s="7">
        <v>45667</v>
      </c>
      <c r="P170" s="5"/>
      <c r="Q170" s="7">
        <v>45656</v>
      </c>
      <c r="R170" s="5"/>
      <c r="S170" s="8">
        <v>25</v>
      </c>
      <c r="T170" s="5" t="s">
        <v>39</v>
      </c>
      <c r="U170" s="5" t="s">
        <v>52</v>
      </c>
      <c r="V170" s="5" t="s">
        <v>41</v>
      </c>
      <c r="W170" s="5" t="s">
        <v>42</v>
      </c>
      <c r="X170" s="5"/>
      <c r="Y170" s="5"/>
      <c r="Z170" s="5" t="s">
        <v>862</v>
      </c>
      <c r="AA170" s="5"/>
      <c r="AB170" s="5">
        <v>7119</v>
      </c>
      <c r="AC170" s="5" t="s">
        <v>38</v>
      </c>
    </row>
    <row r="171" spans="1:29">
      <c r="A171" s="5">
        <v>575616</v>
      </c>
      <c r="B171" s="5">
        <v>101800</v>
      </c>
      <c r="C171" s="5"/>
      <c r="D171" s="5">
        <v>2</v>
      </c>
      <c r="E171" s="5" t="s">
        <v>29</v>
      </c>
      <c r="F171" s="5">
        <v>1129</v>
      </c>
      <c r="G171" s="5" t="s">
        <v>408</v>
      </c>
      <c r="H171" s="5" t="s">
        <v>409</v>
      </c>
      <c r="I171" s="5">
        <v>296</v>
      </c>
      <c r="J171" s="5" t="s">
        <v>410</v>
      </c>
      <c r="K171" s="5">
        <v>389</v>
      </c>
      <c r="L171" s="5"/>
      <c r="M171" s="5" t="s">
        <v>411</v>
      </c>
      <c r="N171" s="6">
        <v>45547.458333333299</v>
      </c>
      <c r="O171" s="7">
        <v>45667</v>
      </c>
      <c r="P171" s="5"/>
      <c r="Q171" s="7">
        <v>45656</v>
      </c>
      <c r="R171" s="5"/>
      <c r="S171" s="8">
        <v>6.18</v>
      </c>
      <c r="T171" s="5" t="s">
        <v>39</v>
      </c>
      <c r="U171" s="5" t="s">
        <v>332</v>
      </c>
      <c r="V171" s="5" t="s">
        <v>41</v>
      </c>
      <c r="W171" s="5" t="s">
        <v>42</v>
      </c>
      <c r="X171" s="5"/>
      <c r="Y171" s="5"/>
      <c r="Z171" s="5" t="s">
        <v>862</v>
      </c>
      <c r="AA171" s="5"/>
      <c r="AB171" s="5">
        <v>7119</v>
      </c>
      <c r="AC171" s="5" t="s">
        <v>38</v>
      </c>
    </row>
    <row r="172" spans="1:29">
      <c r="A172" s="5">
        <v>505704</v>
      </c>
      <c r="B172" s="5">
        <v>99490</v>
      </c>
      <c r="C172" s="5"/>
      <c r="D172" s="5">
        <v>2</v>
      </c>
      <c r="E172" s="5" t="s">
        <v>29</v>
      </c>
      <c r="F172" s="5">
        <v>1133</v>
      </c>
      <c r="G172" s="5" t="s">
        <v>171</v>
      </c>
      <c r="H172" s="5" t="s">
        <v>172</v>
      </c>
      <c r="I172" s="5">
        <v>317</v>
      </c>
      <c r="J172" s="5" t="s">
        <v>173</v>
      </c>
      <c r="K172" s="5">
        <v>145</v>
      </c>
      <c r="L172" s="5" t="s">
        <v>174</v>
      </c>
      <c r="M172" s="5" t="s">
        <v>1012</v>
      </c>
      <c r="N172" s="6">
        <v>45533.389583333301</v>
      </c>
      <c r="O172" s="7">
        <v>45667</v>
      </c>
      <c r="P172" s="5"/>
      <c r="Q172" s="7">
        <v>45663</v>
      </c>
      <c r="R172" s="5"/>
      <c r="S172" s="8">
        <v>-571.32000000000005</v>
      </c>
      <c r="T172" s="5" t="s">
        <v>35</v>
      </c>
      <c r="U172" s="5" t="s">
        <v>963</v>
      </c>
      <c r="V172" s="5" t="s">
        <v>36</v>
      </c>
      <c r="W172" s="5" t="s">
        <v>37</v>
      </c>
      <c r="X172" s="5"/>
      <c r="Y172" s="5"/>
      <c r="Z172" s="5" t="s">
        <v>798</v>
      </c>
      <c r="AA172" s="5"/>
      <c r="AB172" s="5">
        <v>7119</v>
      </c>
      <c r="AC172" s="5" t="s">
        <v>38</v>
      </c>
    </row>
    <row r="173" spans="1:29">
      <c r="A173" s="5">
        <v>505730</v>
      </c>
      <c r="B173" s="5">
        <v>99490</v>
      </c>
      <c r="C173" s="5"/>
      <c r="D173" s="5">
        <v>2</v>
      </c>
      <c r="E173" s="5" t="s">
        <v>29</v>
      </c>
      <c r="F173" s="5">
        <v>1133</v>
      </c>
      <c r="G173" s="5" t="s">
        <v>171</v>
      </c>
      <c r="H173" s="5" t="s">
        <v>172</v>
      </c>
      <c r="I173" s="5">
        <v>317</v>
      </c>
      <c r="J173" s="5" t="s">
        <v>173</v>
      </c>
      <c r="K173" s="5">
        <v>145</v>
      </c>
      <c r="L173" s="5" t="s">
        <v>174</v>
      </c>
      <c r="M173" s="5" t="s">
        <v>1012</v>
      </c>
      <c r="N173" s="6">
        <v>45533.389583333301</v>
      </c>
      <c r="O173" s="7">
        <v>45667</v>
      </c>
      <c r="P173" s="5"/>
      <c r="Q173" s="7">
        <v>45663</v>
      </c>
      <c r="R173" s="5"/>
      <c r="S173" s="8">
        <v>57.13</v>
      </c>
      <c r="T173" s="5" t="s">
        <v>39</v>
      </c>
      <c r="U173" s="5" t="s">
        <v>40</v>
      </c>
      <c r="V173" s="5" t="s">
        <v>41</v>
      </c>
      <c r="W173" s="5" t="s">
        <v>42</v>
      </c>
      <c r="X173" s="5"/>
      <c r="Y173" s="5"/>
      <c r="Z173" s="5" t="s">
        <v>798</v>
      </c>
      <c r="AA173" s="5"/>
      <c r="AB173" s="5">
        <v>7119</v>
      </c>
      <c r="AC173" s="5" t="s">
        <v>38</v>
      </c>
    </row>
    <row r="174" spans="1:29">
      <c r="A174" s="5">
        <v>536291</v>
      </c>
      <c r="B174" s="5">
        <v>105083</v>
      </c>
      <c r="C174" s="5"/>
      <c r="D174" s="5">
        <v>2</v>
      </c>
      <c r="E174" s="5" t="s">
        <v>29</v>
      </c>
      <c r="F174" s="5">
        <v>1133</v>
      </c>
      <c r="G174" s="5" t="s">
        <v>171</v>
      </c>
      <c r="H174" s="5" t="s">
        <v>172</v>
      </c>
      <c r="I174" s="5">
        <v>318</v>
      </c>
      <c r="J174" s="5" t="s">
        <v>213</v>
      </c>
      <c r="K174" s="5">
        <v>103</v>
      </c>
      <c r="L174" s="5" t="s">
        <v>214</v>
      </c>
      <c r="M174" s="5" t="s">
        <v>215</v>
      </c>
      <c r="N174" s="6">
        <v>45563.440972222197</v>
      </c>
      <c r="O174" s="7">
        <v>45667</v>
      </c>
      <c r="P174" s="5"/>
      <c r="Q174" s="7">
        <v>45660</v>
      </c>
      <c r="R174" s="5"/>
      <c r="S174" s="8">
        <v>-841.11</v>
      </c>
      <c r="T174" s="5" t="s">
        <v>35</v>
      </c>
      <c r="U174" s="5" t="s">
        <v>963</v>
      </c>
      <c r="V174" s="5" t="s">
        <v>36</v>
      </c>
      <c r="W174" s="5" t="s">
        <v>37</v>
      </c>
      <c r="X174" s="5"/>
      <c r="Y174" s="5"/>
      <c r="Z174" s="5" t="s">
        <v>807</v>
      </c>
      <c r="AA174" s="5"/>
      <c r="AB174" s="5">
        <v>7119</v>
      </c>
      <c r="AC174" s="5" t="s">
        <v>38</v>
      </c>
    </row>
    <row r="175" spans="1:29">
      <c r="A175" s="5">
        <v>536314</v>
      </c>
      <c r="B175" s="5">
        <v>105083</v>
      </c>
      <c r="C175" s="5"/>
      <c r="D175" s="5">
        <v>2</v>
      </c>
      <c r="E175" s="5" t="s">
        <v>29</v>
      </c>
      <c r="F175" s="5">
        <v>1133</v>
      </c>
      <c r="G175" s="5" t="s">
        <v>171</v>
      </c>
      <c r="H175" s="5" t="s">
        <v>172</v>
      </c>
      <c r="I175" s="5">
        <v>318</v>
      </c>
      <c r="J175" s="5" t="s">
        <v>213</v>
      </c>
      <c r="K175" s="5">
        <v>103</v>
      </c>
      <c r="L175" s="5" t="s">
        <v>214</v>
      </c>
      <c r="M175" s="5" t="s">
        <v>215</v>
      </c>
      <c r="N175" s="6">
        <v>45563.440972222197</v>
      </c>
      <c r="O175" s="7">
        <v>45667</v>
      </c>
      <c r="P175" s="5"/>
      <c r="Q175" s="7">
        <v>45660</v>
      </c>
      <c r="R175" s="5"/>
      <c r="S175" s="8">
        <v>84.11</v>
      </c>
      <c r="T175" s="5" t="s">
        <v>39</v>
      </c>
      <c r="U175" s="5" t="s">
        <v>40</v>
      </c>
      <c r="V175" s="5" t="s">
        <v>41</v>
      </c>
      <c r="W175" s="5" t="s">
        <v>42</v>
      </c>
      <c r="X175" s="5"/>
      <c r="Y175" s="5"/>
      <c r="Z175" s="5" t="s">
        <v>807</v>
      </c>
      <c r="AA175" s="5"/>
      <c r="AB175" s="5">
        <v>7119</v>
      </c>
      <c r="AC175" s="5" t="s">
        <v>38</v>
      </c>
    </row>
    <row r="176" spans="1:29">
      <c r="A176" s="5">
        <v>592730</v>
      </c>
      <c r="B176" s="5">
        <v>105083</v>
      </c>
      <c r="C176" s="5"/>
      <c r="D176" s="5">
        <v>2</v>
      </c>
      <c r="E176" s="5" t="s">
        <v>29</v>
      </c>
      <c r="F176" s="5">
        <v>1133</v>
      </c>
      <c r="G176" s="5" t="s">
        <v>171</v>
      </c>
      <c r="H176" s="5" t="s">
        <v>172</v>
      </c>
      <c r="I176" s="5">
        <v>318</v>
      </c>
      <c r="J176" s="5" t="s">
        <v>213</v>
      </c>
      <c r="K176" s="5">
        <v>103</v>
      </c>
      <c r="L176" s="5" t="s">
        <v>214</v>
      </c>
      <c r="M176" s="5" t="s">
        <v>215</v>
      </c>
      <c r="N176" s="6">
        <v>45563.440972222197</v>
      </c>
      <c r="O176" s="7">
        <v>45667</v>
      </c>
      <c r="P176" s="5"/>
      <c r="Q176" s="7">
        <v>45660</v>
      </c>
      <c r="R176" s="5"/>
      <c r="S176" s="8">
        <v>41.11</v>
      </c>
      <c r="T176" s="5" t="s">
        <v>39</v>
      </c>
      <c r="U176" s="5" t="s">
        <v>1013</v>
      </c>
      <c r="V176" s="5" t="s">
        <v>88</v>
      </c>
      <c r="W176" s="5" t="s">
        <v>89</v>
      </c>
      <c r="X176" s="5"/>
      <c r="Y176" s="5"/>
      <c r="Z176" s="5" t="s">
        <v>807</v>
      </c>
      <c r="AA176" s="5"/>
      <c r="AB176" s="5">
        <v>7119</v>
      </c>
      <c r="AC176" s="5" t="s">
        <v>38</v>
      </c>
    </row>
    <row r="177" spans="1:29">
      <c r="A177" s="5">
        <v>583480</v>
      </c>
      <c r="B177" s="5">
        <v>113374</v>
      </c>
      <c r="C177" s="5"/>
      <c r="D177" s="5">
        <v>2</v>
      </c>
      <c r="E177" s="5" t="s">
        <v>29</v>
      </c>
      <c r="F177" s="5">
        <v>1133</v>
      </c>
      <c r="G177" s="5" t="s">
        <v>171</v>
      </c>
      <c r="H177" s="5" t="s">
        <v>172</v>
      </c>
      <c r="I177" s="5">
        <v>319</v>
      </c>
      <c r="J177" s="5" t="s">
        <v>176</v>
      </c>
      <c r="K177" s="5">
        <v>346</v>
      </c>
      <c r="L177" s="5"/>
      <c r="M177" s="5" t="s">
        <v>177</v>
      </c>
      <c r="N177" s="6">
        <v>45627</v>
      </c>
      <c r="O177" s="7">
        <v>45667</v>
      </c>
      <c r="P177" s="5"/>
      <c r="Q177" s="7">
        <v>45645</v>
      </c>
      <c r="R177" s="5"/>
      <c r="S177" s="8">
        <v>-693.1</v>
      </c>
      <c r="T177" s="5" t="s">
        <v>35</v>
      </c>
      <c r="U177" s="5" t="s">
        <v>963</v>
      </c>
      <c r="V177" s="5" t="s">
        <v>36</v>
      </c>
      <c r="W177" s="5" t="s">
        <v>37</v>
      </c>
      <c r="X177" s="5"/>
      <c r="Y177" s="5"/>
      <c r="Z177" s="5" t="s">
        <v>1014</v>
      </c>
      <c r="AA177" s="5"/>
      <c r="AB177" s="5">
        <v>7119</v>
      </c>
      <c r="AC177" s="5" t="s">
        <v>38</v>
      </c>
    </row>
    <row r="178" spans="1:29">
      <c r="A178" s="5">
        <v>583517</v>
      </c>
      <c r="B178" s="5">
        <v>113374</v>
      </c>
      <c r="C178" s="5"/>
      <c r="D178" s="5">
        <v>2</v>
      </c>
      <c r="E178" s="5" t="s">
        <v>29</v>
      </c>
      <c r="F178" s="5">
        <v>1133</v>
      </c>
      <c r="G178" s="5" t="s">
        <v>171</v>
      </c>
      <c r="H178" s="5" t="s">
        <v>172</v>
      </c>
      <c r="I178" s="5">
        <v>319</v>
      </c>
      <c r="J178" s="5" t="s">
        <v>176</v>
      </c>
      <c r="K178" s="5">
        <v>346</v>
      </c>
      <c r="L178" s="5"/>
      <c r="M178" s="5" t="s">
        <v>177</v>
      </c>
      <c r="N178" s="6">
        <v>45627</v>
      </c>
      <c r="O178" s="7">
        <v>45667</v>
      </c>
      <c r="P178" s="5"/>
      <c r="Q178" s="7">
        <v>45645</v>
      </c>
      <c r="R178" s="5"/>
      <c r="S178" s="8">
        <v>69.31</v>
      </c>
      <c r="T178" s="5" t="s">
        <v>39</v>
      </c>
      <c r="U178" s="5" t="s">
        <v>40</v>
      </c>
      <c r="V178" s="5" t="s">
        <v>41</v>
      </c>
      <c r="W178" s="5" t="s">
        <v>42</v>
      </c>
      <c r="X178" s="5"/>
      <c r="Y178" s="5"/>
      <c r="Z178" s="5" t="s">
        <v>1014</v>
      </c>
      <c r="AA178" s="5"/>
      <c r="AB178" s="5">
        <v>7119</v>
      </c>
      <c r="AC178" s="5" t="s">
        <v>38</v>
      </c>
    </row>
    <row r="179" spans="1:29">
      <c r="A179" s="5">
        <v>592856</v>
      </c>
      <c r="B179" s="5">
        <v>114897</v>
      </c>
      <c r="C179" s="5"/>
      <c r="D179" s="5">
        <v>2</v>
      </c>
      <c r="E179" s="5" t="s">
        <v>29</v>
      </c>
      <c r="F179" s="5">
        <v>1133</v>
      </c>
      <c r="G179" s="5" t="s">
        <v>171</v>
      </c>
      <c r="H179" s="5" t="s">
        <v>172</v>
      </c>
      <c r="I179" s="5">
        <v>320</v>
      </c>
      <c r="J179" s="5" t="s">
        <v>268</v>
      </c>
      <c r="K179" s="5">
        <v>421</v>
      </c>
      <c r="L179" s="5"/>
      <c r="M179" s="5" t="s">
        <v>269</v>
      </c>
      <c r="N179" s="6">
        <v>45637.400694444397</v>
      </c>
      <c r="O179" s="7">
        <v>45667</v>
      </c>
      <c r="P179" s="5"/>
      <c r="Q179" s="7">
        <v>45642</v>
      </c>
      <c r="R179" s="5"/>
      <c r="S179" s="8">
        <v>-600</v>
      </c>
      <c r="T179" s="5" t="s">
        <v>35</v>
      </c>
      <c r="U179" s="5" t="s">
        <v>963</v>
      </c>
      <c r="V179" s="5" t="s">
        <v>36</v>
      </c>
      <c r="W179" s="5" t="s">
        <v>37</v>
      </c>
      <c r="X179" s="5"/>
      <c r="Y179" s="5"/>
      <c r="Z179" s="5" t="s">
        <v>1015</v>
      </c>
      <c r="AA179" s="5"/>
      <c r="AB179" s="5">
        <v>7119</v>
      </c>
      <c r="AC179" s="5" t="s">
        <v>38</v>
      </c>
    </row>
    <row r="180" spans="1:29">
      <c r="A180" s="5">
        <v>592858</v>
      </c>
      <c r="B180" s="5">
        <v>114897</v>
      </c>
      <c r="C180" s="5"/>
      <c r="D180" s="5">
        <v>2</v>
      </c>
      <c r="E180" s="5" t="s">
        <v>29</v>
      </c>
      <c r="F180" s="5">
        <v>1133</v>
      </c>
      <c r="G180" s="5" t="s">
        <v>171</v>
      </c>
      <c r="H180" s="5" t="s">
        <v>172</v>
      </c>
      <c r="I180" s="5">
        <v>320</v>
      </c>
      <c r="J180" s="5" t="s">
        <v>268</v>
      </c>
      <c r="K180" s="5">
        <v>421</v>
      </c>
      <c r="L180" s="5"/>
      <c r="M180" s="5" t="s">
        <v>269</v>
      </c>
      <c r="N180" s="6">
        <v>45637.400694444397</v>
      </c>
      <c r="O180" s="7">
        <v>45667</v>
      </c>
      <c r="P180" s="5"/>
      <c r="Q180" s="7">
        <v>45642</v>
      </c>
      <c r="R180" s="5"/>
      <c r="S180" s="8">
        <v>-14.18</v>
      </c>
      <c r="T180" s="5" t="s">
        <v>35</v>
      </c>
      <c r="U180" s="5" t="s">
        <v>244</v>
      </c>
      <c r="V180" s="5" t="s">
        <v>48</v>
      </c>
      <c r="W180" s="5" t="s">
        <v>63</v>
      </c>
      <c r="X180" s="5"/>
      <c r="Y180" s="5"/>
      <c r="Z180" s="5" t="s">
        <v>1015</v>
      </c>
      <c r="AA180" s="5"/>
      <c r="AB180" s="5">
        <v>7119</v>
      </c>
      <c r="AC180" s="5" t="s">
        <v>38</v>
      </c>
    </row>
    <row r="181" spans="1:29">
      <c r="A181" s="5">
        <v>592883</v>
      </c>
      <c r="B181" s="5">
        <v>114897</v>
      </c>
      <c r="C181" s="5"/>
      <c r="D181" s="5">
        <v>2</v>
      </c>
      <c r="E181" s="5" t="s">
        <v>29</v>
      </c>
      <c r="F181" s="5">
        <v>1133</v>
      </c>
      <c r="G181" s="5" t="s">
        <v>171</v>
      </c>
      <c r="H181" s="5" t="s">
        <v>172</v>
      </c>
      <c r="I181" s="5">
        <v>320</v>
      </c>
      <c r="J181" s="5" t="s">
        <v>268</v>
      </c>
      <c r="K181" s="5">
        <v>421</v>
      </c>
      <c r="L181" s="5"/>
      <c r="M181" s="5" t="s">
        <v>269</v>
      </c>
      <c r="N181" s="6">
        <v>45637.400694444397</v>
      </c>
      <c r="O181" s="7">
        <v>45667</v>
      </c>
      <c r="P181" s="5"/>
      <c r="Q181" s="7">
        <v>45642</v>
      </c>
      <c r="R181" s="5"/>
      <c r="S181" s="8">
        <v>60</v>
      </c>
      <c r="T181" s="5" t="s">
        <v>39</v>
      </c>
      <c r="U181" s="5" t="s">
        <v>40</v>
      </c>
      <c r="V181" s="5" t="s">
        <v>41</v>
      </c>
      <c r="W181" s="5" t="s">
        <v>42</v>
      </c>
      <c r="X181" s="5"/>
      <c r="Y181" s="5"/>
      <c r="Z181" s="5" t="s">
        <v>1015</v>
      </c>
      <c r="AA181" s="5"/>
      <c r="AB181" s="5">
        <v>7119</v>
      </c>
      <c r="AC181" s="5" t="s">
        <v>38</v>
      </c>
    </row>
    <row r="182" spans="1:29">
      <c r="A182" s="5">
        <v>592885</v>
      </c>
      <c r="B182" s="5">
        <v>114897</v>
      </c>
      <c r="C182" s="5"/>
      <c r="D182" s="5">
        <v>2</v>
      </c>
      <c r="E182" s="5" t="s">
        <v>29</v>
      </c>
      <c r="F182" s="5">
        <v>1133</v>
      </c>
      <c r="G182" s="5" t="s">
        <v>171</v>
      </c>
      <c r="H182" s="5" t="s">
        <v>172</v>
      </c>
      <c r="I182" s="5">
        <v>320</v>
      </c>
      <c r="J182" s="5" t="s">
        <v>268</v>
      </c>
      <c r="K182" s="5">
        <v>421</v>
      </c>
      <c r="L182" s="5"/>
      <c r="M182" s="5" t="s">
        <v>269</v>
      </c>
      <c r="N182" s="6">
        <v>45637.400694444397</v>
      </c>
      <c r="O182" s="7">
        <v>45667</v>
      </c>
      <c r="P182" s="5"/>
      <c r="Q182" s="7">
        <v>45642</v>
      </c>
      <c r="R182" s="5"/>
      <c r="S182" s="8">
        <v>1.42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1015</v>
      </c>
      <c r="AA182" s="5"/>
      <c r="AB182" s="5">
        <v>7119</v>
      </c>
      <c r="AC182" s="5" t="s">
        <v>38</v>
      </c>
    </row>
    <row r="183" spans="1:29">
      <c r="A183" s="5">
        <v>544398</v>
      </c>
      <c r="B183" s="5">
        <v>106438</v>
      </c>
      <c r="C183" s="5"/>
      <c r="D183" s="5">
        <v>2</v>
      </c>
      <c r="E183" s="5" t="s">
        <v>29</v>
      </c>
      <c r="F183" s="5">
        <v>1148</v>
      </c>
      <c r="G183" s="5" t="s">
        <v>412</v>
      </c>
      <c r="H183" s="5" t="s">
        <v>413</v>
      </c>
      <c r="I183" s="5">
        <v>108</v>
      </c>
      <c r="J183" s="5" t="s">
        <v>414</v>
      </c>
      <c r="K183" s="5">
        <v>61</v>
      </c>
      <c r="L183" s="5" t="s">
        <v>415</v>
      </c>
      <c r="M183" s="5" t="s">
        <v>1016</v>
      </c>
      <c r="N183" s="6">
        <v>45567.4506944444</v>
      </c>
      <c r="O183" s="7">
        <v>45667</v>
      </c>
      <c r="P183" s="5"/>
      <c r="Q183" s="7">
        <v>45663</v>
      </c>
      <c r="R183" s="5"/>
      <c r="S183" s="8">
        <v>-4000</v>
      </c>
      <c r="T183" s="5" t="s">
        <v>35</v>
      </c>
      <c r="U183" s="5" t="s">
        <v>963</v>
      </c>
      <c r="V183" s="5" t="s">
        <v>36</v>
      </c>
      <c r="W183" s="5" t="s">
        <v>37</v>
      </c>
      <c r="X183" s="5"/>
      <c r="Y183" s="5"/>
      <c r="Z183" s="5" t="s">
        <v>863</v>
      </c>
      <c r="AA183" s="5"/>
      <c r="AB183" s="5">
        <v>7119</v>
      </c>
      <c r="AC183" s="5" t="s">
        <v>38</v>
      </c>
    </row>
    <row r="184" spans="1:29">
      <c r="A184" s="5">
        <v>544425</v>
      </c>
      <c r="B184" s="5">
        <v>106438</v>
      </c>
      <c r="C184" s="5"/>
      <c r="D184" s="5">
        <v>2</v>
      </c>
      <c r="E184" s="5" t="s">
        <v>29</v>
      </c>
      <c r="F184" s="5">
        <v>1148</v>
      </c>
      <c r="G184" s="5" t="s">
        <v>412</v>
      </c>
      <c r="H184" s="5" t="s">
        <v>413</v>
      </c>
      <c r="I184" s="5">
        <v>108</v>
      </c>
      <c r="J184" s="5" t="s">
        <v>414</v>
      </c>
      <c r="K184" s="5">
        <v>61</v>
      </c>
      <c r="L184" s="5" t="s">
        <v>415</v>
      </c>
      <c r="M184" s="5" t="s">
        <v>1016</v>
      </c>
      <c r="N184" s="6">
        <v>45567.4506944444</v>
      </c>
      <c r="O184" s="7">
        <v>45667</v>
      </c>
      <c r="P184" s="5"/>
      <c r="Q184" s="7">
        <v>45663</v>
      </c>
      <c r="R184" s="5"/>
      <c r="S184" s="8">
        <v>400</v>
      </c>
      <c r="T184" s="5" t="s">
        <v>39</v>
      </c>
      <c r="U184" s="5" t="s">
        <v>40</v>
      </c>
      <c r="V184" s="5" t="s">
        <v>41</v>
      </c>
      <c r="W184" s="5" t="s">
        <v>42</v>
      </c>
      <c r="X184" s="5"/>
      <c r="Y184" s="5"/>
      <c r="Z184" s="5" t="s">
        <v>863</v>
      </c>
      <c r="AA184" s="5"/>
      <c r="AB184" s="5">
        <v>7119</v>
      </c>
      <c r="AC184" s="5" t="s">
        <v>38</v>
      </c>
    </row>
    <row r="185" spans="1:29">
      <c r="A185" s="5">
        <v>544427</v>
      </c>
      <c r="B185" s="5">
        <v>106438</v>
      </c>
      <c r="C185" s="5"/>
      <c r="D185" s="5">
        <v>2</v>
      </c>
      <c r="E185" s="5" t="s">
        <v>29</v>
      </c>
      <c r="F185" s="5">
        <v>1148</v>
      </c>
      <c r="G185" s="5" t="s">
        <v>412</v>
      </c>
      <c r="H185" s="5" t="s">
        <v>413</v>
      </c>
      <c r="I185" s="5">
        <v>108</v>
      </c>
      <c r="J185" s="5" t="s">
        <v>414</v>
      </c>
      <c r="K185" s="5">
        <v>61</v>
      </c>
      <c r="L185" s="5" t="s">
        <v>415</v>
      </c>
      <c r="M185" s="5" t="s">
        <v>1016</v>
      </c>
      <c r="N185" s="6">
        <v>45567.4506944444</v>
      </c>
      <c r="O185" s="7">
        <v>45667</v>
      </c>
      <c r="P185" s="5"/>
      <c r="Q185" s="7">
        <v>45663</v>
      </c>
      <c r="R185" s="5"/>
      <c r="S185" s="8">
        <v>9.6999999999999993</v>
      </c>
      <c r="T185" s="5" t="s">
        <v>39</v>
      </c>
      <c r="U185" s="5" t="s">
        <v>128</v>
      </c>
      <c r="V185" s="5" t="s">
        <v>128</v>
      </c>
      <c r="W185" s="5" t="s">
        <v>129</v>
      </c>
      <c r="X185" s="5"/>
      <c r="Y185" s="5"/>
      <c r="Z185" s="5" t="s">
        <v>863</v>
      </c>
      <c r="AA185" s="5"/>
      <c r="AB185" s="5">
        <v>7119</v>
      </c>
      <c r="AC185" s="5" t="s">
        <v>38</v>
      </c>
    </row>
    <row r="186" spans="1:29">
      <c r="A186" s="9">
        <v>435368</v>
      </c>
      <c r="B186" s="10">
        <v>86919</v>
      </c>
      <c r="C186" s="10"/>
      <c r="D186" s="10">
        <v>2</v>
      </c>
      <c r="E186" s="10" t="s">
        <v>29</v>
      </c>
      <c r="F186" s="10">
        <v>1170</v>
      </c>
      <c r="G186" s="10" t="s">
        <v>592</v>
      </c>
      <c r="H186" s="10" t="s">
        <v>593</v>
      </c>
      <c r="I186" s="10">
        <v>389</v>
      </c>
      <c r="J186" s="10" t="s">
        <v>594</v>
      </c>
      <c r="K186" s="10">
        <v>372</v>
      </c>
      <c r="L186" s="10"/>
      <c r="M186" s="10" t="s">
        <v>595</v>
      </c>
      <c r="N186" s="11">
        <v>45392.436805555597</v>
      </c>
      <c r="O186" s="12">
        <v>45667</v>
      </c>
      <c r="P186" s="10"/>
      <c r="Q186" s="12">
        <v>45659</v>
      </c>
      <c r="R186" s="10"/>
      <c r="S186" s="13">
        <v>-4000</v>
      </c>
      <c r="T186" s="10" t="s">
        <v>35</v>
      </c>
      <c r="U186" s="10" t="s">
        <v>963</v>
      </c>
      <c r="V186" s="10" t="s">
        <v>36</v>
      </c>
      <c r="W186" s="10" t="s">
        <v>37</v>
      </c>
      <c r="X186" s="10"/>
      <c r="Y186" s="10"/>
      <c r="Z186" s="10" t="s">
        <v>908</v>
      </c>
      <c r="AA186" s="10"/>
      <c r="AB186" s="10">
        <v>7119</v>
      </c>
      <c r="AC186" s="10" t="s">
        <v>38</v>
      </c>
    </row>
    <row r="187" spans="1:29">
      <c r="A187" s="9">
        <v>435413</v>
      </c>
      <c r="B187" s="10">
        <v>86919</v>
      </c>
      <c r="C187" s="10"/>
      <c r="D187" s="10">
        <v>2</v>
      </c>
      <c r="E187" s="10" t="s">
        <v>29</v>
      </c>
      <c r="F187" s="10">
        <v>1170</v>
      </c>
      <c r="G187" s="10" t="s">
        <v>592</v>
      </c>
      <c r="H187" s="10" t="s">
        <v>593</v>
      </c>
      <c r="I187" s="10">
        <v>389</v>
      </c>
      <c r="J187" s="10" t="s">
        <v>594</v>
      </c>
      <c r="K187" s="10">
        <v>372</v>
      </c>
      <c r="L187" s="10"/>
      <c r="M187" s="10" t="s">
        <v>595</v>
      </c>
      <c r="N187" s="11">
        <v>45392.436805555597</v>
      </c>
      <c r="O187" s="12">
        <v>45667</v>
      </c>
      <c r="P187" s="10"/>
      <c r="Q187" s="12">
        <v>45659</v>
      </c>
      <c r="R187" s="10"/>
      <c r="S187" s="13">
        <v>400</v>
      </c>
      <c r="T187" s="10" t="s">
        <v>39</v>
      </c>
      <c r="U187" s="10" t="s">
        <v>40</v>
      </c>
      <c r="V187" s="10" t="s">
        <v>41</v>
      </c>
      <c r="W187" s="10" t="s">
        <v>42</v>
      </c>
      <c r="X187" s="10"/>
      <c r="Y187" s="10"/>
      <c r="Z187" s="10" t="s">
        <v>908</v>
      </c>
      <c r="AA187" s="10"/>
      <c r="AB187" s="10">
        <v>7119</v>
      </c>
      <c r="AC187" s="10" t="s">
        <v>38</v>
      </c>
    </row>
    <row r="188" spans="1:29">
      <c r="A188" s="9">
        <v>536172</v>
      </c>
      <c r="B188" s="10">
        <v>105051</v>
      </c>
      <c r="C188" s="10"/>
      <c r="D188" s="10">
        <v>2</v>
      </c>
      <c r="E188" s="10" t="s">
        <v>29</v>
      </c>
      <c r="F188" s="10">
        <v>1189</v>
      </c>
      <c r="G188" s="10" t="s">
        <v>208</v>
      </c>
      <c r="H188" s="10" t="s">
        <v>209</v>
      </c>
      <c r="I188" s="10">
        <v>266</v>
      </c>
      <c r="J188" s="10" t="s">
        <v>210</v>
      </c>
      <c r="K188" s="10">
        <v>237</v>
      </c>
      <c r="L188" s="10" t="s">
        <v>211</v>
      </c>
      <c r="M188" s="10" t="s">
        <v>212</v>
      </c>
      <c r="N188" s="11">
        <v>45563.440277777801</v>
      </c>
      <c r="O188" s="12">
        <v>45667</v>
      </c>
      <c r="P188" s="10"/>
      <c r="Q188" s="12">
        <v>45656</v>
      </c>
      <c r="R188" s="10"/>
      <c r="S188" s="13">
        <v>-1300</v>
      </c>
      <c r="T188" s="10" t="s">
        <v>35</v>
      </c>
      <c r="U188" s="10" t="s">
        <v>963</v>
      </c>
      <c r="V188" s="10" t="s">
        <v>36</v>
      </c>
      <c r="W188" s="10" t="s">
        <v>37</v>
      </c>
      <c r="X188" s="10"/>
      <c r="Y188" s="10"/>
      <c r="Z188" s="10" t="s">
        <v>806</v>
      </c>
      <c r="AA188" s="10"/>
      <c r="AB188" s="10">
        <v>7119</v>
      </c>
      <c r="AC188" s="10" t="s">
        <v>38</v>
      </c>
    </row>
    <row r="189" spans="1:29">
      <c r="A189" s="9">
        <v>536206</v>
      </c>
      <c r="B189" s="10">
        <v>105051</v>
      </c>
      <c r="C189" s="10"/>
      <c r="D189" s="10">
        <v>2</v>
      </c>
      <c r="E189" s="10" t="s">
        <v>29</v>
      </c>
      <c r="F189" s="10">
        <v>1189</v>
      </c>
      <c r="G189" s="10" t="s">
        <v>208</v>
      </c>
      <c r="H189" s="10" t="s">
        <v>209</v>
      </c>
      <c r="I189" s="10">
        <v>266</v>
      </c>
      <c r="J189" s="10" t="s">
        <v>210</v>
      </c>
      <c r="K189" s="10">
        <v>237</v>
      </c>
      <c r="L189" s="10" t="s">
        <v>211</v>
      </c>
      <c r="M189" s="10" t="s">
        <v>212</v>
      </c>
      <c r="N189" s="11">
        <v>45563.440277777801</v>
      </c>
      <c r="O189" s="12">
        <v>45667</v>
      </c>
      <c r="P189" s="10"/>
      <c r="Q189" s="12">
        <v>45656</v>
      </c>
      <c r="R189" s="10"/>
      <c r="S189" s="13">
        <v>130</v>
      </c>
      <c r="T189" s="10" t="s">
        <v>39</v>
      </c>
      <c r="U189" s="10" t="s">
        <v>40</v>
      </c>
      <c r="V189" s="10" t="s">
        <v>41</v>
      </c>
      <c r="W189" s="10" t="s">
        <v>42</v>
      </c>
      <c r="X189" s="10"/>
      <c r="Y189" s="10"/>
      <c r="Z189" s="10" t="s">
        <v>806</v>
      </c>
      <c r="AA189" s="10"/>
      <c r="AB189" s="10">
        <v>7119</v>
      </c>
      <c r="AC189" s="10" t="s">
        <v>38</v>
      </c>
    </row>
    <row r="190" spans="1:29">
      <c r="A190" s="9">
        <v>599552</v>
      </c>
      <c r="B190" s="10">
        <v>105051</v>
      </c>
      <c r="C190" s="10"/>
      <c r="D190" s="10">
        <v>2</v>
      </c>
      <c r="E190" s="10" t="s">
        <v>29</v>
      </c>
      <c r="F190" s="10">
        <v>1189</v>
      </c>
      <c r="G190" s="10" t="s">
        <v>208</v>
      </c>
      <c r="H190" s="10" t="s">
        <v>209</v>
      </c>
      <c r="I190" s="10">
        <v>266</v>
      </c>
      <c r="J190" s="10" t="s">
        <v>210</v>
      </c>
      <c r="K190" s="10">
        <v>237</v>
      </c>
      <c r="L190" s="10" t="s">
        <v>211</v>
      </c>
      <c r="M190" s="10" t="s">
        <v>212</v>
      </c>
      <c r="N190" s="11">
        <v>45563.440277777801</v>
      </c>
      <c r="O190" s="12">
        <v>45667</v>
      </c>
      <c r="P190" s="10"/>
      <c r="Q190" s="12">
        <v>45656</v>
      </c>
      <c r="R190" s="10"/>
      <c r="S190" s="13">
        <v>1032</v>
      </c>
      <c r="T190" s="10" t="s">
        <v>39</v>
      </c>
      <c r="U190" s="10" t="s">
        <v>1017</v>
      </c>
      <c r="V190" s="10" t="s">
        <v>85</v>
      </c>
      <c r="W190" s="10" t="s">
        <v>86</v>
      </c>
      <c r="X190" s="10"/>
      <c r="Y190" s="10"/>
      <c r="Z190" s="10" t="s">
        <v>806</v>
      </c>
      <c r="AA190" s="10"/>
      <c r="AB190" s="10">
        <v>7119</v>
      </c>
      <c r="AC190" s="10" t="s">
        <v>38</v>
      </c>
    </row>
    <row r="191" spans="1:29">
      <c r="A191" s="9">
        <v>599553</v>
      </c>
      <c r="B191" s="10">
        <v>105051</v>
      </c>
      <c r="C191" s="10"/>
      <c r="D191" s="10">
        <v>2</v>
      </c>
      <c r="E191" s="10" t="s">
        <v>29</v>
      </c>
      <c r="F191" s="10">
        <v>1189</v>
      </c>
      <c r="G191" s="10" t="s">
        <v>208</v>
      </c>
      <c r="H191" s="10" t="s">
        <v>209</v>
      </c>
      <c r="I191" s="10">
        <v>266</v>
      </c>
      <c r="J191" s="10" t="s">
        <v>210</v>
      </c>
      <c r="K191" s="10">
        <v>237</v>
      </c>
      <c r="L191" s="10" t="s">
        <v>211</v>
      </c>
      <c r="M191" s="10" t="s">
        <v>212</v>
      </c>
      <c r="N191" s="11">
        <v>45563.440277777801</v>
      </c>
      <c r="O191" s="12">
        <v>45667</v>
      </c>
      <c r="P191" s="10"/>
      <c r="Q191" s="12">
        <v>45656</v>
      </c>
      <c r="R191" s="10"/>
      <c r="S191" s="13">
        <v>103.2</v>
      </c>
      <c r="T191" s="10" t="s">
        <v>39</v>
      </c>
      <c r="U191" s="10" t="s">
        <v>87</v>
      </c>
      <c r="V191" s="10" t="s">
        <v>41</v>
      </c>
      <c r="W191" s="10" t="s">
        <v>42</v>
      </c>
      <c r="X191" s="10"/>
      <c r="Y191" s="10"/>
      <c r="Z191" s="10" t="s">
        <v>806</v>
      </c>
      <c r="AA191" s="10"/>
      <c r="AB191" s="10">
        <v>7119</v>
      </c>
      <c r="AC191" s="10" t="s">
        <v>38</v>
      </c>
    </row>
    <row r="192" spans="1:29">
      <c r="A192" s="9">
        <v>543656</v>
      </c>
      <c r="B192" s="10">
        <v>106297</v>
      </c>
      <c r="C192" s="10"/>
      <c r="D192" s="10">
        <v>2</v>
      </c>
      <c r="E192" s="10" t="s">
        <v>29</v>
      </c>
      <c r="F192" s="10">
        <v>1189</v>
      </c>
      <c r="G192" s="10" t="s">
        <v>208</v>
      </c>
      <c r="H192" s="10" t="s">
        <v>209</v>
      </c>
      <c r="I192" s="10">
        <v>286</v>
      </c>
      <c r="J192" s="10" t="s">
        <v>232</v>
      </c>
      <c r="K192" s="10">
        <v>148</v>
      </c>
      <c r="L192" s="10" t="s">
        <v>233</v>
      </c>
      <c r="M192" s="10" t="s">
        <v>1018</v>
      </c>
      <c r="N192" s="11">
        <v>45567.445138888899</v>
      </c>
      <c r="O192" s="12">
        <v>45667</v>
      </c>
      <c r="P192" s="10"/>
      <c r="Q192" s="12">
        <v>45663</v>
      </c>
      <c r="R192" s="10"/>
      <c r="S192" s="13">
        <v>-2264.3200000000002</v>
      </c>
      <c r="T192" s="10" t="s">
        <v>35</v>
      </c>
      <c r="U192" s="10" t="s">
        <v>963</v>
      </c>
      <c r="V192" s="10" t="s">
        <v>36</v>
      </c>
      <c r="W192" s="10" t="s">
        <v>37</v>
      </c>
      <c r="X192" s="10"/>
      <c r="Y192" s="10"/>
      <c r="Z192" s="10" t="s">
        <v>810</v>
      </c>
      <c r="AA192" s="10"/>
      <c r="AB192" s="10">
        <v>7119</v>
      </c>
      <c r="AC192" s="10" t="s">
        <v>38</v>
      </c>
    </row>
    <row r="193" spans="1:29">
      <c r="A193" s="9">
        <v>543713</v>
      </c>
      <c r="B193" s="10">
        <v>106297</v>
      </c>
      <c r="C193" s="10"/>
      <c r="D193" s="10">
        <v>2</v>
      </c>
      <c r="E193" s="10" t="s">
        <v>29</v>
      </c>
      <c r="F193" s="10">
        <v>1189</v>
      </c>
      <c r="G193" s="10" t="s">
        <v>208</v>
      </c>
      <c r="H193" s="10" t="s">
        <v>209</v>
      </c>
      <c r="I193" s="10">
        <v>286</v>
      </c>
      <c r="J193" s="10" t="s">
        <v>232</v>
      </c>
      <c r="K193" s="10">
        <v>148</v>
      </c>
      <c r="L193" s="10" t="s">
        <v>233</v>
      </c>
      <c r="M193" s="10" t="s">
        <v>1018</v>
      </c>
      <c r="N193" s="11">
        <v>45567.445138888899</v>
      </c>
      <c r="O193" s="12">
        <v>45667</v>
      </c>
      <c r="P193" s="10"/>
      <c r="Q193" s="12">
        <v>45663</v>
      </c>
      <c r="R193" s="10"/>
      <c r="S193" s="13">
        <v>226.43</v>
      </c>
      <c r="T193" s="10" t="s">
        <v>39</v>
      </c>
      <c r="U193" s="10" t="s">
        <v>40</v>
      </c>
      <c r="V193" s="10" t="s">
        <v>41</v>
      </c>
      <c r="W193" s="10" t="s">
        <v>42</v>
      </c>
      <c r="X193" s="10"/>
      <c r="Y193" s="10"/>
      <c r="Z193" s="10" t="s">
        <v>810</v>
      </c>
      <c r="AA193" s="10"/>
      <c r="AB193" s="10">
        <v>7119</v>
      </c>
      <c r="AC193" s="10" t="s">
        <v>38</v>
      </c>
    </row>
    <row r="194" spans="1:29">
      <c r="A194" s="9">
        <v>543715</v>
      </c>
      <c r="B194" s="10">
        <v>106297</v>
      </c>
      <c r="C194" s="10"/>
      <c r="D194" s="10">
        <v>2</v>
      </c>
      <c r="E194" s="10" t="s">
        <v>29</v>
      </c>
      <c r="F194" s="10">
        <v>1189</v>
      </c>
      <c r="G194" s="10" t="s">
        <v>208</v>
      </c>
      <c r="H194" s="10" t="s">
        <v>209</v>
      </c>
      <c r="I194" s="10">
        <v>286</v>
      </c>
      <c r="J194" s="10" t="s">
        <v>232</v>
      </c>
      <c r="K194" s="10">
        <v>148</v>
      </c>
      <c r="L194" s="10" t="s">
        <v>233</v>
      </c>
      <c r="M194" s="10" t="s">
        <v>1018</v>
      </c>
      <c r="N194" s="11">
        <v>45567.445138888899</v>
      </c>
      <c r="O194" s="12">
        <v>45667</v>
      </c>
      <c r="P194" s="10"/>
      <c r="Q194" s="12">
        <v>45663</v>
      </c>
      <c r="R194" s="10"/>
      <c r="S194" s="13">
        <v>70</v>
      </c>
      <c r="T194" s="10" t="s">
        <v>39</v>
      </c>
      <c r="U194" s="10" t="s">
        <v>85</v>
      </c>
      <c r="V194" s="10" t="s">
        <v>85</v>
      </c>
      <c r="W194" s="10" t="s">
        <v>86</v>
      </c>
      <c r="X194" s="10"/>
      <c r="Y194" s="10"/>
      <c r="Z194" s="10" t="s">
        <v>810</v>
      </c>
      <c r="AA194" s="10"/>
      <c r="AB194" s="10">
        <v>7119</v>
      </c>
      <c r="AC194" s="10" t="s">
        <v>38</v>
      </c>
    </row>
    <row r="195" spans="1:29">
      <c r="A195" s="9">
        <v>545687</v>
      </c>
      <c r="B195" s="10">
        <v>106297</v>
      </c>
      <c r="C195" s="10"/>
      <c r="D195" s="10">
        <v>2</v>
      </c>
      <c r="E195" s="10" t="s">
        <v>29</v>
      </c>
      <c r="F195" s="10">
        <v>1189</v>
      </c>
      <c r="G195" s="10" t="s">
        <v>208</v>
      </c>
      <c r="H195" s="10" t="s">
        <v>209</v>
      </c>
      <c r="I195" s="10">
        <v>286</v>
      </c>
      <c r="J195" s="10" t="s">
        <v>232</v>
      </c>
      <c r="K195" s="10">
        <v>148</v>
      </c>
      <c r="L195" s="10" t="s">
        <v>233</v>
      </c>
      <c r="M195" s="10" t="s">
        <v>1018</v>
      </c>
      <c r="N195" s="11">
        <v>45567.445138888899</v>
      </c>
      <c r="O195" s="12">
        <v>45667</v>
      </c>
      <c r="P195" s="10"/>
      <c r="Q195" s="12">
        <v>45663</v>
      </c>
      <c r="R195" s="10"/>
      <c r="S195" s="13">
        <v>143</v>
      </c>
      <c r="T195" s="10" t="s">
        <v>39</v>
      </c>
      <c r="U195" s="10" t="s">
        <v>52</v>
      </c>
      <c r="V195" s="10" t="s">
        <v>41</v>
      </c>
      <c r="W195" s="10" t="s">
        <v>42</v>
      </c>
      <c r="X195" s="10"/>
      <c r="Y195" s="10"/>
      <c r="Z195" s="10" t="s">
        <v>810</v>
      </c>
      <c r="AA195" s="10"/>
      <c r="AB195" s="10">
        <v>7119</v>
      </c>
      <c r="AC195" s="10" t="s">
        <v>38</v>
      </c>
    </row>
    <row r="196" spans="1:29">
      <c r="A196" s="9">
        <v>468315</v>
      </c>
      <c r="B196" s="10">
        <v>92604</v>
      </c>
      <c r="C196" s="10"/>
      <c r="D196" s="10">
        <v>2</v>
      </c>
      <c r="E196" s="10" t="s">
        <v>29</v>
      </c>
      <c r="F196" s="10">
        <v>1197</v>
      </c>
      <c r="G196" s="10" t="s">
        <v>596</v>
      </c>
      <c r="H196" s="10" t="s">
        <v>597</v>
      </c>
      <c r="I196" s="10">
        <v>284</v>
      </c>
      <c r="J196" s="10" t="s">
        <v>598</v>
      </c>
      <c r="K196" s="10">
        <v>332</v>
      </c>
      <c r="L196" s="10"/>
      <c r="M196" s="10" t="s">
        <v>599</v>
      </c>
      <c r="N196" s="11">
        <v>45482.6965277778</v>
      </c>
      <c r="O196" s="12">
        <v>45667</v>
      </c>
      <c r="P196" s="10"/>
      <c r="Q196" s="12">
        <v>45656</v>
      </c>
      <c r="R196" s="10"/>
      <c r="S196" s="13">
        <v>-1100</v>
      </c>
      <c r="T196" s="10" t="s">
        <v>35</v>
      </c>
      <c r="U196" s="10" t="s">
        <v>963</v>
      </c>
      <c r="V196" s="10" t="s">
        <v>36</v>
      </c>
      <c r="W196" s="10" t="s">
        <v>37</v>
      </c>
      <c r="X196" s="10"/>
      <c r="Y196" s="10"/>
      <c r="Z196" s="10" t="s">
        <v>912</v>
      </c>
      <c r="AA196" s="10"/>
      <c r="AB196" s="10">
        <v>7119</v>
      </c>
      <c r="AC196" s="10" t="s">
        <v>38</v>
      </c>
    </row>
    <row r="197" spans="1:29">
      <c r="A197" s="9">
        <v>468374</v>
      </c>
      <c r="B197" s="10">
        <v>92604</v>
      </c>
      <c r="C197" s="10"/>
      <c r="D197" s="10">
        <v>2</v>
      </c>
      <c r="E197" s="10" t="s">
        <v>29</v>
      </c>
      <c r="F197" s="10">
        <v>1197</v>
      </c>
      <c r="G197" s="10" t="s">
        <v>596</v>
      </c>
      <c r="H197" s="10" t="s">
        <v>597</v>
      </c>
      <c r="I197" s="10">
        <v>284</v>
      </c>
      <c r="J197" s="10" t="s">
        <v>598</v>
      </c>
      <c r="K197" s="10">
        <v>332</v>
      </c>
      <c r="L197" s="10"/>
      <c r="M197" s="10" t="s">
        <v>599</v>
      </c>
      <c r="N197" s="11">
        <v>45482.6965277778</v>
      </c>
      <c r="O197" s="12">
        <v>45667</v>
      </c>
      <c r="P197" s="10"/>
      <c r="Q197" s="12">
        <v>45656</v>
      </c>
      <c r="R197" s="10"/>
      <c r="S197" s="13">
        <v>110</v>
      </c>
      <c r="T197" s="10" t="s">
        <v>39</v>
      </c>
      <c r="U197" s="10" t="s">
        <v>40</v>
      </c>
      <c r="V197" s="10" t="s">
        <v>41</v>
      </c>
      <c r="W197" s="10" t="s">
        <v>42</v>
      </c>
      <c r="X197" s="10"/>
      <c r="Y197" s="10"/>
      <c r="Z197" s="10" t="s">
        <v>912</v>
      </c>
      <c r="AA197" s="10"/>
      <c r="AB197" s="10">
        <v>7119</v>
      </c>
      <c r="AC197" s="10" t="s">
        <v>38</v>
      </c>
    </row>
    <row r="198" spans="1:29">
      <c r="A198" s="9">
        <v>468377</v>
      </c>
      <c r="B198" s="10">
        <v>92604</v>
      </c>
      <c r="C198" s="10"/>
      <c r="D198" s="10">
        <v>2</v>
      </c>
      <c r="E198" s="10" t="s">
        <v>29</v>
      </c>
      <c r="F198" s="10">
        <v>1197</v>
      </c>
      <c r="G198" s="10" t="s">
        <v>596</v>
      </c>
      <c r="H198" s="10" t="s">
        <v>597</v>
      </c>
      <c r="I198" s="10">
        <v>284</v>
      </c>
      <c r="J198" s="10" t="s">
        <v>598</v>
      </c>
      <c r="K198" s="10">
        <v>332</v>
      </c>
      <c r="L198" s="10"/>
      <c r="M198" s="10" t="s">
        <v>599</v>
      </c>
      <c r="N198" s="11">
        <v>45482.6965277778</v>
      </c>
      <c r="O198" s="12">
        <v>45667</v>
      </c>
      <c r="P198" s="10"/>
      <c r="Q198" s="12">
        <v>45656</v>
      </c>
      <c r="R198" s="10"/>
      <c r="S198" s="13">
        <v>21.82</v>
      </c>
      <c r="T198" s="10" t="s">
        <v>39</v>
      </c>
      <c r="U198" s="10" t="s">
        <v>73</v>
      </c>
      <c r="V198" s="10" t="s">
        <v>41</v>
      </c>
      <c r="W198" s="10" t="s">
        <v>42</v>
      </c>
      <c r="X198" s="10"/>
      <c r="Y198" s="10"/>
      <c r="Z198" s="10" t="s">
        <v>912</v>
      </c>
      <c r="AA198" s="10"/>
      <c r="AB198" s="10">
        <v>7119</v>
      </c>
      <c r="AC198" s="10" t="s">
        <v>38</v>
      </c>
    </row>
    <row r="199" spans="1:29">
      <c r="A199" s="9">
        <v>468378</v>
      </c>
      <c r="B199" s="10">
        <v>92604</v>
      </c>
      <c r="C199" s="10"/>
      <c r="D199" s="10">
        <v>2</v>
      </c>
      <c r="E199" s="10" t="s">
        <v>29</v>
      </c>
      <c r="F199" s="10">
        <v>1197</v>
      </c>
      <c r="G199" s="10" t="s">
        <v>596</v>
      </c>
      <c r="H199" s="10" t="s">
        <v>597</v>
      </c>
      <c r="I199" s="10">
        <v>284</v>
      </c>
      <c r="J199" s="10" t="s">
        <v>598</v>
      </c>
      <c r="K199" s="10">
        <v>332</v>
      </c>
      <c r="L199" s="10"/>
      <c r="M199" s="10" t="s">
        <v>599</v>
      </c>
      <c r="N199" s="11">
        <v>45482.6965277778</v>
      </c>
      <c r="O199" s="12">
        <v>45667</v>
      </c>
      <c r="P199" s="10"/>
      <c r="Q199" s="12">
        <v>45656</v>
      </c>
      <c r="R199" s="10"/>
      <c r="S199" s="13">
        <v>9.6999999999999993</v>
      </c>
      <c r="T199" s="10" t="s">
        <v>39</v>
      </c>
      <c r="U199" s="10" t="s">
        <v>128</v>
      </c>
      <c r="V199" s="10" t="s">
        <v>128</v>
      </c>
      <c r="W199" s="10" t="s">
        <v>129</v>
      </c>
      <c r="X199" s="10"/>
      <c r="Y199" s="10"/>
      <c r="Z199" s="10" t="s">
        <v>912</v>
      </c>
      <c r="AA199" s="10"/>
      <c r="AB199" s="10">
        <v>7119</v>
      </c>
      <c r="AC199" s="10" t="s">
        <v>38</v>
      </c>
    </row>
    <row r="200" spans="1:29">
      <c r="A200" s="9">
        <v>489316</v>
      </c>
      <c r="B200" s="10">
        <v>96221</v>
      </c>
      <c r="C200" s="10"/>
      <c r="D200" s="10">
        <v>2</v>
      </c>
      <c r="E200" s="10" t="s">
        <v>29</v>
      </c>
      <c r="F200" s="10">
        <v>1214</v>
      </c>
      <c r="G200" s="10" t="s">
        <v>417</v>
      </c>
      <c r="H200" s="10" t="s">
        <v>418</v>
      </c>
      <c r="I200" s="10">
        <v>391</v>
      </c>
      <c r="J200" s="10" t="s">
        <v>419</v>
      </c>
      <c r="K200" s="10">
        <v>33</v>
      </c>
      <c r="L200" s="10" t="s">
        <v>420</v>
      </c>
      <c r="M200" s="10" t="s">
        <v>1019</v>
      </c>
      <c r="N200" s="11">
        <v>45511.364583333299</v>
      </c>
      <c r="O200" s="12">
        <v>45667</v>
      </c>
      <c r="P200" s="10"/>
      <c r="Q200" s="12">
        <v>45652</v>
      </c>
      <c r="R200" s="10"/>
      <c r="S200" s="13">
        <v>-1492.44</v>
      </c>
      <c r="T200" s="10" t="s">
        <v>35</v>
      </c>
      <c r="U200" s="10" t="s">
        <v>963</v>
      </c>
      <c r="V200" s="10" t="s">
        <v>36</v>
      </c>
      <c r="W200" s="10" t="s">
        <v>37</v>
      </c>
      <c r="X200" s="10"/>
      <c r="Y200" s="10"/>
      <c r="Z200" s="10" t="s">
        <v>864</v>
      </c>
      <c r="AA200" s="10"/>
      <c r="AB200" s="10">
        <v>7119</v>
      </c>
      <c r="AC200" s="10" t="s">
        <v>38</v>
      </c>
    </row>
    <row r="201" spans="1:29">
      <c r="A201" s="9">
        <v>489318</v>
      </c>
      <c r="B201" s="10">
        <v>96221</v>
      </c>
      <c r="C201" s="10"/>
      <c r="D201" s="10">
        <v>2</v>
      </c>
      <c r="E201" s="10" t="s">
        <v>29</v>
      </c>
      <c r="F201" s="10">
        <v>1214</v>
      </c>
      <c r="G201" s="10" t="s">
        <v>417</v>
      </c>
      <c r="H201" s="10" t="s">
        <v>418</v>
      </c>
      <c r="I201" s="10">
        <v>391</v>
      </c>
      <c r="J201" s="10" t="s">
        <v>419</v>
      </c>
      <c r="K201" s="10">
        <v>33</v>
      </c>
      <c r="L201" s="10" t="s">
        <v>420</v>
      </c>
      <c r="M201" s="10" t="s">
        <v>1019</v>
      </c>
      <c r="N201" s="11">
        <v>45511.364583333299</v>
      </c>
      <c r="O201" s="12">
        <v>45667</v>
      </c>
      <c r="P201" s="10"/>
      <c r="Q201" s="12">
        <v>45652</v>
      </c>
      <c r="R201" s="10"/>
      <c r="S201" s="13">
        <v>292.44</v>
      </c>
      <c r="T201" s="10" t="s">
        <v>39</v>
      </c>
      <c r="U201" s="10" t="s">
        <v>1020</v>
      </c>
      <c r="V201" s="10" t="s">
        <v>88</v>
      </c>
      <c r="W201" s="10" t="s">
        <v>89</v>
      </c>
      <c r="X201" s="10"/>
      <c r="Y201" s="10"/>
      <c r="Z201" s="10" t="s">
        <v>864</v>
      </c>
      <c r="AA201" s="10"/>
      <c r="AB201" s="10">
        <v>7119</v>
      </c>
      <c r="AC201" s="10" t="s">
        <v>38</v>
      </c>
    </row>
    <row r="202" spans="1:29">
      <c r="A202" s="9">
        <v>489361</v>
      </c>
      <c r="B202" s="10">
        <v>96221</v>
      </c>
      <c r="C202" s="10"/>
      <c r="D202" s="10">
        <v>2</v>
      </c>
      <c r="E202" s="10" t="s">
        <v>29</v>
      </c>
      <c r="F202" s="10">
        <v>1214</v>
      </c>
      <c r="G202" s="10" t="s">
        <v>417</v>
      </c>
      <c r="H202" s="10" t="s">
        <v>418</v>
      </c>
      <c r="I202" s="10">
        <v>391</v>
      </c>
      <c r="J202" s="10" t="s">
        <v>419</v>
      </c>
      <c r="K202" s="10">
        <v>33</v>
      </c>
      <c r="L202" s="10" t="s">
        <v>420</v>
      </c>
      <c r="M202" s="10" t="s">
        <v>1019</v>
      </c>
      <c r="N202" s="11">
        <v>45511.364583333299</v>
      </c>
      <c r="O202" s="12">
        <v>45667</v>
      </c>
      <c r="P202" s="10"/>
      <c r="Q202" s="12">
        <v>45652</v>
      </c>
      <c r="R202" s="10"/>
      <c r="S202" s="13">
        <v>149.24</v>
      </c>
      <c r="T202" s="10" t="s">
        <v>39</v>
      </c>
      <c r="U202" s="10" t="s">
        <v>40</v>
      </c>
      <c r="V202" s="10" t="s">
        <v>41</v>
      </c>
      <c r="W202" s="10" t="s">
        <v>42</v>
      </c>
      <c r="X202" s="10"/>
      <c r="Y202" s="10"/>
      <c r="Z202" s="10" t="s">
        <v>864</v>
      </c>
      <c r="AA202" s="10"/>
      <c r="AB202" s="10">
        <v>7119</v>
      </c>
      <c r="AC202" s="10" t="s">
        <v>38</v>
      </c>
    </row>
    <row r="203" spans="1:29">
      <c r="A203" s="9">
        <v>489363</v>
      </c>
      <c r="B203" s="10">
        <v>96221</v>
      </c>
      <c r="C203" s="10"/>
      <c r="D203" s="10">
        <v>2</v>
      </c>
      <c r="E203" s="10" t="s">
        <v>29</v>
      </c>
      <c r="F203" s="10">
        <v>1214</v>
      </c>
      <c r="G203" s="10" t="s">
        <v>417</v>
      </c>
      <c r="H203" s="10" t="s">
        <v>418</v>
      </c>
      <c r="I203" s="10">
        <v>391</v>
      </c>
      <c r="J203" s="10" t="s">
        <v>419</v>
      </c>
      <c r="K203" s="10">
        <v>33</v>
      </c>
      <c r="L203" s="10" t="s">
        <v>420</v>
      </c>
      <c r="M203" s="10" t="s">
        <v>1019</v>
      </c>
      <c r="N203" s="11">
        <v>45511.364583333299</v>
      </c>
      <c r="O203" s="12">
        <v>45667</v>
      </c>
      <c r="P203" s="10"/>
      <c r="Q203" s="12">
        <v>45652</v>
      </c>
      <c r="R203" s="10"/>
      <c r="S203" s="13">
        <v>9.6999999999999993</v>
      </c>
      <c r="T203" s="10" t="s">
        <v>39</v>
      </c>
      <c r="U203" s="10" t="s">
        <v>128</v>
      </c>
      <c r="V203" s="10" t="s">
        <v>128</v>
      </c>
      <c r="W203" s="10" t="s">
        <v>129</v>
      </c>
      <c r="X203" s="10"/>
      <c r="Y203" s="10"/>
      <c r="Z203" s="10" t="s">
        <v>864</v>
      </c>
      <c r="AA203" s="10"/>
      <c r="AB203" s="10">
        <v>7119</v>
      </c>
      <c r="AC203" s="10" t="s">
        <v>38</v>
      </c>
    </row>
    <row r="204" spans="1:29">
      <c r="A204" s="9">
        <v>489364</v>
      </c>
      <c r="B204" s="10">
        <v>96221</v>
      </c>
      <c r="C204" s="10"/>
      <c r="D204" s="10">
        <v>2</v>
      </c>
      <c r="E204" s="10" t="s">
        <v>29</v>
      </c>
      <c r="F204" s="10">
        <v>1214</v>
      </c>
      <c r="G204" s="10" t="s">
        <v>417</v>
      </c>
      <c r="H204" s="10" t="s">
        <v>418</v>
      </c>
      <c r="I204" s="10">
        <v>391</v>
      </c>
      <c r="J204" s="10" t="s">
        <v>419</v>
      </c>
      <c r="K204" s="10">
        <v>33</v>
      </c>
      <c r="L204" s="10" t="s">
        <v>420</v>
      </c>
      <c r="M204" s="10" t="s">
        <v>1019</v>
      </c>
      <c r="N204" s="11">
        <v>45511.364583333299</v>
      </c>
      <c r="O204" s="12">
        <v>45667</v>
      </c>
      <c r="P204" s="10"/>
      <c r="Q204" s="12">
        <v>45652</v>
      </c>
      <c r="R204" s="10"/>
      <c r="S204" s="13">
        <v>-29.24</v>
      </c>
      <c r="T204" s="10" t="s">
        <v>39</v>
      </c>
      <c r="U204" s="10" t="s">
        <v>120</v>
      </c>
      <c r="V204" s="10" t="s">
        <v>41</v>
      </c>
      <c r="W204" s="10" t="s">
        <v>42</v>
      </c>
      <c r="X204" s="10"/>
      <c r="Y204" s="10"/>
      <c r="Z204" s="10" t="s">
        <v>864</v>
      </c>
      <c r="AA204" s="10"/>
      <c r="AB204" s="10">
        <v>7119</v>
      </c>
      <c r="AC204" s="10" t="s">
        <v>38</v>
      </c>
    </row>
    <row r="205" spans="1:29">
      <c r="A205" s="9">
        <v>548465</v>
      </c>
      <c r="B205" s="10">
        <v>107283</v>
      </c>
      <c r="C205" s="10"/>
      <c r="D205" s="10">
        <v>2</v>
      </c>
      <c r="E205" s="10" t="s">
        <v>29</v>
      </c>
      <c r="F205" s="10">
        <v>1289</v>
      </c>
      <c r="G205" s="10" t="s">
        <v>944</v>
      </c>
      <c r="H205" s="10" t="s">
        <v>945</v>
      </c>
      <c r="I205" s="10">
        <v>258</v>
      </c>
      <c r="J205" s="10" t="s">
        <v>946</v>
      </c>
      <c r="K205" s="10">
        <v>110</v>
      </c>
      <c r="L205" s="10" t="s">
        <v>947</v>
      </c>
      <c r="M205" s="10" t="s">
        <v>1021</v>
      </c>
      <c r="N205" s="11">
        <v>45597</v>
      </c>
      <c r="O205" s="12">
        <v>45667</v>
      </c>
      <c r="P205" s="10"/>
      <c r="Q205" s="12">
        <v>45663</v>
      </c>
      <c r="R205" s="10"/>
      <c r="S205" s="13">
        <v>-1554.09</v>
      </c>
      <c r="T205" s="10" t="s">
        <v>35</v>
      </c>
      <c r="U205" s="10" t="s">
        <v>963</v>
      </c>
      <c r="V205" s="10" t="s">
        <v>36</v>
      </c>
      <c r="W205" s="10" t="s">
        <v>37</v>
      </c>
      <c r="X205" s="10"/>
      <c r="Y205" s="10"/>
      <c r="Z205" s="10" t="s">
        <v>949</v>
      </c>
      <c r="AA205" s="10"/>
      <c r="AB205" s="10">
        <v>7119</v>
      </c>
      <c r="AC205" s="10" t="s">
        <v>38</v>
      </c>
    </row>
    <row r="206" spans="1:29">
      <c r="A206" s="9">
        <v>548494</v>
      </c>
      <c r="B206" s="10">
        <v>107283</v>
      </c>
      <c r="C206" s="10"/>
      <c r="D206" s="10">
        <v>2</v>
      </c>
      <c r="E206" s="10" t="s">
        <v>29</v>
      </c>
      <c r="F206" s="10">
        <v>1289</v>
      </c>
      <c r="G206" s="10" t="s">
        <v>944</v>
      </c>
      <c r="H206" s="10" t="s">
        <v>945</v>
      </c>
      <c r="I206" s="10">
        <v>258</v>
      </c>
      <c r="J206" s="10" t="s">
        <v>946</v>
      </c>
      <c r="K206" s="10">
        <v>110</v>
      </c>
      <c r="L206" s="10" t="s">
        <v>947</v>
      </c>
      <c r="M206" s="10" t="s">
        <v>1021</v>
      </c>
      <c r="N206" s="11">
        <v>45597</v>
      </c>
      <c r="O206" s="12">
        <v>45667</v>
      </c>
      <c r="P206" s="10"/>
      <c r="Q206" s="12">
        <v>45663</v>
      </c>
      <c r="R206" s="10"/>
      <c r="S206" s="13">
        <v>124.33</v>
      </c>
      <c r="T206" s="10" t="s">
        <v>39</v>
      </c>
      <c r="U206" s="10" t="s">
        <v>40</v>
      </c>
      <c r="V206" s="10" t="s">
        <v>41</v>
      </c>
      <c r="W206" s="10" t="s">
        <v>42</v>
      </c>
      <c r="X206" s="10"/>
      <c r="Y206" s="10"/>
      <c r="Z206" s="10" t="s">
        <v>949</v>
      </c>
      <c r="AA206" s="10"/>
      <c r="AB206" s="10">
        <v>7119</v>
      </c>
      <c r="AC206" s="10" t="s">
        <v>38</v>
      </c>
    </row>
    <row r="207" spans="1:29">
      <c r="A207" s="9">
        <v>581752</v>
      </c>
      <c r="B207" s="10">
        <v>113024</v>
      </c>
      <c r="C207" s="10"/>
      <c r="D207" s="10">
        <v>2</v>
      </c>
      <c r="E207" s="10" t="s">
        <v>29</v>
      </c>
      <c r="F207" s="10">
        <v>1289</v>
      </c>
      <c r="G207" s="10" t="s">
        <v>944</v>
      </c>
      <c r="H207" s="10" t="s">
        <v>945</v>
      </c>
      <c r="I207" s="10">
        <v>258</v>
      </c>
      <c r="J207" s="10" t="s">
        <v>946</v>
      </c>
      <c r="K207" s="10">
        <v>110</v>
      </c>
      <c r="L207" s="10" t="s">
        <v>947</v>
      </c>
      <c r="M207" s="10" t="s">
        <v>1021</v>
      </c>
      <c r="N207" s="11">
        <v>45629.336805555598</v>
      </c>
      <c r="O207" s="12">
        <v>45667</v>
      </c>
      <c r="P207" s="10"/>
      <c r="Q207" s="12"/>
      <c r="R207" s="10"/>
      <c r="S207" s="13">
        <v>9.6999999999999993</v>
      </c>
      <c r="T207" s="10" t="s">
        <v>39</v>
      </c>
      <c r="U207" s="10" t="s">
        <v>128</v>
      </c>
      <c r="V207" s="10" t="s">
        <v>128</v>
      </c>
      <c r="W207" s="10" t="s">
        <v>129</v>
      </c>
      <c r="X207" s="10"/>
      <c r="Y207" s="10"/>
      <c r="Z207" s="10" t="s">
        <v>958</v>
      </c>
      <c r="AA207" s="10"/>
      <c r="AB207" s="10">
        <v>7119</v>
      </c>
      <c r="AC207" s="10" t="s">
        <v>38</v>
      </c>
    </row>
    <row r="208" spans="1:29">
      <c r="A208" s="9">
        <v>563152</v>
      </c>
      <c r="B208" s="10">
        <v>109482</v>
      </c>
      <c r="C208" s="10"/>
      <c r="D208" s="10">
        <v>2</v>
      </c>
      <c r="E208" s="10" t="s">
        <v>29</v>
      </c>
      <c r="F208" s="10">
        <v>1292</v>
      </c>
      <c r="G208" s="10" t="s">
        <v>422</v>
      </c>
      <c r="H208" s="10" t="s">
        <v>423</v>
      </c>
      <c r="I208" s="10">
        <v>130</v>
      </c>
      <c r="J208" s="10" t="s">
        <v>424</v>
      </c>
      <c r="K208" s="10">
        <v>209</v>
      </c>
      <c r="L208" s="10" t="s">
        <v>425</v>
      </c>
      <c r="M208" s="10" t="s">
        <v>426</v>
      </c>
      <c r="N208" s="11">
        <v>45581.568055555603</v>
      </c>
      <c r="O208" s="12">
        <v>45672</v>
      </c>
      <c r="P208" s="10"/>
      <c r="Q208" s="12"/>
      <c r="R208" s="10"/>
      <c r="S208" s="13">
        <v>5751.04</v>
      </c>
      <c r="T208" s="10" t="s">
        <v>39</v>
      </c>
      <c r="U208" s="10" t="s">
        <v>265</v>
      </c>
      <c r="V208" s="10" t="s">
        <v>266</v>
      </c>
      <c r="W208" s="10" t="s">
        <v>267</v>
      </c>
      <c r="X208" s="10"/>
      <c r="Y208" s="10"/>
      <c r="Z208" s="10" t="s">
        <v>866</v>
      </c>
      <c r="AA208" s="10"/>
      <c r="AB208" s="10">
        <v>7119</v>
      </c>
      <c r="AC208" s="10" t="s">
        <v>38</v>
      </c>
    </row>
    <row r="209" spans="1:29">
      <c r="A209" s="9">
        <v>562924</v>
      </c>
      <c r="B209" s="10">
        <v>109482</v>
      </c>
      <c r="C209" s="10"/>
      <c r="D209" s="10">
        <v>2</v>
      </c>
      <c r="E209" s="10" t="s">
        <v>29</v>
      </c>
      <c r="F209" s="10">
        <v>1292</v>
      </c>
      <c r="G209" s="10" t="s">
        <v>422</v>
      </c>
      <c r="H209" s="10" t="s">
        <v>423</v>
      </c>
      <c r="I209" s="10">
        <v>130</v>
      </c>
      <c r="J209" s="10" t="s">
        <v>424</v>
      </c>
      <c r="K209" s="10">
        <v>209</v>
      </c>
      <c r="L209" s="10" t="s">
        <v>425</v>
      </c>
      <c r="M209" s="10" t="s">
        <v>426</v>
      </c>
      <c r="N209" s="11">
        <v>45581.568055555603</v>
      </c>
      <c r="O209" s="12">
        <v>45672</v>
      </c>
      <c r="P209" s="10"/>
      <c r="Q209" s="12"/>
      <c r="R209" s="10"/>
      <c r="S209" s="13">
        <v>-24171.05</v>
      </c>
      <c r="T209" s="10" t="s">
        <v>35</v>
      </c>
      <c r="U209" s="10" t="s">
        <v>963</v>
      </c>
      <c r="V209" s="10" t="s">
        <v>36</v>
      </c>
      <c r="W209" s="10" t="s">
        <v>37</v>
      </c>
      <c r="X209" s="10"/>
      <c r="Y209" s="10"/>
      <c r="Z209" s="10" t="s">
        <v>866</v>
      </c>
      <c r="AA209" s="10"/>
      <c r="AB209" s="10">
        <v>7119</v>
      </c>
      <c r="AC209" s="10" t="s">
        <v>38</v>
      </c>
    </row>
    <row r="210" spans="1:29">
      <c r="A210" s="9">
        <v>562963</v>
      </c>
      <c r="B210" s="10">
        <v>109482</v>
      </c>
      <c r="C210" s="10"/>
      <c r="D210" s="10">
        <v>2</v>
      </c>
      <c r="E210" s="10" t="s">
        <v>29</v>
      </c>
      <c r="F210" s="10">
        <v>1292</v>
      </c>
      <c r="G210" s="10" t="s">
        <v>422</v>
      </c>
      <c r="H210" s="10" t="s">
        <v>423</v>
      </c>
      <c r="I210" s="10">
        <v>130</v>
      </c>
      <c r="J210" s="10" t="s">
        <v>424</v>
      </c>
      <c r="K210" s="10">
        <v>209</v>
      </c>
      <c r="L210" s="10" t="s">
        <v>425</v>
      </c>
      <c r="M210" s="10" t="s">
        <v>426</v>
      </c>
      <c r="N210" s="11">
        <v>45581.568055555603</v>
      </c>
      <c r="O210" s="12">
        <v>45672</v>
      </c>
      <c r="P210" s="10"/>
      <c r="Q210" s="12"/>
      <c r="R210" s="10"/>
      <c r="S210" s="13">
        <v>1933.68</v>
      </c>
      <c r="T210" s="10" t="s">
        <v>39</v>
      </c>
      <c r="U210" s="10" t="s">
        <v>40</v>
      </c>
      <c r="V210" s="10" t="s">
        <v>41</v>
      </c>
      <c r="W210" s="10" t="s">
        <v>42</v>
      </c>
      <c r="X210" s="10"/>
      <c r="Y210" s="10"/>
      <c r="Z210" s="10" t="s">
        <v>866</v>
      </c>
      <c r="AA210" s="10"/>
      <c r="AB210" s="10">
        <v>7119</v>
      </c>
      <c r="AC210" s="10" t="s">
        <v>38</v>
      </c>
    </row>
    <row r="211" spans="1:29">
      <c r="A211" s="9">
        <v>562965</v>
      </c>
      <c r="B211" s="10">
        <v>109482</v>
      </c>
      <c r="C211" s="10"/>
      <c r="D211" s="10">
        <v>2</v>
      </c>
      <c r="E211" s="10" t="s">
        <v>29</v>
      </c>
      <c r="F211" s="10">
        <v>1292</v>
      </c>
      <c r="G211" s="10" t="s">
        <v>422</v>
      </c>
      <c r="H211" s="10" t="s">
        <v>423</v>
      </c>
      <c r="I211" s="10">
        <v>130</v>
      </c>
      <c r="J211" s="10" t="s">
        <v>424</v>
      </c>
      <c r="K211" s="10">
        <v>209</v>
      </c>
      <c r="L211" s="10" t="s">
        <v>425</v>
      </c>
      <c r="M211" s="10" t="s">
        <v>426</v>
      </c>
      <c r="N211" s="11">
        <v>45581.568055555603</v>
      </c>
      <c r="O211" s="12">
        <v>45672</v>
      </c>
      <c r="P211" s="10"/>
      <c r="Q211" s="12"/>
      <c r="R211" s="10"/>
      <c r="S211" s="13">
        <v>4.8499999999999996</v>
      </c>
      <c r="T211" s="10" t="s">
        <v>39</v>
      </c>
      <c r="U211" s="10" t="s">
        <v>427</v>
      </c>
      <c r="V211" s="10" t="s">
        <v>128</v>
      </c>
      <c r="W211" s="10" t="s">
        <v>129</v>
      </c>
      <c r="X211" s="10"/>
      <c r="Y211" s="10"/>
      <c r="Z211" s="10" t="s">
        <v>866</v>
      </c>
      <c r="AA211" s="10"/>
      <c r="AB211" s="10">
        <v>7119</v>
      </c>
      <c r="AC211" s="10" t="s">
        <v>38</v>
      </c>
    </row>
    <row r="212" spans="1:29">
      <c r="A212" s="9">
        <v>533645</v>
      </c>
      <c r="B212" s="10">
        <v>104541</v>
      </c>
      <c r="C212" s="10"/>
      <c r="D212" s="10">
        <v>2</v>
      </c>
      <c r="E212" s="10" t="s">
        <v>29</v>
      </c>
      <c r="F212" s="10">
        <v>1294</v>
      </c>
      <c r="G212" s="10" t="s">
        <v>600</v>
      </c>
      <c r="H212" s="10" t="s">
        <v>601</v>
      </c>
      <c r="I212" s="10">
        <v>346</v>
      </c>
      <c r="J212" s="10" t="s">
        <v>602</v>
      </c>
      <c r="K212" s="10">
        <v>190</v>
      </c>
      <c r="L212" s="10" t="s">
        <v>603</v>
      </c>
      <c r="M212" s="10" t="s">
        <v>1022</v>
      </c>
      <c r="N212" s="11">
        <v>45563.406944444403</v>
      </c>
      <c r="O212" s="12">
        <v>45667</v>
      </c>
      <c r="P212" s="10"/>
      <c r="Q212" s="12">
        <v>45663</v>
      </c>
      <c r="R212" s="10"/>
      <c r="S212" s="13">
        <v>-1100</v>
      </c>
      <c r="T212" s="10" t="s">
        <v>35</v>
      </c>
      <c r="U212" s="10" t="s">
        <v>963</v>
      </c>
      <c r="V212" s="10" t="s">
        <v>36</v>
      </c>
      <c r="W212" s="10" t="s">
        <v>37</v>
      </c>
      <c r="X212" s="10"/>
      <c r="Y212" s="10"/>
      <c r="Z212" s="10" t="s">
        <v>1023</v>
      </c>
      <c r="AA212" s="10"/>
      <c r="AB212" s="10">
        <v>7119</v>
      </c>
      <c r="AC212" s="10" t="s">
        <v>38</v>
      </c>
    </row>
    <row r="213" spans="1:29">
      <c r="A213" s="9">
        <v>533673</v>
      </c>
      <c r="B213" s="10">
        <v>104541</v>
      </c>
      <c r="C213" s="10"/>
      <c r="D213" s="10">
        <v>2</v>
      </c>
      <c r="E213" s="10" t="s">
        <v>29</v>
      </c>
      <c r="F213" s="10">
        <v>1294</v>
      </c>
      <c r="G213" s="10" t="s">
        <v>600</v>
      </c>
      <c r="H213" s="10" t="s">
        <v>601</v>
      </c>
      <c r="I213" s="10">
        <v>346</v>
      </c>
      <c r="J213" s="10" t="s">
        <v>602</v>
      </c>
      <c r="K213" s="10">
        <v>190</v>
      </c>
      <c r="L213" s="10" t="s">
        <v>603</v>
      </c>
      <c r="M213" s="10" t="s">
        <v>1022</v>
      </c>
      <c r="N213" s="11">
        <v>45563.406944444403</v>
      </c>
      <c r="O213" s="12">
        <v>45667</v>
      </c>
      <c r="P213" s="10"/>
      <c r="Q213" s="12">
        <v>45663</v>
      </c>
      <c r="R213" s="10"/>
      <c r="S213" s="13">
        <v>110</v>
      </c>
      <c r="T213" s="10" t="s">
        <v>39</v>
      </c>
      <c r="U213" s="10" t="s">
        <v>40</v>
      </c>
      <c r="V213" s="10" t="s">
        <v>41</v>
      </c>
      <c r="W213" s="10" t="s">
        <v>42</v>
      </c>
      <c r="X213" s="10"/>
      <c r="Y213" s="10"/>
      <c r="Z213" s="10" t="s">
        <v>1023</v>
      </c>
      <c r="AA213" s="10"/>
      <c r="AB213" s="10">
        <v>7119</v>
      </c>
      <c r="AC213" s="10" t="s">
        <v>38</v>
      </c>
    </row>
    <row r="214" spans="1:29">
      <c r="A214" s="9">
        <v>533676</v>
      </c>
      <c r="B214" s="10">
        <v>104541</v>
      </c>
      <c r="C214" s="10"/>
      <c r="D214" s="10">
        <v>2</v>
      </c>
      <c r="E214" s="10" t="s">
        <v>29</v>
      </c>
      <c r="F214" s="10">
        <v>1294</v>
      </c>
      <c r="G214" s="10" t="s">
        <v>600</v>
      </c>
      <c r="H214" s="10" t="s">
        <v>601</v>
      </c>
      <c r="I214" s="10">
        <v>346</v>
      </c>
      <c r="J214" s="10" t="s">
        <v>602</v>
      </c>
      <c r="K214" s="10">
        <v>190</v>
      </c>
      <c r="L214" s="10" t="s">
        <v>603</v>
      </c>
      <c r="M214" s="10" t="s">
        <v>1022</v>
      </c>
      <c r="N214" s="11">
        <v>45563.406944444403</v>
      </c>
      <c r="O214" s="12">
        <v>45667</v>
      </c>
      <c r="P214" s="10"/>
      <c r="Q214" s="12">
        <v>45663</v>
      </c>
      <c r="R214" s="10"/>
      <c r="S214" s="13">
        <v>9.6999999999999993</v>
      </c>
      <c r="T214" s="10" t="s">
        <v>39</v>
      </c>
      <c r="U214" s="10" t="s">
        <v>128</v>
      </c>
      <c r="V214" s="10" t="s">
        <v>128</v>
      </c>
      <c r="W214" s="10" t="s">
        <v>129</v>
      </c>
      <c r="X214" s="10"/>
      <c r="Y214" s="10"/>
      <c r="Z214" s="10" t="s">
        <v>1023</v>
      </c>
      <c r="AA214" s="10"/>
      <c r="AB214" s="10">
        <v>7119</v>
      </c>
      <c r="AC214" s="10" t="s">
        <v>38</v>
      </c>
    </row>
    <row r="215" spans="1:29">
      <c r="A215" s="9">
        <v>580622</v>
      </c>
      <c r="B215" s="10">
        <v>108190</v>
      </c>
      <c r="C215" s="10"/>
      <c r="D215" s="10">
        <v>2</v>
      </c>
      <c r="E215" s="10" t="s">
        <v>29</v>
      </c>
      <c r="F215" s="10">
        <v>1317</v>
      </c>
      <c r="G215" s="10" t="s">
        <v>248</v>
      </c>
      <c r="H215" s="10" t="s">
        <v>249</v>
      </c>
      <c r="I215" s="10">
        <v>464</v>
      </c>
      <c r="J215" s="10" t="s">
        <v>250</v>
      </c>
      <c r="K215" s="10">
        <v>390</v>
      </c>
      <c r="L215" s="10"/>
      <c r="M215" s="10" t="s">
        <v>251</v>
      </c>
      <c r="N215" s="11">
        <v>45575.531944444403</v>
      </c>
      <c r="O215" s="12">
        <v>45667</v>
      </c>
      <c r="P215" s="10"/>
      <c r="Q215" s="12">
        <v>45659</v>
      </c>
      <c r="R215" s="10"/>
      <c r="S215" s="13">
        <v>25</v>
      </c>
      <c r="T215" s="10" t="s">
        <v>39</v>
      </c>
      <c r="U215" s="10" t="s">
        <v>52</v>
      </c>
      <c r="V215" s="10" t="s">
        <v>41</v>
      </c>
      <c r="W215" s="10" t="s">
        <v>42</v>
      </c>
      <c r="X215" s="10"/>
      <c r="Y215" s="10"/>
      <c r="Z215" s="10" t="s">
        <v>1024</v>
      </c>
      <c r="AA215" s="10"/>
      <c r="AB215" s="10">
        <v>7119</v>
      </c>
      <c r="AC215" s="10" t="s">
        <v>38</v>
      </c>
    </row>
    <row r="216" spans="1:29">
      <c r="A216" s="9">
        <v>554299</v>
      </c>
      <c r="B216" s="10">
        <v>108190</v>
      </c>
      <c r="C216" s="10"/>
      <c r="D216" s="10">
        <v>2</v>
      </c>
      <c r="E216" s="10" t="s">
        <v>29</v>
      </c>
      <c r="F216" s="10">
        <v>1317</v>
      </c>
      <c r="G216" s="10" t="s">
        <v>248</v>
      </c>
      <c r="H216" s="10" t="s">
        <v>249</v>
      </c>
      <c r="I216" s="10">
        <v>464</v>
      </c>
      <c r="J216" s="10" t="s">
        <v>250</v>
      </c>
      <c r="K216" s="10">
        <v>390</v>
      </c>
      <c r="L216" s="10"/>
      <c r="M216" s="10" t="s">
        <v>251</v>
      </c>
      <c r="N216" s="11">
        <v>45575.531944444403</v>
      </c>
      <c r="O216" s="12">
        <v>45667</v>
      </c>
      <c r="P216" s="10"/>
      <c r="Q216" s="12">
        <v>45659</v>
      </c>
      <c r="R216" s="10"/>
      <c r="S216" s="13">
        <v>-1100</v>
      </c>
      <c r="T216" s="10" t="s">
        <v>35</v>
      </c>
      <c r="U216" s="10" t="s">
        <v>963</v>
      </c>
      <c r="V216" s="10" t="s">
        <v>36</v>
      </c>
      <c r="W216" s="10" t="s">
        <v>37</v>
      </c>
      <c r="X216" s="10"/>
      <c r="Y216" s="10"/>
      <c r="Z216" s="10" t="s">
        <v>1024</v>
      </c>
      <c r="AA216" s="10"/>
      <c r="AB216" s="10">
        <v>7119</v>
      </c>
      <c r="AC216" s="10" t="s">
        <v>38</v>
      </c>
    </row>
    <row r="217" spans="1:29">
      <c r="A217" s="9">
        <v>554333</v>
      </c>
      <c r="B217" s="10">
        <v>108190</v>
      </c>
      <c r="C217" s="10"/>
      <c r="D217" s="10">
        <v>2</v>
      </c>
      <c r="E217" s="10" t="s">
        <v>29</v>
      </c>
      <c r="F217" s="10">
        <v>1317</v>
      </c>
      <c r="G217" s="10" t="s">
        <v>248</v>
      </c>
      <c r="H217" s="10" t="s">
        <v>249</v>
      </c>
      <c r="I217" s="10">
        <v>464</v>
      </c>
      <c r="J217" s="10" t="s">
        <v>250</v>
      </c>
      <c r="K217" s="10">
        <v>390</v>
      </c>
      <c r="L217" s="10"/>
      <c r="M217" s="10" t="s">
        <v>251</v>
      </c>
      <c r="N217" s="11">
        <v>45575.531944444403</v>
      </c>
      <c r="O217" s="12">
        <v>45667</v>
      </c>
      <c r="P217" s="10"/>
      <c r="Q217" s="12">
        <v>45659</v>
      </c>
      <c r="R217" s="10"/>
      <c r="S217" s="13">
        <v>110</v>
      </c>
      <c r="T217" s="10" t="s">
        <v>39</v>
      </c>
      <c r="U217" s="10" t="s">
        <v>40</v>
      </c>
      <c r="V217" s="10" t="s">
        <v>41</v>
      </c>
      <c r="W217" s="10" t="s">
        <v>42</v>
      </c>
      <c r="X217" s="10"/>
      <c r="Y217" s="10"/>
      <c r="Z217" s="10" t="s">
        <v>1024</v>
      </c>
      <c r="AA217" s="10"/>
      <c r="AB217" s="10">
        <v>7119</v>
      </c>
      <c r="AC217" s="10" t="s">
        <v>38</v>
      </c>
    </row>
    <row r="218" spans="1:29">
      <c r="A218" s="9">
        <v>484237</v>
      </c>
      <c r="B218" s="10">
        <v>95240</v>
      </c>
      <c r="C218" s="10"/>
      <c r="D218" s="10">
        <v>2</v>
      </c>
      <c r="E218" s="10" t="s">
        <v>29</v>
      </c>
      <c r="F218" s="10">
        <v>1318</v>
      </c>
      <c r="G218" s="10" t="s">
        <v>428</v>
      </c>
      <c r="H218" s="10" t="s">
        <v>429</v>
      </c>
      <c r="I218" s="10">
        <v>339</v>
      </c>
      <c r="J218" s="10" t="s">
        <v>430</v>
      </c>
      <c r="K218" s="10">
        <v>95</v>
      </c>
      <c r="L218" s="10" t="s">
        <v>431</v>
      </c>
      <c r="M218" s="10" t="s">
        <v>1025</v>
      </c>
      <c r="N218" s="11">
        <v>45505</v>
      </c>
      <c r="O218" s="12">
        <v>45667</v>
      </c>
      <c r="P218" s="10"/>
      <c r="Q218" s="12"/>
      <c r="R218" s="10"/>
      <c r="S218" s="13">
        <v>-1014.15</v>
      </c>
      <c r="T218" s="10" t="s">
        <v>35</v>
      </c>
      <c r="U218" s="10" t="s">
        <v>963</v>
      </c>
      <c r="V218" s="10" t="s">
        <v>36</v>
      </c>
      <c r="W218" s="10" t="s">
        <v>37</v>
      </c>
      <c r="X218" s="10"/>
      <c r="Y218" s="10"/>
      <c r="Z218" s="10" t="s">
        <v>867</v>
      </c>
      <c r="AA218" s="10"/>
      <c r="AB218" s="10">
        <v>7119</v>
      </c>
      <c r="AC218" s="10" t="s">
        <v>38</v>
      </c>
    </row>
    <row r="219" spans="1:29">
      <c r="A219" s="9">
        <v>484265</v>
      </c>
      <c r="B219" s="10">
        <v>95240</v>
      </c>
      <c r="C219" s="10"/>
      <c r="D219" s="10">
        <v>2</v>
      </c>
      <c r="E219" s="10" t="s">
        <v>29</v>
      </c>
      <c r="F219" s="10">
        <v>1318</v>
      </c>
      <c r="G219" s="10" t="s">
        <v>428</v>
      </c>
      <c r="H219" s="10" t="s">
        <v>429</v>
      </c>
      <c r="I219" s="10">
        <v>339</v>
      </c>
      <c r="J219" s="10" t="s">
        <v>430</v>
      </c>
      <c r="K219" s="10">
        <v>95</v>
      </c>
      <c r="L219" s="10" t="s">
        <v>431</v>
      </c>
      <c r="M219" s="10" t="s">
        <v>1025</v>
      </c>
      <c r="N219" s="11">
        <v>45505</v>
      </c>
      <c r="O219" s="12">
        <v>45667</v>
      </c>
      <c r="P219" s="10"/>
      <c r="Q219" s="12"/>
      <c r="R219" s="10"/>
      <c r="S219" s="13">
        <v>101.42</v>
      </c>
      <c r="T219" s="10" t="s">
        <v>39</v>
      </c>
      <c r="U219" s="10" t="s">
        <v>40</v>
      </c>
      <c r="V219" s="10" t="s">
        <v>41</v>
      </c>
      <c r="W219" s="10" t="s">
        <v>42</v>
      </c>
      <c r="X219" s="10"/>
      <c r="Y219" s="10"/>
      <c r="Z219" s="10" t="s">
        <v>867</v>
      </c>
      <c r="AA219" s="10"/>
      <c r="AB219" s="10">
        <v>7119</v>
      </c>
      <c r="AC219" s="10" t="s">
        <v>38</v>
      </c>
    </row>
    <row r="220" spans="1:29">
      <c r="A220" s="9">
        <v>493442</v>
      </c>
      <c r="B220" s="10">
        <v>97091</v>
      </c>
      <c r="C220" s="10"/>
      <c r="D220" s="10">
        <v>2</v>
      </c>
      <c r="E220" s="10" t="s">
        <v>29</v>
      </c>
      <c r="F220" s="10">
        <v>1318</v>
      </c>
      <c r="G220" s="10" t="s">
        <v>428</v>
      </c>
      <c r="H220" s="10" t="s">
        <v>429</v>
      </c>
      <c r="I220" s="10">
        <v>330</v>
      </c>
      <c r="J220" s="10" t="s">
        <v>433</v>
      </c>
      <c r="K220" s="10">
        <v>117</v>
      </c>
      <c r="L220" s="10" t="s">
        <v>434</v>
      </c>
      <c r="M220" s="10" t="s">
        <v>435</v>
      </c>
      <c r="N220" s="11">
        <v>45514.460416666698</v>
      </c>
      <c r="O220" s="12">
        <v>45667</v>
      </c>
      <c r="P220" s="10"/>
      <c r="Q220" s="12"/>
      <c r="R220" s="10"/>
      <c r="S220" s="13">
        <v>9.6999999999999993</v>
      </c>
      <c r="T220" s="10" t="s">
        <v>39</v>
      </c>
      <c r="U220" s="10" t="s">
        <v>128</v>
      </c>
      <c r="V220" s="10" t="s">
        <v>128</v>
      </c>
      <c r="W220" s="10" t="s">
        <v>129</v>
      </c>
      <c r="X220" s="10"/>
      <c r="Y220" s="10"/>
      <c r="Z220" s="10" t="s">
        <v>868</v>
      </c>
      <c r="AA220" s="10"/>
      <c r="AB220" s="10">
        <v>7119</v>
      </c>
      <c r="AC220" s="10" t="s">
        <v>38</v>
      </c>
    </row>
    <row r="221" spans="1:29">
      <c r="A221" s="9">
        <v>493405</v>
      </c>
      <c r="B221" s="10">
        <v>97092</v>
      </c>
      <c r="C221" s="10"/>
      <c r="D221" s="10">
        <v>2</v>
      </c>
      <c r="E221" s="10" t="s">
        <v>29</v>
      </c>
      <c r="F221" s="10">
        <v>1318</v>
      </c>
      <c r="G221" s="10" t="s">
        <v>428</v>
      </c>
      <c r="H221" s="10" t="s">
        <v>429</v>
      </c>
      <c r="I221" s="10">
        <v>330</v>
      </c>
      <c r="J221" s="10" t="s">
        <v>433</v>
      </c>
      <c r="K221" s="10">
        <v>117</v>
      </c>
      <c r="L221" s="10" t="s">
        <v>434</v>
      </c>
      <c r="M221" s="10" t="s">
        <v>435</v>
      </c>
      <c r="N221" s="11">
        <v>45514.460416666698</v>
      </c>
      <c r="O221" s="12">
        <v>45667</v>
      </c>
      <c r="P221" s="10"/>
      <c r="Q221" s="12">
        <v>45653</v>
      </c>
      <c r="R221" s="10"/>
      <c r="S221" s="13">
        <v>-4099.3</v>
      </c>
      <c r="T221" s="10" t="s">
        <v>35</v>
      </c>
      <c r="U221" s="10" t="s">
        <v>963</v>
      </c>
      <c r="V221" s="10" t="s">
        <v>36</v>
      </c>
      <c r="W221" s="10" t="s">
        <v>37</v>
      </c>
      <c r="X221" s="10"/>
      <c r="Y221" s="10"/>
      <c r="Z221" s="10" t="s">
        <v>869</v>
      </c>
      <c r="AA221" s="10"/>
      <c r="AB221" s="10">
        <v>7119</v>
      </c>
      <c r="AC221" s="10" t="s">
        <v>38</v>
      </c>
    </row>
    <row r="222" spans="1:29">
      <c r="A222" s="9">
        <v>493443</v>
      </c>
      <c r="B222" s="10">
        <v>97092</v>
      </c>
      <c r="C222" s="10"/>
      <c r="D222" s="10">
        <v>2</v>
      </c>
      <c r="E222" s="10" t="s">
        <v>29</v>
      </c>
      <c r="F222" s="10">
        <v>1318</v>
      </c>
      <c r="G222" s="10" t="s">
        <v>428</v>
      </c>
      <c r="H222" s="10" t="s">
        <v>429</v>
      </c>
      <c r="I222" s="10">
        <v>330</v>
      </c>
      <c r="J222" s="10" t="s">
        <v>433</v>
      </c>
      <c r="K222" s="10">
        <v>117</v>
      </c>
      <c r="L222" s="10" t="s">
        <v>434</v>
      </c>
      <c r="M222" s="10" t="s">
        <v>435</v>
      </c>
      <c r="N222" s="11">
        <v>45514.460416666698</v>
      </c>
      <c r="O222" s="12">
        <v>45667</v>
      </c>
      <c r="P222" s="10"/>
      <c r="Q222" s="12">
        <v>45653</v>
      </c>
      <c r="R222" s="10"/>
      <c r="S222" s="13">
        <v>409.93</v>
      </c>
      <c r="T222" s="10" t="s">
        <v>39</v>
      </c>
      <c r="U222" s="10" t="s">
        <v>40</v>
      </c>
      <c r="V222" s="10" t="s">
        <v>41</v>
      </c>
      <c r="W222" s="10" t="s">
        <v>42</v>
      </c>
      <c r="X222" s="10"/>
      <c r="Y222" s="10"/>
      <c r="Z222" s="10" t="s">
        <v>869</v>
      </c>
      <c r="AA222" s="10"/>
      <c r="AB222" s="10">
        <v>7119</v>
      </c>
      <c r="AC222" s="10" t="s">
        <v>38</v>
      </c>
    </row>
    <row r="223" spans="1:29">
      <c r="A223" s="9">
        <v>493478</v>
      </c>
      <c r="B223" s="10">
        <v>97113</v>
      </c>
      <c r="C223" s="10"/>
      <c r="D223" s="10">
        <v>2</v>
      </c>
      <c r="E223" s="10" t="s">
        <v>29</v>
      </c>
      <c r="F223" s="10">
        <v>1374</v>
      </c>
      <c r="G223" s="10" t="s">
        <v>604</v>
      </c>
      <c r="H223" s="10" t="s">
        <v>605</v>
      </c>
      <c r="I223" s="10">
        <v>385</v>
      </c>
      <c r="J223" s="10" t="s">
        <v>606</v>
      </c>
      <c r="K223" s="10">
        <v>124</v>
      </c>
      <c r="L223" s="10" t="s">
        <v>607</v>
      </c>
      <c r="M223" s="10" t="s">
        <v>608</v>
      </c>
      <c r="N223" s="11">
        <v>45514.461111111101</v>
      </c>
      <c r="O223" s="12">
        <v>45667</v>
      </c>
      <c r="P223" s="10"/>
      <c r="Q223" s="12">
        <v>45656</v>
      </c>
      <c r="R223" s="10"/>
      <c r="S223" s="13">
        <v>-2874.12</v>
      </c>
      <c r="T223" s="10" t="s">
        <v>35</v>
      </c>
      <c r="U223" s="10" t="s">
        <v>963</v>
      </c>
      <c r="V223" s="10" t="s">
        <v>36</v>
      </c>
      <c r="W223" s="10" t="s">
        <v>37</v>
      </c>
      <c r="X223" s="10"/>
      <c r="Y223" s="10"/>
      <c r="Z223" s="10" t="s">
        <v>920</v>
      </c>
      <c r="AA223" s="10"/>
      <c r="AB223" s="10">
        <v>7119</v>
      </c>
      <c r="AC223" s="10" t="s">
        <v>38</v>
      </c>
    </row>
    <row r="224" spans="1:29">
      <c r="A224" s="9">
        <v>493511</v>
      </c>
      <c r="B224" s="10">
        <v>97113</v>
      </c>
      <c r="C224" s="10"/>
      <c r="D224" s="10">
        <v>2</v>
      </c>
      <c r="E224" s="10" t="s">
        <v>29</v>
      </c>
      <c r="F224" s="10">
        <v>1374</v>
      </c>
      <c r="G224" s="10" t="s">
        <v>604</v>
      </c>
      <c r="H224" s="10" t="s">
        <v>605</v>
      </c>
      <c r="I224" s="10">
        <v>385</v>
      </c>
      <c r="J224" s="10" t="s">
        <v>606</v>
      </c>
      <c r="K224" s="10">
        <v>124</v>
      </c>
      <c r="L224" s="10" t="s">
        <v>607</v>
      </c>
      <c r="M224" s="10" t="s">
        <v>608</v>
      </c>
      <c r="N224" s="11">
        <v>45514.461111111101</v>
      </c>
      <c r="O224" s="12">
        <v>45667</v>
      </c>
      <c r="P224" s="10"/>
      <c r="Q224" s="12">
        <v>45656</v>
      </c>
      <c r="R224" s="10"/>
      <c r="S224" s="13">
        <v>287.41000000000003</v>
      </c>
      <c r="T224" s="10" t="s">
        <v>39</v>
      </c>
      <c r="U224" s="10" t="s">
        <v>40</v>
      </c>
      <c r="V224" s="10" t="s">
        <v>41</v>
      </c>
      <c r="W224" s="10" t="s">
        <v>42</v>
      </c>
      <c r="X224" s="10"/>
      <c r="Y224" s="10"/>
      <c r="Z224" s="10" t="s">
        <v>920</v>
      </c>
      <c r="AA224" s="10"/>
      <c r="AB224" s="10">
        <v>7119</v>
      </c>
      <c r="AC224" s="10" t="s">
        <v>38</v>
      </c>
    </row>
    <row r="225" spans="1:29">
      <c r="A225" s="5">
        <v>493513</v>
      </c>
      <c r="B225" s="5">
        <v>97113</v>
      </c>
      <c r="C225" s="5"/>
      <c r="D225" s="5">
        <v>2</v>
      </c>
      <c r="E225" s="5" t="s">
        <v>29</v>
      </c>
      <c r="F225" s="5">
        <v>1374</v>
      </c>
      <c r="G225" s="5" t="s">
        <v>604</v>
      </c>
      <c r="H225" s="5" t="s">
        <v>605</v>
      </c>
      <c r="I225" s="5">
        <v>385</v>
      </c>
      <c r="J225" s="5" t="s">
        <v>606</v>
      </c>
      <c r="K225" s="5">
        <v>124</v>
      </c>
      <c r="L225" s="5" t="s">
        <v>607</v>
      </c>
      <c r="M225" s="5" t="s">
        <v>608</v>
      </c>
      <c r="N225" s="6">
        <v>45514.461111111101</v>
      </c>
      <c r="O225" s="7">
        <v>45667</v>
      </c>
      <c r="P225" s="5"/>
      <c r="Q225" s="7">
        <v>45656</v>
      </c>
      <c r="R225" s="5"/>
      <c r="S225" s="8">
        <v>9.6999999999999993</v>
      </c>
      <c r="T225" s="5" t="s">
        <v>39</v>
      </c>
      <c r="U225" s="5" t="s">
        <v>128</v>
      </c>
      <c r="V225" s="5" t="s">
        <v>128</v>
      </c>
      <c r="W225" s="5" t="s">
        <v>129</v>
      </c>
      <c r="X225" s="5"/>
      <c r="Y225" s="5"/>
      <c r="Z225" s="5" t="s">
        <v>920</v>
      </c>
      <c r="AA225" s="5"/>
      <c r="AB225" s="5">
        <v>7119</v>
      </c>
      <c r="AC225" s="5" t="s">
        <v>38</v>
      </c>
    </row>
    <row r="226" spans="1:29">
      <c r="A226" s="5">
        <v>536045</v>
      </c>
      <c r="B226" s="5">
        <v>105013</v>
      </c>
      <c r="C226" s="5"/>
      <c r="D226" s="5">
        <v>2</v>
      </c>
      <c r="E226" s="5" t="s">
        <v>29</v>
      </c>
      <c r="F226" s="5">
        <v>1374</v>
      </c>
      <c r="G226" s="5" t="s">
        <v>604</v>
      </c>
      <c r="H226" s="5" t="s">
        <v>605</v>
      </c>
      <c r="I226" s="5">
        <v>101</v>
      </c>
      <c r="J226" s="5" t="s">
        <v>609</v>
      </c>
      <c r="K226" s="5">
        <v>44</v>
      </c>
      <c r="L226" s="5" t="s">
        <v>610</v>
      </c>
      <c r="M226" s="5" t="s">
        <v>1026</v>
      </c>
      <c r="N226" s="6">
        <v>45563.438194444403</v>
      </c>
      <c r="O226" s="7">
        <v>45667</v>
      </c>
      <c r="P226" s="5"/>
      <c r="Q226" s="7"/>
      <c r="R226" s="5"/>
      <c r="S226" s="8">
        <v>-715.28</v>
      </c>
      <c r="T226" s="5" t="s">
        <v>35</v>
      </c>
      <c r="U226" s="5" t="s">
        <v>963</v>
      </c>
      <c r="V226" s="5" t="s">
        <v>36</v>
      </c>
      <c r="W226" s="5" t="s">
        <v>37</v>
      </c>
      <c r="X226" s="5"/>
      <c r="Y226" s="5"/>
      <c r="Z226" s="5" t="s">
        <v>925</v>
      </c>
      <c r="AA226" s="5"/>
      <c r="AB226" s="5">
        <v>7119</v>
      </c>
      <c r="AC226" s="5" t="s">
        <v>38</v>
      </c>
    </row>
    <row r="227" spans="1:29">
      <c r="A227" s="5">
        <v>536068</v>
      </c>
      <c r="B227" s="5">
        <v>105013</v>
      </c>
      <c r="C227" s="5"/>
      <c r="D227" s="5">
        <v>2</v>
      </c>
      <c r="E227" s="5" t="s">
        <v>29</v>
      </c>
      <c r="F227" s="5">
        <v>1374</v>
      </c>
      <c r="G227" s="5" t="s">
        <v>604</v>
      </c>
      <c r="H227" s="5" t="s">
        <v>605</v>
      </c>
      <c r="I227" s="5">
        <v>101</v>
      </c>
      <c r="J227" s="5" t="s">
        <v>609</v>
      </c>
      <c r="K227" s="5">
        <v>44</v>
      </c>
      <c r="L227" s="5" t="s">
        <v>610</v>
      </c>
      <c r="M227" s="5" t="s">
        <v>1026</v>
      </c>
      <c r="N227" s="6">
        <v>45563.438194444403</v>
      </c>
      <c r="O227" s="7">
        <v>45667</v>
      </c>
      <c r="P227" s="5"/>
      <c r="Q227" s="7"/>
      <c r="R227" s="5"/>
      <c r="S227" s="8">
        <v>71.53</v>
      </c>
      <c r="T227" s="5" t="s">
        <v>39</v>
      </c>
      <c r="U227" s="5" t="s">
        <v>40</v>
      </c>
      <c r="V227" s="5" t="s">
        <v>41</v>
      </c>
      <c r="W227" s="5" t="s">
        <v>42</v>
      </c>
      <c r="X227" s="5"/>
      <c r="Y227" s="5"/>
      <c r="Z227" s="5" t="s">
        <v>925</v>
      </c>
      <c r="AA227" s="5"/>
      <c r="AB227" s="5">
        <v>7119</v>
      </c>
      <c r="AC227" s="5" t="s">
        <v>38</v>
      </c>
    </row>
    <row r="228" spans="1:29">
      <c r="A228" s="5">
        <v>537778</v>
      </c>
      <c r="B228" s="5">
        <v>105415</v>
      </c>
      <c r="C228" s="5"/>
      <c r="D228" s="5">
        <v>2</v>
      </c>
      <c r="E228" s="5" t="s">
        <v>29</v>
      </c>
      <c r="F228" s="5">
        <v>1374</v>
      </c>
      <c r="G228" s="5" t="s">
        <v>604</v>
      </c>
      <c r="H228" s="5" t="s">
        <v>605</v>
      </c>
      <c r="I228" s="5">
        <v>327</v>
      </c>
      <c r="J228" s="5" t="s">
        <v>612</v>
      </c>
      <c r="K228" s="5">
        <v>163</v>
      </c>
      <c r="L228" s="5" t="s">
        <v>613</v>
      </c>
      <c r="M228" s="5" t="s">
        <v>1027</v>
      </c>
      <c r="N228" s="6">
        <v>45563.454166666699</v>
      </c>
      <c r="O228" s="7">
        <v>45667</v>
      </c>
      <c r="P228" s="5"/>
      <c r="Q228" s="7">
        <v>45663</v>
      </c>
      <c r="R228" s="5"/>
      <c r="S228" s="8">
        <v>-4500</v>
      </c>
      <c r="T228" s="5" t="s">
        <v>35</v>
      </c>
      <c r="U228" s="5" t="s">
        <v>963</v>
      </c>
      <c r="V228" s="5" t="s">
        <v>36</v>
      </c>
      <c r="W228" s="5" t="s">
        <v>37</v>
      </c>
      <c r="X228" s="5"/>
      <c r="Y228" s="5"/>
      <c r="Z228" s="5" t="s">
        <v>926</v>
      </c>
      <c r="AA228" s="5"/>
      <c r="AB228" s="5">
        <v>7119</v>
      </c>
      <c r="AC228" s="5" t="s">
        <v>38</v>
      </c>
    </row>
    <row r="229" spans="1:29">
      <c r="A229" s="5">
        <v>537808</v>
      </c>
      <c r="B229" s="5">
        <v>105415</v>
      </c>
      <c r="C229" s="5"/>
      <c r="D229" s="5">
        <v>2</v>
      </c>
      <c r="E229" s="5" t="s">
        <v>29</v>
      </c>
      <c r="F229" s="5">
        <v>1374</v>
      </c>
      <c r="G229" s="5" t="s">
        <v>604</v>
      </c>
      <c r="H229" s="5" t="s">
        <v>605</v>
      </c>
      <c r="I229" s="5">
        <v>327</v>
      </c>
      <c r="J229" s="5" t="s">
        <v>612</v>
      </c>
      <c r="K229" s="5">
        <v>163</v>
      </c>
      <c r="L229" s="5" t="s">
        <v>613</v>
      </c>
      <c r="M229" s="5" t="s">
        <v>1027</v>
      </c>
      <c r="N229" s="6">
        <v>45563.454166666699</v>
      </c>
      <c r="O229" s="7">
        <v>45667</v>
      </c>
      <c r="P229" s="5"/>
      <c r="Q229" s="7">
        <v>45663</v>
      </c>
      <c r="R229" s="5"/>
      <c r="S229" s="8">
        <v>450</v>
      </c>
      <c r="T229" s="5" t="s">
        <v>39</v>
      </c>
      <c r="U229" s="5" t="s">
        <v>40</v>
      </c>
      <c r="V229" s="5" t="s">
        <v>41</v>
      </c>
      <c r="W229" s="5" t="s">
        <v>42</v>
      </c>
      <c r="X229" s="5"/>
      <c r="Y229" s="5"/>
      <c r="Z229" s="5" t="s">
        <v>926</v>
      </c>
      <c r="AA229" s="5"/>
      <c r="AB229" s="5">
        <v>7119</v>
      </c>
      <c r="AC229" s="5" t="s">
        <v>38</v>
      </c>
    </row>
    <row r="230" spans="1:29">
      <c r="A230" s="5">
        <v>537832</v>
      </c>
      <c r="B230" s="5">
        <v>105415</v>
      </c>
      <c r="C230" s="5"/>
      <c r="D230" s="5">
        <v>2</v>
      </c>
      <c r="E230" s="5" t="s">
        <v>29</v>
      </c>
      <c r="F230" s="5">
        <v>1374</v>
      </c>
      <c r="G230" s="5" t="s">
        <v>604</v>
      </c>
      <c r="H230" s="5" t="s">
        <v>605</v>
      </c>
      <c r="I230" s="5">
        <v>327</v>
      </c>
      <c r="J230" s="5" t="s">
        <v>612</v>
      </c>
      <c r="K230" s="5">
        <v>163</v>
      </c>
      <c r="L230" s="5" t="s">
        <v>613</v>
      </c>
      <c r="M230" s="5" t="s">
        <v>1027</v>
      </c>
      <c r="N230" s="6">
        <v>45563.454166666699</v>
      </c>
      <c r="O230" s="7">
        <v>45667</v>
      </c>
      <c r="P230" s="5"/>
      <c r="Q230" s="7">
        <v>45663</v>
      </c>
      <c r="R230" s="5"/>
      <c r="S230" s="8">
        <v>248.48</v>
      </c>
      <c r="T230" s="5" t="s">
        <v>39</v>
      </c>
      <c r="U230" s="5" t="s">
        <v>615</v>
      </c>
      <c r="V230" s="5" t="s">
        <v>266</v>
      </c>
      <c r="W230" s="5" t="s">
        <v>267</v>
      </c>
      <c r="X230" s="5"/>
      <c r="Y230" s="5"/>
      <c r="Z230" s="5" t="s">
        <v>926</v>
      </c>
      <c r="AA230" s="5"/>
      <c r="AB230" s="5">
        <v>7119</v>
      </c>
      <c r="AC230" s="5" t="s">
        <v>38</v>
      </c>
    </row>
    <row r="231" spans="1:29">
      <c r="A231" s="5">
        <v>582173</v>
      </c>
      <c r="B231" s="5">
        <v>113094</v>
      </c>
      <c r="C231" s="5"/>
      <c r="D231" s="5">
        <v>2</v>
      </c>
      <c r="E231" s="5" t="s">
        <v>29</v>
      </c>
      <c r="F231" s="5">
        <v>1374</v>
      </c>
      <c r="G231" s="5" t="s">
        <v>604</v>
      </c>
      <c r="H231" s="5" t="s">
        <v>605</v>
      </c>
      <c r="I231" s="5">
        <v>267</v>
      </c>
      <c r="J231" s="5" t="s">
        <v>616</v>
      </c>
      <c r="K231" s="5">
        <v>58</v>
      </c>
      <c r="L231" s="5" t="s">
        <v>617</v>
      </c>
      <c r="M231" s="5" t="s">
        <v>618</v>
      </c>
      <c r="N231" s="6">
        <v>45629.651388888902</v>
      </c>
      <c r="O231" s="7">
        <v>45667</v>
      </c>
      <c r="P231" s="5"/>
      <c r="Q231" s="7"/>
      <c r="R231" s="5"/>
      <c r="S231" s="8">
        <v>9.6999999999999993</v>
      </c>
      <c r="T231" s="5" t="s">
        <v>39</v>
      </c>
      <c r="U231" s="5" t="s">
        <v>128</v>
      </c>
      <c r="V231" s="5" t="s">
        <v>128</v>
      </c>
      <c r="W231" s="5" t="s">
        <v>129</v>
      </c>
      <c r="X231" s="5"/>
      <c r="Y231" s="5"/>
      <c r="Z231" s="5" t="s">
        <v>957</v>
      </c>
      <c r="AA231" s="5"/>
      <c r="AB231" s="5">
        <v>7119</v>
      </c>
      <c r="AC231" s="5" t="s">
        <v>38</v>
      </c>
    </row>
    <row r="232" spans="1:29">
      <c r="A232" s="5">
        <v>582148</v>
      </c>
      <c r="B232" s="5">
        <v>113095</v>
      </c>
      <c r="C232" s="5"/>
      <c r="D232" s="5">
        <v>2</v>
      </c>
      <c r="E232" s="5" t="s">
        <v>29</v>
      </c>
      <c r="F232" s="5">
        <v>1374</v>
      </c>
      <c r="G232" s="5" t="s">
        <v>604</v>
      </c>
      <c r="H232" s="5" t="s">
        <v>605</v>
      </c>
      <c r="I232" s="5">
        <v>267</v>
      </c>
      <c r="J232" s="5" t="s">
        <v>616</v>
      </c>
      <c r="K232" s="5">
        <v>58</v>
      </c>
      <c r="L232" s="5" t="s">
        <v>617</v>
      </c>
      <c r="M232" s="5" t="s">
        <v>618</v>
      </c>
      <c r="N232" s="6">
        <v>45658</v>
      </c>
      <c r="O232" s="7">
        <v>45667</v>
      </c>
      <c r="P232" s="5"/>
      <c r="Q232" s="7">
        <v>45659</v>
      </c>
      <c r="R232" s="5"/>
      <c r="S232" s="8">
        <v>-1034.3499999999999</v>
      </c>
      <c r="T232" s="5" t="s">
        <v>35</v>
      </c>
      <c r="U232" s="5" t="s">
        <v>963</v>
      </c>
      <c r="V232" s="5" t="s">
        <v>36</v>
      </c>
      <c r="W232" s="5" t="s">
        <v>37</v>
      </c>
      <c r="X232" s="5"/>
      <c r="Y232" s="5"/>
      <c r="Z232" s="5" t="s">
        <v>1028</v>
      </c>
      <c r="AA232" s="5"/>
      <c r="AB232" s="5">
        <v>7119</v>
      </c>
      <c r="AC232" s="5" t="s">
        <v>38</v>
      </c>
    </row>
    <row r="233" spans="1:29">
      <c r="A233" s="5">
        <v>582174</v>
      </c>
      <c r="B233" s="5">
        <v>113095</v>
      </c>
      <c r="C233" s="5"/>
      <c r="D233" s="5">
        <v>2</v>
      </c>
      <c r="E233" s="5" t="s">
        <v>29</v>
      </c>
      <c r="F233" s="5">
        <v>1374</v>
      </c>
      <c r="G233" s="5" t="s">
        <v>604</v>
      </c>
      <c r="H233" s="5" t="s">
        <v>605</v>
      </c>
      <c r="I233" s="5">
        <v>267</v>
      </c>
      <c r="J233" s="5" t="s">
        <v>616</v>
      </c>
      <c r="K233" s="5">
        <v>58</v>
      </c>
      <c r="L233" s="5" t="s">
        <v>617</v>
      </c>
      <c r="M233" s="5" t="s">
        <v>618</v>
      </c>
      <c r="N233" s="6">
        <v>45658</v>
      </c>
      <c r="O233" s="7">
        <v>45667</v>
      </c>
      <c r="P233" s="5"/>
      <c r="Q233" s="7">
        <v>45659</v>
      </c>
      <c r="R233" s="5"/>
      <c r="S233" s="8">
        <v>103.44</v>
      </c>
      <c r="T233" s="5" t="s">
        <v>39</v>
      </c>
      <c r="U233" s="5" t="s">
        <v>40</v>
      </c>
      <c r="V233" s="5" t="s">
        <v>41</v>
      </c>
      <c r="W233" s="5" t="s">
        <v>42</v>
      </c>
      <c r="X233" s="5"/>
      <c r="Y233" s="5"/>
      <c r="Z233" s="5" t="s">
        <v>1028</v>
      </c>
      <c r="AA233" s="5"/>
      <c r="AB233" s="5">
        <v>7119</v>
      </c>
      <c r="AC233" s="5" t="s">
        <v>38</v>
      </c>
    </row>
    <row r="234" spans="1:29">
      <c r="A234" s="5">
        <v>486261</v>
      </c>
      <c r="B234" s="5">
        <v>95655</v>
      </c>
      <c r="C234" s="5">
        <v>10224</v>
      </c>
      <c r="D234" s="5">
        <v>2</v>
      </c>
      <c r="E234" s="5" t="s">
        <v>29</v>
      </c>
      <c r="F234" s="5">
        <v>1399</v>
      </c>
      <c r="G234" s="5" t="s">
        <v>619</v>
      </c>
      <c r="H234" s="5" t="s">
        <v>620</v>
      </c>
      <c r="I234" s="5">
        <v>361</v>
      </c>
      <c r="J234" s="5" t="s">
        <v>621</v>
      </c>
      <c r="K234" s="5">
        <v>197</v>
      </c>
      <c r="L234" s="5" t="s">
        <v>622</v>
      </c>
      <c r="M234" s="5" t="s">
        <v>623</v>
      </c>
      <c r="N234" s="6">
        <v>45509.566666666702</v>
      </c>
      <c r="O234" s="7">
        <v>45667</v>
      </c>
      <c r="P234" s="5"/>
      <c r="Q234" s="7">
        <v>45659</v>
      </c>
      <c r="R234" s="5"/>
      <c r="S234" s="8">
        <v>-1000</v>
      </c>
      <c r="T234" s="5" t="s">
        <v>35</v>
      </c>
      <c r="U234" s="5" t="s">
        <v>963</v>
      </c>
      <c r="V234" s="5" t="s">
        <v>36</v>
      </c>
      <c r="W234" s="5" t="s">
        <v>37</v>
      </c>
      <c r="X234" s="5"/>
      <c r="Y234" s="5"/>
      <c r="Z234" s="5" t="s">
        <v>917</v>
      </c>
      <c r="AA234" s="5"/>
      <c r="AB234" s="5">
        <v>7119</v>
      </c>
      <c r="AC234" s="5" t="s">
        <v>38</v>
      </c>
    </row>
    <row r="235" spans="1:29">
      <c r="A235" s="5">
        <v>486301</v>
      </c>
      <c r="B235" s="5">
        <v>95655</v>
      </c>
      <c r="C235" s="5">
        <v>10224</v>
      </c>
      <c r="D235" s="5">
        <v>2</v>
      </c>
      <c r="E235" s="5" t="s">
        <v>29</v>
      </c>
      <c r="F235" s="5">
        <v>1399</v>
      </c>
      <c r="G235" s="5" t="s">
        <v>619</v>
      </c>
      <c r="H235" s="5" t="s">
        <v>620</v>
      </c>
      <c r="I235" s="5">
        <v>361</v>
      </c>
      <c r="J235" s="5" t="s">
        <v>621</v>
      </c>
      <c r="K235" s="5">
        <v>197</v>
      </c>
      <c r="L235" s="5" t="s">
        <v>622</v>
      </c>
      <c r="M235" s="5" t="s">
        <v>623</v>
      </c>
      <c r="N235" s="6">
        <v>45509.566666666702</v>
      </c>
      <c r="O235" s="7">
        <v>45667</v>
      </c>
      <c r="P235" s="5"/>
      <c r="Q235" s="7">
        <v>45659</v>
      </c>
      <c r="R235" s="5"/>
      <c r="S235" s="8">
        <v>100</v>
      </c>
      <c r="T235" s="5" t="s">
        <v>39</v>
      </c>
      <c r="U235" s="5" t="s">
        <v>40</v>
      </c>
      <c r="V235" s="5" t="s">
        <v>41</v>
      </c>
      <c r="W235" s="5" t="s">
        <v>42</v>
      </c>
      <c r="X235" s="5"/>
      <c r="Y235" s="5"/>
      <c r="Z235" s="5" t="s">
        <v>917</v>
      </c>
      <c r="AA235" s="5"/>
      <c r="AB235" s="5">
        <v>7119</v>
      </c>
      <c r="AC235" s="5" t="s">
        <v>38</v>
      </c>
    </row>
    <row r="236" spans="1:29">
      <c r="A236" s="5">
        <v>449244</v>
      </c>
      <c r="B236" s="5">
        <v>89354</v>
      </c>
      <c r="C236" s="5"/>
      <c r="D236" s="5">
        <v>2</v>
      </c>
      <c r="E236" s="5" t="s">
        <v>29</v>
      </c>
      <c r="F236" s="5">
        <v>1425</v>
      </c>
      <c r="G236" s="5" t="s">
        <v>101</v>
      </c>
      <c r="H236" s="5" t="s">
        <v>102</v>
      </c>
      <c r="I236" s="5">
        <v>126</v>
      </c>
      <c r="J236" s="5" t="s">
        <v>103</v>
      </c>
      <c r="K236" s="5">
        <v>42</v>
      </c>
      <c r="L236" s="5" t="s">
        <v>104</v>
      </c>
      <c r="M236" s="5" t="s">
        <v>1029</v>
      </c>
      <c r="N236" s="6">
        <v>45423.443749999999</v>
      </c>
      <c r="O236" s="7">
        <v>45667</v>
      </c>
      <c r="P236" s="5"/>
      <c r="Q236" s="7">
        <v>45663</v>
      </c>
      <c r="R236" s="5"/>
      <c r="S236" s="8">
        <v>-1746.89</v>
      </c>
      <c r="T236" s="5" t="s">
        <v>35</v>
      </c>
      <c r="U236" s="5" t="s">
        <v>963</v>
      </c>
      <c r="V236" s="5" t="s">
        <v>36</v>
      </c>
      <c r="W236" s="5" t="s">
        <v>37</v>
      </c>
      <c r="X236" s="5"/>
      <c r="Y236" s="5"/>
      <c r="Z236" s="5" t="s">
        <v>782</v>
      </c>
      <c r="AA236" s="5"/>
      <c r="AB236" s="5">
        <v>7119</v>
      </c>
      <c r="AC236" s="5" t="s">
        <v>38</v>
      </c>
    </row>
    <row r="237" spans="1:29">
      <c r="A237" s="5">
        <v>449291</v>
      </c>
      <c r="B237" s="5">
        <v>89354</v>
      </c>
      <c r="C237" s="5"/>
      <c r="D237" s="5">
        <v>2</v>
      </c>
      <c r="E237" s="5" t="s">
        <v>29</v>
      </c>
      <c r="F237" s="5">
        <v>1425</v>
      </c>
      <c r="G237" s="5" t="s">
        <v>101</v>
      </c>
      <c r="H237" s="5" t="s">
        <v>102</v>
      </c>
      <c r="I237" s="5">
        <v>126</v>
      </c>
      <c r="J237" s="5" t="s">
        <v>103</v>
      </c>
      <c r="K237" s="5">
        <v>42</v>
      </c>
      <c r="L237" s="5" t="s">
        <v>104</v>
      </c>
      <c r="M237" s="5" t="s">
        <v>1029</v>
      </c>
      <c r="N237" s="6">
        <v>45423.443749999999</v>
      </c>
      <c r="O237" s="7">
        <v>45667</v>
      </c>
      <c r="P237" s="5"/>
      <c r="Q237" s="7">
        <v>45663</v>
      </c>
      <c r="R237" s="5"/>
      <c r="S237" s="8">
        <v>174.69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782</v>
      </c>
      <c r="AA237" s="5"/>
      <c r="AB237" s="5">
        <v>7119</v>
      </c>
      <c r="AC237" s="5" t="s">
        <v>38</v>
      </c>
    </row>
    <row r="238" spans="1:29">
      <c r="A238" s="5">
        <v>450886</v>
      </c>
      <c r="B238" s="5">
        <v>89613</v>
      </c>
      <c r="C238" s="5"/>
      <c r="D238" s="5">
        <v>2</v>
      </c>
      <c r="E238" s="5" t="s">
        <v>29</v>
      </c>
      <c r="F238" s="5">
        <v>1428</v>
      </c>
      <c r="G238" s="5" t="s">
        <v>624</v>
      </c>
      <c r="H238" s="5" t="s">
        <v>625</v>
      </c>
      <c r="I238" s="5">
        <v>253</v>
      </c>
      <c r="J238" s="5" t="s">
        <v>626</v>
      </c>
      <c r="K238" s="5">
        <v>324</v>
      </c>
      <c r="L238" s="5"/>
      <c r="M238" s="5" t="s">
        <v>627</v>
      </c>
      <c r="N238" s="6">
        <v>45423.453472222202</v>
      </c>
      <c r="O238" s="7">
        <v>45667</v>
      </c>
      <c r="P238" s="5"/>
      <c r="Q238" s="7">
        <v>45663</v>
      </c>
      <c r="R238" s="5"/>
      <c r="S238" s="8">
        <v>-850</v>
      </c>
      <c r="T238" s="5" t="s">
        <v>35</v>
      </c>
      <c r="U238" s="5" t="s">
        <v>963</v>
      </c>
      <c r="V238" s="5" t="s">
        <v>36</v>
      </c>
      <c r="W238" s="5" t="s">
        <v>37</v>
      </c>
      <c r="X238" s="5"/>
      <c r="Y238" s="5"/>
      <c r="Z238" s="5" t="s">
        <v>1030</v>
      </c>
      <c r="AA238" s="5"/>
      <c r="AB238" s="5">
        <v>7119</v>
      </c>
      <c r="AC238" s="5" t="s">
        <v>38</v>
      </c>
    </row>
    <row r="239" spans="1:29">
      <c r="A239" s="5">
        <v>450918</v>
      </c>
      <c r="B239" s="5">
        <v>89613</v>
      </c>
      <c r="C239" s="5"/>
      <c r="D239" s="5">
        <v>2</v>
      </c>
      <c r="E239" s="5" t="s">
        <v>29</v>
      </c>
      <c r="F239" s="5">
        <v>1428</v>
      </c>
      <c r="G239" s="5" t="s">
        <v>624</v>
      </c>
      <c r="H239" s="5" t="s">
        <v>625</v>
      </c>
      <c r="I239" s="5">
        <v>253</v>
      </c>
      <c r="J239" s="5" t="s">
        <v>626</v>
      </c>
      <c r="K239" s="5">
        <v>324</v>
      </c>
      <c r="L239" s="5"/>
      <c r="M239" s="5" t="s">
        <v>627</v>
      </c>
      <c r="N239" s="6">
        <v>45423.453472222202</v>
      </c>
      <c r="O239" s="7">
        <v>45667</v>
      </c>
      <c r="P239" s="5"/>
      <c r="Q239" s="7">
        <v>45663</v>
      </c>
      <c r="R239" s="5"/>
      <c r="S239" s="8">
        <v>85</v>
      </c>
      <c r="T239" s="5" t="s">
        <v>39</v>
      </c>
      <c r="U239" s="5" t="s">
        <v>40</v>
      </c>
      <c r="V239" s="5" t="s">
        <v>41</v>
      </c>
      <c r="W239" s="5" t="s">
        <v>42</v>
      </c>
      <c r="X239" s="5"/>
      <c r="Y239" s="5"/>
      <c r="Z239" s="5" t="s">
        <v>1030</v>
      </c>
      <c r="AA239" s="5"/>
      <c r="AB239" s="5">
        <v>7119</v>
      </c>
      <c r="AC239" s="5" t="s">
        <v>38</v>
      </c>
    </row>
    <row r="240" spans="1:29">
      <c r="A240" s="5">
        <v>450920</v>
      </c>
      <c r="B240" s="5">
        <v>89613</v>
      </c>
      <c r="C240" s="5"/>
      <c r="D240" s="5">
        <v>2</v>
      </c>
      <c r="E240" s="5" t="s">
        <v>29</v>
      </c>
      <c r="F240" s="5">
        <v>1428</v>
      </c>
      <c r="G240" s="5" t="s">
        <v>624</v>
      </c>
      <c r="H240" s="5" t="s">
        <v>625</v>
      </c>
      <c r="I240" s="5">
        <v>253</v>
      </c>
      <c r="J240" s="5" t="s">
        <v>626</v>
      </c>
      <c r="K240" s="5">
        <v>324</v>
      </c>
      <c r="L240" s="5"/>
      <c r="M240" s="5" t="s">
        <v>627</v>
      </c>
      <c r="N240" s="6">
        <v>45423.453472222202</v>
      </c>
      <c r="O240" s="7">
        <v>45667</v>
      </c>
      <c r="P240" s="5"/>
      <c r="Q240" s="7">
        <v>45663</v>
      </c>
      <c r="R240" s="5"/>
      <c r="S240" s="8">
        <v>-87.83</v>
      </c>
      <c r="T240" s="5" t="s">
        <v>35</v>
      </c>
      <c r="U240" s="5" t="s">
        <v>1031</v>
      </c>
      <c r="V240" s="5" t="s">
        <v>1032</v>
      </c>
      <c r="W240" s="5" t="s">
        <v>1033</v>
      </c>
      <c r="X240" s="5"/>
      <c r="Y240" s="5"/>
      <c r="Z240" s="5" t="s">
        <v>1030</v>
      </c>
      <c r="AA240" s="5"/>
      <c r="AB240" s="5">
        <v>7119</v>
      </c>
      <c r="AC240" s="5" t="s">
        <v>38</v>
      </c>
    </row>
    <row r="241" spans="1:29">
      <c r="A241" s="5">
        <v>452270</v>
      </c>
      <c r="B241" s="5">
        <v>89908</v>
      </c>
      <c r="C241" s="5"/>
      <c r="D241" s="5">
        <v>2</v>
      </c>
      <c r="E241" s="5" t="s">
        <v>29</v>
      </c>
      <c r="F241" s="5">
        <v>1428</v>
      </c>
      <c r="G241" s="5" t="s">
        <v>624</v>
      </c>
      <c r="H241" s="5" t="s">
        <v>625</v>
      </c>
      <c r="I241" s="5">
        <v>254</v>
      </c>
      <c r="J241" s="5" t="s">
        <v>628</v>
      </c>
      <c r="K241" s="5">
        <v>185</v>
      </c>
      <c r="L241" s="5" t="s">
        <v>629</v>
      </c>
      <c r="M241" s="5" t="s">
        <v>630</v>
      </c>
      <c r="N241" s="6">
        <v>45423.460416666698</v>
      </c>
      <c r="O241" s="7">
        <v>45667</v>
      </c>
      <c r="P241" s="5"/>
      <c r="Q241" s="7">
        <v>45660</v>
      </c>
      <c r="R241" s="5"/>
      <c r="S241" s="8">
        <v>-861.45</v>
      </c>
      <c r="T241" s="5" t="s">
        <v>35</v>
      </c>
      <c r="U241" s="5" t="s">
        <v>963</v>
      </c>
      <c r="V241" s="5" t="s">
        <v>36</v>
      </c>
      <c r="W241" s="5" t="s">
        <v>37</v>
      </c>
      <c r="X241" s="5"/>
      <c r="Y241" s="5"/>
      <c r="Z241" s="5" t="s">
        <v>911</v>
      </c>
      <c r="AA241" s="5"/>
      <c r="AB241" s="5">
        <v>7119</v>
      </c>
      <c r="AC241" s="5" t="s">
        <v>38</v>
      </c>
    </row>
    <row r="242" spans="1:29">
      <c r="A242" s="5">
        <v>452302</v>
      </c>
      <c r="B242" s="5">
        <v>89908</v>
      </c>
      <c r="C242" s="5"/>
      <c r="D242" s="5">
        <v>2</v>
      </c>
      <c r="E242" s="5" t="s">
        <v>29</v>
      </c>
      <c r="F242" s="5">
        <v>1428</v>
      </c>
      <c r="G242" s="5" t="s">
        <v>624</v>
      </c>
      <c r="H242" s="5" t="s">
        <v>625</v>
      </c>
      <c r="I242" s="5">
        <v>254</v>
      </c>
      <c r="J242" s="5" t="s">
        <v>628</v>
      </c>
      <c r="K242" s="5">
        <v>185</v>
      </c>
      <c r="L242" s="5" t="s">
        <v>629</v>
      </c>
      <c r="M242" s="5" t="s">
        <v>630</v>
      </c>
      <c r="N242" s="6">
        <v>45423.460416666698</v>
      </c>
      <c r="O242" s="7">
        <v>45667</v>
      </c>
      <c r="P242" s="5"/>
      <c r="Q242" s="7">
        <v>45660</v>
      </c>
      <c r="R242" s="5"/>
      <c r="S242" s="8">
        <v>86.15</v>
      </c>
      <c r="T242" s="5" t="s">
        <v>39</v>
      </c>
      <c r="U242" s="5" t="s">
        <v>40</v>
      </c>
      <c r="V242" s="5" t="s">
        <v>41</v>
      </c>
      <c r="W242" s="5" t="s">
        <v>42</v>
      </c>
      <c r="X242" s="5"/>
      <c r="Y242" s="5"/>
      <c r="Z242" s="5" t="s">
        <v>911</v>
      </c>
      <c r="AA242" s="5"/>
      <c r="AB242" s="5">
        <v>7119</v>
      </c>
      <c r="AC242" s="5" t="s">
        <v>38</v>
      </c>
    </row>
    <row r="243" spans="1:29">
      <c r="A243" s="5">
        <v>492998</v>
      </c>
      <c r="B243" s="5">
        <v>97004</v>
      </c>
      <c r="C243" s="5"/>
      <c r="D243" s="5">
        <v>2</v>
      </c>
      <c r="E243" s="5" t="s">
        <v>29</v>
      </c>
      <c r="F243" s="5">
        <v>1428</v>
      </c>
      <c r="G243" s="5" t="s">
        <v>624</v>
      </c>
      <c r="H243" s="5" t="s">
        <v>625</v>
      </c>
      <c r="I243" s="5">
        <v>255</v>
      </c>
      <c r="J243" s="5" t="s">
        <v>631</v>
      </c>
      <c r="K243" s="5">
        <v>180</v>
      </c>
      <c r="L243" s="5" t="s">
        <v>632</v>
      </c>
      <c r="M243" s="5" t="s">
        <v>633</v>
      </c>
      <c r="N243" s="6">
        <v>45514.456944444399</v>
      </c>
      <c r="O243" s="7">
        <v>45667</v>
      </c>
      <c r="P243" s="5"/>
      <c r="Q243" s="7">
        <v>45660</v>
      </c>
      <c r="R243" s="5"/>
      <c r="S243" s="8">
        <v>-845.43</v>
      </c>
      <c r="T243" s="5" t="s">
        <v>35</v>
      </c>
      <c r="U243" s="5" t="s">
        <v>963</v>
      </c>
      <c r="V243" s="5" t="s">
        <v>36</v>
      </c>
      <c r="W243" s="5" t="s">
        <v>37</v>
      </c>
      <c r="X243" s="5"/>
      <c r="Y243" s="5"/>
      <c r="Z243" s="5" t="s">
        <v>1034</v>
      </c>
      <c r="AA243" s="5"/>
      <c r="AB243" s="5">
        <v>7119</v>
      </c>
      <c r="AC243" s="5" t="s">
        <v>38</v>
      </c>
    </row>
    <row r="244" spans="1:29">
      <c r="A244" s="5">
        <v>493031</v>
      </c>
      <c r="B244" s="5">
        <v>97004</v>
      </c>
      <c r="C244" s="5"/>
      <c r="D244" s="5">
        <v>2</v>
      </c>
      <c r="E244" s="5" t="s">
        <v>29</v>
      </c>
      <c r="F244" s="5">
        <v>1428</v>
      </c>
      <c r="G244" s="5" t="s">
        <v>624</v>
      </c>
      <c r="H244" s="5" t="s">
        <v>625</v>
      </c>
      <c r="I244" s="5">
        <v>255</v>
      </c>
      <c r="J244" s="5" t="s">
        <v>631</v>
      </c>
      <c r="K244" s="5">
        <v>180</v>
      </c>
      <c r="L244" s="5" t="s">
        <v>632</v>
      </c>
      <c r="M244" s="5" t="s">
        <v>633</v>
      </c>
      <c r="N244" s="6">
        <v>45514.456944444399</v>
      </c>
      <c r="O244" s="7">
        <v>45667</v>
      </c>
      <c r="P244" s="5"/>
      <c r="Q244" s="7">
        <v>45660</v>
      </c>
      <c r="R244" s="5"/>
      <c r="S244" s="8">
        <v>84.54</v>
      </c>
      <c r="T244" s="5" t="s">
        <v>39</v>
      </c>
      <c r="U244" s="5" t="s">
        <v>40</v>
      </c>
      <c r="V244" s="5" t="s">
        <v>41</v>
      </c>
      <c r="W244" s="5" t="s">
        <v>42</v>
      </c>
      <c r="X244" s="5"/>
      <c r="Y244" s="5"/>
      <c r="Z244" s="5" t="s">
        <v>1034</v>
      </c>
      <c r="AA244" s="5"/>
      <c r="AB244" s="5">
        <v>7119</v>
      </c>
      <c r="AC244" s="5" t="s">
        <v>38</v>
      </c>
    </row>
    <row r="245" spans="1:29">
      <c r="A245" s="5">
        <v>493033</v>
      </c>
      <c r="B245" s="5">
        <v>97004</v>
      </c>
      <c r="C245" s="5"/>
      <c r="D245" s="5">
        <v>2</v>
      </c>
      <c r="E245" s="5" t="s">
        <v>29</v>
      </c>
      <c r="F245" s="5">
        <v>1428</v>
      </c>
      <c r="G245" s="5" t="s">
        <v>624</v>
      </c>
      <c r="H245" s="5" t="s">
        <v>625</v>
      </c>
      <c r="I245" s="5">
        <v>255</v>
      </c>
      <c r="J245" s="5" t="s">
        <v>631</v>
      </c>
      <c r="K245" s="5">
        <v>180</v>
      </c>
      <c r="L245" s="5" t="s">
        <v>632</v>
      </c>
      <c r="M245" s="5" t="s">
        <v>633</v>
      </c>
      <c r="N245" s="6">
        <v>45514.456944444399</v>
      </c>
      <c r="O245" s="7">
        <v>45667</v>
      </c>
      <c r="P245" s="5"/>
      <c r="Q245" s="7">
        <v>45660</v>
      </c>
      <c r="R245" s="5"/>
      <c r="S245" s="8">
        <v>9.6999999999999993</v>
      </c>
      <c r="T245" s="5" t="s">
        <v>39</v>
      </c>
      <c r="U245" s="5" t="s">
        <v>128</v>
      </c>
      <c r="V245" s="5" t="s">
        <v>128</v>
      </c>
      <c r="W245" s="5" t="s">
        <v>129</v>
      </c>
      <c r="X245" s="5"/>
      <c r="Y245" s="5"/>
      <c r="Z245" s="5" t="s">
        <v>1034</v>
      </c>
      <c r="AA245" s="5"/>
      <c r="AB245" s="5">
        <v>7119</v>
      </c>
      <c r="AC245" s="5" t="s">
        <v>38</v>
      </c>
    </row>
    <row r="246" spans="1:29">
      <c r="A246" s="5">
        <v>600071</v>
      </c>
      <c r="B246" s="5">
        <v>116385</v>
      </c>
      <c r="C246" s="5"/>
      <c r="D246" s="5">
        <v>2</v>
      </c>
      <c r="E246" s="5" t="s">
        <v>29</v>
      </c>
      <c r="F246" s="5">
        <v>1437</v>
      </c>
      <c r="G246" s="5" t="s">
        <v>261</v>
      </c>
      <c r="H246" s="5" t="s">
        <v>262</v>
      </c>
      <c r="I246" s="5">
        <v>137</v>
      </c>
      <c r="J246" s="5" t="s">
        <v>263</v>
      </c>
      <c r="K246" s="5">
        <v>30</v>
      </c>
      <c r="L246" s="5" t="s">
        <v>264</v>
      </c>
      <c r="M246" s="5" t="s">
        <v>1035</v>
      </c>
      <c r="N246" s="6">
        <v>45649.685416666704</v>
      </c>
      <c r="O246" s="7">
        <v>45667</v>
      </c>
      <c r="P246" s="5"/>
      <c r="Q246" s="7"/>
      <c r="R246" s="5"/>
      <c r="S246" s="8">
        <v>-13675.26</v>
      </c>
      <c r="T246" s="5" t="s">
        <v>35</v>
      </c>
      <c r="U246" s="5" t="s">
        <v>963</v>
      </c>
      <c r="V246" s="5" t="s">
        <v>36</v>
      </c>
      <c r="W246" s="5" t="s">
        <v>37</v>
      </c>
      <c r="X246" s="5"/>
      <c r="Y246" s="5"/>
      <c r="Z246" s="5" t="s">
        <v>1036</v>
      </c>
      <c r="AA246" s="5"/>
      <c r="AB246" s="5">
        <v>7119</v>
      </c>
      <c r="AC246" s="5" t="s">
        <v>38</v>
      </c>
    </row>
    <row r="247" spans="1:29">
      <c r="A247" s="5">
        <v>600106</v>
      </c>
      <c r="B247" s="5">
        <v>116385</v>
      </c>
      <c r="C247" s="5"/>
      <c r="D247" s="5">
        <v>2</v>
      </c>
      <c r="E247" s="5" t="s">
        <v>29</v>
      </c>
      <c r="F247" s="5">
        <v>1437</v>
      </c>
      <c r="G247" s="5" t="s">
        <v>261</v>
      </c>
      <c r="H247" s="5" t="s">
        <v>262</v>
      </c>
      <c r="I247" s="5">
        <v>137</v>
      </c>
      <c r="J247" s="5" t="s">
        <v>263</v>
      </c>
      <c r="K247" s="5">
        <v>30</v>
      </c>
      <c r="L247" s="5" t="s">
        <v>264</v>
      </c>
      <c r="M247" s="5" t="s">
        <v>1035</v>
      </c>
      <c r="N247" s="6">
        <v>45649.685416666704</v>
      </c>
      <c r="O247" s="7">
        <v>45667</v>
      </c>
      <c r="P247" s="5"/>
      <c r="Q247" s="7"/>
      <c r="R247" s="5"/>
      <c r="S247" s="8">
        <v>1094.02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1036</v>
      </c>
      <c r="AA247" s="5"/>
      <c r="AB247" s="5">
        <v>7119</v>
      </c>
      <c r="AC247" s="5" t="s">
        <v>38</v>
      </c>
    </row>
    <row r="248" spans="1:29">
      <c r="A248" s="5">
        <v>600109</v>
      </c>
      <c r="B248" s="5">
        <v>116385</v>
      </c>
      <c r="C248" s="5"/>
      <c r="D248" s="5">
        <v>2</v>
      </c>
      <c r="E248" s="5" t="s">
        <v>29</v>
      </c>
      <c r="F248" s="5">
        <v>1437</v>
      </c>
      <c r="G248" s="5" t="s">
        <v>261</v>
      </c>
      <c r="H248" s="5" t="s">
        <v>262</v>
      </c>
      <c r="I248" s="5">
        <v>137</v>
      </c>
      <c r="J248" s="5" t="s">
        <v>263</v>
      </c>
      <c r="K248" s="5">
        <v>30</v>
      </c>
      <c r="L248" s="5" t="s">
        <v>264</v>
      </c>
      <c r="M248" s="5" t="s">
        <v>1035</v>
      </c>
      <c r="N248" s="6">
        <v>45649.685416666704</v>
      </c>
      <c r="O248" s="7">
        <v>45667</v>
      </c>
      <c r="P248" s="5"/>
      <c r="Q248" s="7"/>
      <c r="R248" s="5"/>
      <c r="S248" s="8">
        <v>9.6999999999999993</v>
      </c>
      <c r="T248" s="5" t="s">
        <v>39</v>
      </c>
      <c r="U248" s="5" t="s">
        <v>128</v>
      </c>
      <c r="V248" s="5" t="s">
        <v>128</v>
      </c>
      <c r="W248" s="5" t="s">
        <v>129</v>
      </c>
      <c r="X248" s="5"/>
      <c r="Y248" s="5"/>
      <c r="Z248" s="5" t="s">
        <v>1036</v>
      </c>
      <c r="AA248" s="5"/>
      <c r="AB248" s="5">
        <v>7119</v>
      </c>
      <c r="AC248" s="5" t="s">
        <v>38</v>
      </c>
    </row>
    <row r="249" spans="1:29">
      <c r="A249" s="5">
        <v>600176</v>
      </c>
      <c r="B249" s="5">
        <v>116385</v>
      </c>
      <c r="C249" s="5"/>
      <c r="D249" s="5">
        <v>2</v>
      </c>
      <c r="E249" s="5" t="s">
        <v>29</v>
      </c>
      <c r="F249" s="5">
        <v>1437</v>
      </c>
      <c r="G249" s="5" t="s">
        <v>261</v>
      </c>
      <c r="H249" s="5" t="s">
        <v>262</v>
      </c>
      <c r="I249" s="5">
        <v>137</v>
      </c>
      <c r="J249" s="5" t="s">
        <v>263</v>
      </c>
      <c r="K249" s="5">
        <v>30</v>
      </c>
      <c r="L249" s="5" t="s">
        <v>264</v>
      </c>
      <c r="M249" s="5" t="s">
        <v>1035</v>
      </c>
      <c r="N249" s="6">
        <v>45649.685416666704</v>
      </c>
      <c r="O249" s="7">
        <v>45667</v>
      </c>
      <c r="P249" s="5"/>
      <c r="Q249" s="7"/>
      <c r="R249" s="5"/>
      <c r="S249" s="8">
        <v>2772.38</v>
      </c>
      <c r="T249" s="5" t="s">
        <v>39</v>
      </c>
      <c r="U249" s="5" t="s">
        <v>265</v>
      </c>
      <c r="V249" s="5" t="s">
        <v>266</v>
      </c>
      <c r="W249" s="5" t="s">
        <v>267</v>
      </c>
      <c r="X249" s="5"/>
      <c r="Y249" s="5"/>
      <c r="Z249" s="5" t="s">
        <v>1036</v>
      </c>
      <c r="AA249" s="5"/>
      <c r="AB249" s="5">
        <v>7119</v>
      </c>
      <c r="AC249" s="5" t="s">
        <v>38</v>
      </c>
    </row>
    <row r="250" spans="1:29">
      <c r="A250" s="5">
        <v>600225</v>
      </c>
      <c r="B250" s="5">
        <v>116385</v>
      </c>
      <c r="C250" s="5"/>
      <c r="D250" s="5">
        <v>2</v>
      </c>
      <c r="E250" s="5" t="s">
        <v>29</v>
      </c>
      <c r="F250" s="5">
        <v>1437</v>
      </c>
      <c r="G250" s="5" t="s">
        <v>261</v>
      </c>
      <c r="H250" s="5" t="s">
        <v>262</v>
      </c>
      <c r="I250" s="5">
        <v>137</v>
      </c>
      <c r="J250" s="5" t="s">
        <v>263</v>
      </c>
      <c r="K250" s="5">
        <v>30</v>
      </c>
      <c r="L250" s="5" t="s">
        <v>264</v>
      </c>
      <c r="M250" s="5" t="s">
        <v>1035</v>
      </c>
      <c r="N250" s="6">
        <v>45649.685416666704</v>
      </c>
      <c r="O250" s="7">
        <v>45667</v>
      </c>
      <c r="P250" s="5"/>
      <c r="Q250" s="7"/>
      <c r="R250" s="5"/>
      <c r="S250" s="8">
        <v>-70.08</v>
      </c>
      <c r="T250" s="5" t="s">
        <v>35</v>
      </c>
      <c r="U250" s="5" t="s">
        <v>1037</v>
      </c>
      <c r="V250" s="5" t="s">
        <v>36</v>
      </c>
      <c r="W250" s="5" t="s">
        <v>37</v>
      </c>
      <c r="X250" s="5"/>
      <c r="Y250" s="5"/>
      <c r="Z250" s="5" t="s">
        <v>1036</v>
      </c>
      <c r="AA250" s="5"/>
      <c r="AB250" s="5">
        <v>7119</v>
      </c>
      <c r="AC250" s="5" t="s">
        <v>38</v>
      </c>
    </row>
    <row r="251" spans="1:29">
      <c r="A251" s="5">
        <v>600227</v>
      </c>
      <c r="B251" s="5">
        <v>116385</v>
      </c>
      <c r="C251" s="5"/>
      <c r="D251" s="5">
        <v>2</v>
      </c>
      <c r="E251" s="5" t="s">
        <v>29</v>
      </c>
      <c r="F251" s="5">
        <v>1437</v>
      </c>
      <c r="G251" s="5" t="s">
        <v>261</v>
      </c>
      <c r="H251" s="5" t="s">
        <v>262</v>
      </c>
      <c r="I251" s="5">
        <v>137</v>
      </c>
      <c r="J251" s="5" t="s">
        <v>263</v>
      </c>
      <c r="K251" s="5">
        <v>30</v>
      </c>
      <c r="L251" s="5" t="s">
        <v>264</v>
      </c>
      <c r="M251" s="5" t="s">
        <v>1035</v>
      </c>
      <c r="N251" s="6">
        <v>45649.685416666704</v>
      </c>
      <c r="O251" s="7">
        <v>45667</v>
      </c>
      <c r="P251" s="5"/>
      <c r="Q251" s="7"/>
      <c r="R251" s="5"/>
      <c r="S251" s="8">
        <v>5.61</v>
      </c>
      <c r="T251" s="5" t="s">
        <v>39</v>
      </c>
      <c r="U251" s="5" t="s">
        <v>40</v>
      </c>
      <c r="V251" s="5" t="s">
        <v>41</v>
      </c>
      <c r="W251" s="5" t="s">
        <v>42</v>
      </c>
      <c r="X251" s="5"/>
      <c r="Y251" s="5"/>
      <c r="Z251" s="5" t="s">
        <v>1036</v>
      </c>
      <c r="AA251" s="5"/>
      <c r="AB251" s="5">
        <v>7119</v>
      </c>
      <c r="AC251" s="5" t="s">
        <v>38</v>
      </c>
    </row>
    <row r="252" spans="1:29">
      <c r="A252" s="5">
        <v>600291</v>
      </c>
      <c r="B252" s="5">
        <v>116385</v>
      </c>
      <c r="C252" s="5"/>
      <c r="D252" s="5">
        <v>2</v>
      </c>
      <c r="E252" s="5" t="s">
        <v>29</v>
      </c>
      <c r="F252" s="5">
        <v>1437</v>
      </c>
      <c r="G252" s="5" t="s">
        <v>261</v>
      </c>
      <c r="H252" s="5" t="s">
        <v>262</v>
      </c>
      <c r="I252" s="5">
        <v>137</v>
      </c>
      <c r="J252" s="5" t="s">
        <v>263</v>
      </c>
      <c r="K252" s="5">
        <v>30</v>
      </c>
      <c r="L252" s="5" t="s">
        <v>264</v>
      </c>
      <c r="M252" s="5" t="s">
        <v>1035</v>
      </c>
      <c r="N252" s="6">
        <v>45649.685416666704</v>
      </c>
      <c r="O252" s="7">
        <v>45667</v>
      </c>
      <c r="P252" s="5"/>
      <c r="Q252" s="7"/>
      <c r="R252" s="5"/>
      <c r="S252" s="8">
        <v>405.76</v>
      </c>
      <c r="T252" s="5" t="s">
        <v>39</v>
      </c>
      <c r="U252" s="5" t="s">
        <v>723</v>
      </c>
      <c r="V252" s="5" t="s">
        <v>88</v>
      </c>
      <c r="W252" s="5" t="s">
        <v>89</v>
      </c>
      <c r="X252" s="5"/>
      <c r="Y252" s="5"/>
      <c r="Z252" s="5" t="s">
        <v>1036</v>
      </c>
      <c r="AA252" s="5"/>
      <c r="AB252" s="5">
        <v>7119</v>
      </c>
      <c r="AC252" s="5" t="s">
        <v>38</v>
      </c>
    </row>
    <row r="253" spans="1:29">
      <c r="A253" s="5">
        <v>600326</v>
      </c>
      <c r="B253" s="5">
        <v>116385</v>
      </c>
      <c r="C253" s="5"/>
      <c r="D253" s="5">
        <v>2</v>
      </c>
      <c r="E253" s="5" t="s">
        <v>29</v>
      </c>
      <c r="F253" s="5">
        <v>1437</v>
      </c>
      <c r="G253" s="5" t="s">
        <v>261</v>
      </c>
      <c r="H253" s="5" t="s">
        <v>262</v>
      </c>
      <c r="I253" s="5">
        <v>137</v>
      </c>
      <c r="J253" s="5" t="s">
        <v>263</v>
      </c>
      <c r="K253" s="5">
        <v>30</v>
      </c>
      <c r="L253" s="5" t="s">
        <v>264</v>
      </c>
      <c r="M253" s="5" t="s">
        <v>1035</v>
      </c>
      <c r="N253" s="6">
        <v>45649.685416666704</v>
      </c>
      <c r="O253" s="7">
        <v>45667</v>
      </c>
      <c r="P253" s="5"/>
      <c r="Q253" s="7"/>
      <c r="R253" s="5"/>
      <c r="S253" s="8">
        <v>-32.46</v>
      </c>
      <c r="T253" s="5" t="s">
        <v>39</v>
      </c>
      <c r="U253" s="5" t="s">
        <v>120</v>
      </c>
      <c r="V253" s="5" t="s">
        <v>41</v>
      </c>
      <c r="W253" s="5" t="s">
        <v>42</v>
      </c>
      <c r="X253" s="5"/>
      <c r="Y253" s="5"/>
      <c r="Z253" s="5" t="s">
        <v>1036</v>
      </c>
      <c r="AA253" s="5"/>
      <c r="AB253" s="5">
        <v>7119</v>
      </c>
      <c r="AC253" s="5" t="s">
        <v>38</v>
      </c>
    </row>
    <row r="254" spans="1:29">
      <c r="A254" s="5">
        <v>534194</v>
      </c>
      <c r="B254" s="5">
        <v>104651</v>
      </c>
      <c r="C254" s="5"/>
      <c r="D254" s="5">
        <v>2</v>
      </c>
      <c r="E254" s="5" t="s">
        <v>29</v>
      </c>
      <c r="F254" s="5">
        <v>1456</v>
      </c>
      <c r="G254" s="5" t="s">
        <v>200</v>
      </c>
      <c r="H254" s="5" t="s">
        <v>201</v>
      </c>
      <c r="I254" s="5">
        <v>250</v>
      </c>
      <c r="J254" s="5" t="s">
        <v>202</v>
      </c>
      <c r="K254" s="5">
        <v>226</v>
      </c>
      <c r="L254" s="5" t="s">
        <v>203</v>
      </c>
      <c r="M254" s="5" t="s">
        <v>1038</v>
      </c>
      <c r="N254" s="6">
        <v>45563.411805555603</v>
      </c>
      <c r="O254" s="7">
        <v>45667</v>
      </c>
      <c r="P254" s="5"/>
      <c r="Q254" s="7">
        <v>45663</v>
      </c>
      <c r="R254" s="5"/>
      <c r="S254" s="8">
        <v>-950</v>
      </c>
      <c r="T254" s="5" t="s">
        <v>35</v>
      </c>
      <c r="U254" s="5" t="s">
        <v>963</v>
      </c>
      <c r="V254" s="5" t="s">
        <v>36</v>
      </c>
      <c r="W254" s="5" t="s">
        <v>37</v>
      </c>
      <c r="X254" s="5"/>
      <c r="Y254" s="5"/>
      <c r="Z254" s="5" t="s">
        <v>805</v>
      </c>
      <c r="AA254" s="5"/>
      <c r="AB254" s="5">
        <v>7119</v>
      </c>
      <c r="AC254" s="5" t="s">
        <v>38</v>
      </c>
    </row>
    <row r="255" spans="1:29">
      <c r="A255" s="5">
        <v>534220</v>
      </c>
      <c r="B255" s="5">
        <v>104651</v>
      </c>
      <c r="C255" s="5"/>
      <c r="D255" s="5">
        <v>2</v>
      </c>
      <c r="E255" s="5" t="s">
        <v>29</v>
      </c>
      <c r="F255" s="5">
        <v>1456</v>
      </c>
      <c r="G255" s="5" t="s">
        <v>200</v>
      </c>
      <c r="H255" s="5" t="s">
        <v>201</v>
      </c>
      <c r="I255" s="5">
        <v>250</v>
      </c>
      <c r="J255" s="5" t="s">
        <v>202</v>
      </c>
      <c r="K255" s="5">
        <v>226</v>
      </c>
      <c r="L255" s="5" t="s">
        <v>203</v>
      </c>
      <c r="M255" s="5" t="s">
        <v>1038</v>
      </c>
      <c r="N255" s="6">
        <v>45563.411805555603</v>
      </c>
      <c r="O255" s="7">
        <v>45667</v>
      </c>
      <c r="P255" s="5"/>
      <c r="Q255" s="7">
        <v>45663</v>
      </c>
      <c r="R255" s="5"/>
      <c r="S255" s="8">
        <v>95</v>
      </c>
      <c r="T255" s="5" t="s">
        <v>39</v>
      </c>
      <c r="U255" s="5" t="s">
        <v>40</v>
      </c>
      <c r="V255" s="5" t="s">
        <v>41</v>
      </c>
      <c r="W255" s="5" t="s">
        <v>42</v>
      </c>
      <c r="X255" s="5"/>
      <c r="Y255" s="5"/>
      <c r="Z255" s="5" t="s">
        <v>805</v>
      </c>
      <c r="AA255" s="5"/>
      <c r="AB255" s="5">
        <v>7119</v>
      </c>
      <c r="AC255" s="5" t="s">
        <v>38</v>
      </c>
    </row>
    <row r="256" spans="1:29">
      <c r="A256" s="5">
        <v>540771</v>
      </c>
      <c r="B256" s="5">
        <v>105700</v>
      </c>
      <c r="C256" s="5"/>
      <c r="D256" s="5">
        <v>2</v>
      </c>
      <c r="E256" s="5" t="s">
        <v>29</v>
      </c>
      <c r="F256" s="5">
        <v>1456</v>
      </c>
      <c r="G256" s="5" t="s">
        <v>200</v>
      </c>
      <c r="H256" s="5" t="s">
        <v>201</v>
      </c>
      <c r="I256" s="5">
        <v>252</v>
      </c>
      <c r="J256" s="5" t="s">
        <v>229</v>
      </c>
      <c r="K256" s="5">
        <v>219</v>
      </c>
      <c r="L256" s="5" t="s">
        <v>230</v>
      </c>
      <c r="M256" s="5" t="s">
        <v>231</v>
      </c>
      <c r="N256" s="6">
        <v>45597</v>
      </c>
      <c r="O256" s="7">
        <v>45667</v>
      </c>
      <c r="P256" s="5"/>
      <c r="Q256" s="7">
        <v>45653</v>
      </c>
      <c r="R256" s="5"/>
      <c r="S256" s="8">
        <v>-888.42</v>
      </c>
      <c r="T256" s="5" t="s">
        <v>35</v>
      </c>
      <c r="U256" s="5" t="s">
        <v>963</v>
      </c>
      <c r="V256" s="5" t="s">
        <v>36</v>
      </c>
      <c r="W256" s="5" t="s">
        <v>37</v>
      </c>
      <c r="X256" s="5"/>
      <c r="Y256" s="5"/>
      <c r="Z256" s="5" t="s">
        <v>809</v>
      </c>
      <c r="AA256" s="5"/>
      <c r="AB256" s="5">
        <v>7119</v>
      </c>
      <c r="AC256" s="5" t="s">
        <v>38</v>
      </c>
    </row>
    <row r="257" spans="1:29">
      <c r="A257" s="5">
        <v>540798</v>
      </c>
      <c r="B257" s="5">
        <v>105700</v>
      </c>
      <c r="C257" s="5"/>
      <c r="D257" s="5">
        <v>2</v>
      </c>
      <c r="E257" s="5" t="s">
        <v>29</v>
      </c>
      <c r="F257" s="5">
        <v>1456</v>
      </c>
      <c r="G257" s="5" t="s">
        <v>200</v>
      </c>
      <c r="H257" s="5" t="s">
        <v>201</v>
      </c>
      <c r="I257" s="5">
        <v>252</v>
      </c>
      <c r="J257" s="5" t="s">
        <v>229</v>
      </c>
      <c r="K257" s="5">
        <v>219</v>
      </c>
      <c r="L257" s="5" t="s">
        <v>230</v>
      </c>
      <c r="M257" s="5" t="s">
        <v>231</v>
      </c>
      <c r="N257" s="6">
        <v>45597</v>
      </c>
      <c r="O257" s="7">
        <v>45667</v>
      </c>
      <c r="P257" s="5"/>
      <c r="Q257" s="7">
        <v>45653</v>
      </c>
      <c r="R257" s="5"/>
      <c r="S257" s="8">
        <v>88.84</v>
      </c>
      <c r="T257" s="5" t="s">
        <v>39</v>
      </c>
      <c r="U257" s="5" t="s">
        <v>40</v>
      </c>
      <c r="V257" s="5" t="s">
        <v>41</v>
      </c>
      <c r="W257" s="5" t="s">
        <v>42</v>
      </c>
      <c r="X257" s="5"/>
      <c r="Y257" s="5"/>
      <c r="Z257" s="5" t="s">
        <v>809</v>
      </c>
      <c r="AA257" s="5"/>
      <c r="AB257" s="5">
        <v>7119</v>
      </c>
      <c r="AC257" s="5" t="s">
        <v>38</v>
      </c>
    </row>
    <row r="258" spans="1:29">
      <c r="A258" s="5">
        <v>573654</v>
      </c>
      <c r="B258" s="5">
        <v>106674</v>
      </c>
      <c r="C258" s="5"/>
      <c r="D258" s="5">
        <v>2</v>
      </c>
      <c r="E258" s="5" t="s">
        <v>29</v>
      </c>
      <c r="F258" s="5">
        <v>1456</v>
      </c>
      <c r="G258" s="5" t="s">
        <v>200</v>
      </c>
      <c r="H258" s="5" t="s">
        <v>201</v>
      </c>
      <c r="I258" s="5">
        <v>251</v>
      </c>
      <c r="J258" s="5" t="s">
        <v>242</v>
      </c>
      <c r="K258" s="5">
        <v>407</v>
      </c>
      <c r="L258" s="5"/>
      <c r="M258" s="5" t="s">
        <v>243</v>
      </c>
      <c r="N258" s="6">
        <v>45567.55</v>
      </c>
      <c r="O258" s="7">
        <v>45667</v>
      </c>
      <c r="P258" s="5"/>
      <c r="Q258" s="7"/>
      <c r="R258" s="5"/>
      <c r="S258" s="8">
        <v>24.57</v>
      </c>
      <c r="T258" s="5" t="s">
        <v>39</v>
      </c>
      <c r="U258" s="5" t="s">
        <v>963</v>
      </c>
      <c r="V258" s="5" t="s">
        <v>50</v>
      </c>
      <c r="W258" s="5" t="s">
        <v>51</v>
      </c>
      <c r="X258" s="5"/>
      <c r="Y258" s="5"/>
      <c r="Z258" s="5" t="s">
        <v>813</v>
      </c>
      <c r="AA258" s="5"/>
      <c r="AB258" s="5">
        <v>7119</v>
      </c>
      <c r="AC258" s="5" t="s">
        <v>38</v>
      </c>
    </row>
    <row r="259" spans="1:29">
      <c r="A259" s="5">
        <v>562541</v>
      </c>
      <c r="B259" s="5">
        <v>109418</v>
      </c>
      <c r="C259" s="5"/>
      <c r="D259" s="5">
        <v>2</v>
      </c>
      <c r="E259" s="5" t="s">
        <v>29</v>
      </c>
      <c r="F259" s="5">
        <v>1456</v>
      </c>
      <c r="G259" s="5" t="s">
        <v>200</v>
      </c>
      <c r="H259" s="5" t="s">
        <v>201</v>
      </c>
      <c r="I259" s="5">
        <v>249</v>
      </c>
      <c r="J259" s="5" t="s">
        <v>258</v>
      </c>
      <c r="K259" s="5">
        <v>15</v>
      </c>
      <c r="L259" s="5" t="s">
        <v>259</v>
      </c>
      <c r="M259" s="5" t="s">
        <v>260</v>
      </c>
      <c r="N259" s="6">
        <v>45581.563194444403</v>
      </c>
      <c r="O259" s="7">
        <v>45667</v>
      </c>
      <c r="P259" s="5"/>
      <c r="Q259" s="7">
        <v>45663</v>
      </c>
      <c r="R259" s="5"/>
      <c r="S259" s="8">
        <v>-950</v>
      </c>
      <c r="T259" s="5" t="s">
        <v>35</v>
      </c>
      <c r="U259" s="5" t="s">
        <v>963</v>
      </c>
      <c r="V259" s="5" t="s">
        <v>36</v>
      </c>
      <c r="W259" s="5" t="s">
        <v>37</v>
      </c>
      <c r="X259" s="5"/>
      <c r="Y259" s="5"/>
      <c r="Z259" s="5" t="s">
        <v>805</v>
      </c>
      <c r="AA259" s="5"/>
      <c r="AB259" s="5">
        <v>7119</v>
      </c>
      <c r="AC259" s="5" t="s">
        <v>38</v>
      </c>
    </row>
    <row r="260" spans="1:29">
      <c r="A260" s="5">
        <v>562566</v>
      </c>
      <c r="B260" s="5">
        <v>109418</v>
      </c>
      <c r="C260" s="5"/>
      <c r="D260" s="5">
        <v>2</v>
      </c>
      <c r="E260" s="5" t="s">
        <v>29</v>
      </c>
      <c r="F260" s="5">
        <v>1456</v>
      </c>
      <c r="G260" s="5" t="s">
        <v>200</v>
      </c>
      <c r="H260" s="5" t="s">
        <v>201</v>
      </c>
      <c r="I260" s="5">
        <v>249</v>
      </c>
      <c r="J260" s="5" t="s">
        <v>258</v>
      </c>
      <c r="K260" s="5">
        <v>15</v>
      </c>
      <c r="L260" s="5" t="s">
        <v>259</v>
      </c>
      <c r="M260" s="5" t="s">
        <v>260</v>
      </c>
      <c r="N260" s="6">
        <v>45581.563194444403</v>
      </c>
      <c r="O260" s="7">
        <v>45667</v>
      </c>
      <c r="P260" s="5"/>
      <c r="Q260" s="7">
        <v>45663</v>
      </c>
      <c r="R260" s="5"/>
      <c r="S260" s="8">
        <v>95</v>
      </c>
      <c r="T260" s="5" t="s">
        <v>39</v>
      </c>
      <c r="U260" s="5" t="s">
        <v>40</v>
      </c>
      <c r="V260" s="5" t="s">
        <v>41</v>
      </c>
      <c r="W260" s="5" t="s">
        <v>42</v>
      </c>
      <c r="X260" s="5"/>
      <c r="Y260" s="5"/>
      <c r="Z260" s="5" t="s">
        <v>805</v>
      </c>
      <c r="AA260" s="5"/>
      <c r="AB260" s="5">
        <v>7119</v>
      </c>
      <c r="AC260" s="5" t="s">
        <v>38</v>
      </c>
    </row>
    <row r="261" spans="1:29">
      <c r="A261" s="5">
        <v>600522</v>
      </c>
      <c r="B261" s="5">
        <v>109418</v>
      </c>
      <c r="C261" s="5"/>
      <c r="D261" s="5">
        <v>2</v>
      </c>
      <c r="E261" s="5" t="s">
        <v>29</v>
      </c>
      <c r="F261" s="5">
        <v>1456</v>
      </c>
      <c r="G261" s="5" t="s">
        <v>200</v>
      </c>
      <c r="H261" s="5" t="s">
        <v>201</v>
      </c>
      <c r="I261" s="5">
        <v>249</v>
      </c>
      <c r="J261" s="5" t="s">
        <v>258</v>
      </c>
      <c r="K261" s="5">
        <v>15</v>
      </c>
      <c r="L261" s="5" t="s">
        <v>259</v>
      </c>
      <c r="M261" s="5" t="s">
        <v>260</v>
      </c>
      <c r="N261" s="6">
        <v>45581.563194444403</v>
      </c>
      <c r="O261" s="7">
        <v>45667</v>
      </c>
      <c r="P261" s="5"/>
      <c r="Q261" s="7">
        <v>45663</v>
      </c>
      <c r="R261" s="5"/>
      <c r="S261" s="8">
        <v>-24.57</v>
      </c>
      <c r="T261" s="5" t="s">
        <v>35</v>
      </c>
      <c r="U261" s="5" t="s">
        <v>50</v>
      </c>
      <c r="V261" s="5" t="s">
        <v>50</v>
      </c>
      <c r="W261" s="5" t="s">
        <v>62</v>
      </c>
      <c r="X261" s="5"/>
      <c r="Y261" s="5"/>
      <c r="Z261" s="5" t="s">
        <v>805</v>
      </c>
      <c r="AA261" s="5"/>
      <c r="AB261" s="5">
        <v>7119</v>
      </c>
      <c r="AC261" s="5" t="s">
        <v>38</v>
      </c>
    </row>
    <row r="262" spans="1:29">
      <c r="A262" s="5">
        <v>600523</v>
      </c>
      <c r="B262" s="5">
        <v>109418</v>
      </c>
      <c r="C262" s="5"/>
      <c r="D262" s="5">
        <v>2</v>
      </c>
      <c r="E262" s="5" t="s">
        <v>29</v>
      </c>
      <c r="F262" s="5">
        <v>1456</v>
      </c>
      <c r="G262" s="5" t="s">
        <v>200</v>
      </c>
      <c r="H262" s="5" t="s">
        <v>201</v>
      </c>
      <c r="I262" s="5">
        <v>249</v>
      </c>
      <c r="J262" s="5" t="s">
        <v>258</v>
      </c>
      <c r="K262" s="5">
        <v>15</v>
      </c>
      <c r="L262" s="5" t="s">
        <v>259</v>
      </c>
      <c r="M262" s="5" t="s">
        <v>260</v>
      </c>
      <c r="N262" s="6">
        <v>45581.563194444403</v>
      </c>
      <c r="O262" s="7">
        <v>45667</v>
      </c>
      <c r="P262" s="5"/>
      <c r="Q262" s="7">
        <v>45663</v>
      </c>
      <c r="R262" s="5"/>
      <c r="S262" s="8">
        <v>2.46</v>
      </c>
      <c r="T262" s="5" t="s">
        <v>39</v>
      </c>
      <c r="U262" s="5" t="s">
        <v>68</v>
      </c>
      <c r="V262" s="5" t="s">
        <v>41</v>
      </c>
      <c r="W262" s="5" t="s">
        <v>42</v>
      </c>
      <c r="X262" s="5"/>
      <c r="Y262" s="5"/>
      <c r="Z262" s="5" t="s">
        <v>805</v>
      </c>
      <c r="AA262" s="5"/>
      <c r="AB262" s="5">
        <v>7119</v>
      </c>
      <c r="AC262" s="5" t="s">
        <v>38</v>
      </c>
    </row>
    <row r="263" spans="1:29">
      <c r="A263" s="5">
        <v>600526</v>
      </c>
      <c r="B263" s="5">
        <v>109418</v>
      </c>
      <c r="C263" s="5"/>
      <c r="D263" s="5">
        <v>2</v>
      </c>
      <c r="E263" s="5" t="s">
        <v>29</v>
      </c>
      <c r="F263" s="5">
        <v>1456</v>
      </c>
      <c r="G263" s="5" t="s">
        <v>200</v>
      </c>
      <c r="H263" s="5" t="s">
        <v>201</v>
      </c>
      <c r="I263" s="5">
        <v>249</v>
      </c>
      <c r="J263" s="5" t="s">
        <v>258</v>
      </c>
      <c r="K263" s="5">
        <v>15</v>
      </c>
      <c r="L263" s="5" t="s">
        <v>259</v>
      </c>
      <c r="M263" s="5" t="s">
        <v>260</v>
      </c>
      <c r="N263" s="6">
        <v>45581.563194444403</v>
      </c>
      <c r="O263" s="7">
        <v>45667</v>
      </c>
      <c r="P263" s="5"/>
      <c r="Q263" s="7">
        <v>45663</v>
      </c>
      <c r="R263" s="5"/>
      <c r="S263" s="8">
        <v>24.57</v>
      </c>
      <c r="T263" s="5" t="s">
        <v>39</v>
      </c>
      <c r="U263" s="5" t="s">
        <v>1039</v>
      </c>
      <c r="V263" s="5" t="s">
        <v>50</v>
      </c>
      <c r="W263" s="5" t="s">
        <v>51</v>
      </c>
      <c r="X263" s="5"/>
      <c r="Y263" s="5"/>
      <c r="Z263" s="5" t="s">
        <v>805</v>
      </c>
      <c r="AA263" s="5"/>
      <c r="AB263" s="5">
        <v>7119</v>
      </c>
      <c r="AC263" s="5" t="s">
        <v>38</v>
      </c>
    </row>
    <row r="264" spans="1:29">
      <c r="A264" s="5">
        <v>573660</v>
      </c>
      <c r="B264" s="5">
        <v>111228</v>
      </c>
      <c r="C264" s="5"/>
      <c r="D264" s="5">
        <v>2</v>
      </c>
      <c r="E264" s="5" t="s">
        <v>29</v>
      </c>
      <c r="F264" s="5">
        <v>1456</v>
      </c>
      <c r="G264" s="5" t="s">
        <v>200</v>
      </c>
      <c r="H264" s="5" t="s">
        <v>201</v>
      </c>
      <c r="I264" s="5">
        <v>251</v>
      </c>
      <c r="J264" s="5" t="s">
        <v>242</v>
      </c>
      <c r="K264" s="5">
        <v>407</v>
      </c>
      <c r="L264" s="5"/>
      <c r="M264" s="5" t="s">
        <v>243</v>
      </c>
      <c r="N264" s="6">
        <v>45602.527777777803</v>
      </c>
      <c r="O264" s="7">
        <v>45667</v>
      </c>
      <c r="P264" s="5"/>
      <c r="Q264" s="7">
        <v>45659</v>
      </c>
      <c r="R264" s="5"/>
      <c r="S264" s="8">
        <v>-1000</v>
      </c>
      <c r="T264" s="5" t="s">
        <v>35</v>
      </c>
      <c r="U264" s="5" t="s">
        <v>963</v>
      </c>
      <c r="V264" s="5" t="s">
        <v>36</v>
      </c>
      <c r="W264" s="5" t="s">
        <v>37</v>
      </c>
      <c r="X264" s="5"/>
      <c r="Y264" s="5"/>
      <c r="Z264" s="5" t="s">
        <v>813</v>
      </c>
      <c r="AA264" s="5"/>
      <c r="AB264" s="5">
        <v>7119</v>
      </c>
      <c r="AC264" s="5" t="s">
        <v>38</v>
      </c>
    </row>
    <row r="265" spans="1:29">
      <c r="A265" s="5">
        <v>573662</v>
      </c>
      <c r="B265" s="5">
        <v>111228</v>
      </c>
      <c r="C265" s="5"/>
      <c r="D265" s="5">
        <v>2</v>
      </c>
      <c r="E265" s="5" t="s">
        <v>29</v>
      </c>
      <c r="F265" s="5">
        <v>1456</v>
      </c>
      <c r="G265" s="5" t="s">
        <v>200</v>
      </c>
      <c r="H265" s="5" t="s">
        <v>201</v>
      </c>
      <c r="I265" s="5">
        <v>251</v>
      </c>
      <c r="J265" s="5" t="s">
        <v>242</v>
      </c>
      <c r="K265" s="5">
        <v>407</v>
      </c>
      <c r="L265" s="5"/>
      <c r="M265" s="5" t="s">
        <v>243</v>
      </c>
      <c r="N265" s="6">
        <v>45602.527777777803</v>
      </c>
      <c r="O265" s="7">
        <v>45667</v>
      </c>
      <c r="P265" s="5"/>
      <c r="Q265" s="7">
        <v>45659</v>
      </c>
      <c r="R265" s="5"/>
      <c r="S265" s="8">
        <v>-24.57</v>
      </c>
      <c r="T265" s="5" t="s">
        <v>35</v>
      </c>
      <c r="U265" s="5" t="s">
        <v>1040</v>
      </c>
      <c r="V265" s="5" t="s">
        <v>50</v>
      </c>
      <c r="W265" s="5" t="s">
        <v>62</v>
      </c>
      <c r="X265" s="5"/>
      <c r="Y265" s="5"/>
      <c r="Z265" s="5" t="s">
        <v>813</v>
      </c>
      <c r="AA265" s="5"/>
      <c r="AB265" s="5">
        <v>7119</v>
      </c>
      <c r="AC265" s="5" t="s">
        <v>38</v>
      </c>
    </row>
    <row r="266" spans="1:29">
      <c r="A266" s="5">
        <v>573685</v>
      </c>
      <c r="B266" s="5">
        <v>111228</v>
      </c>
      <c r="C266" s="5"/>
      <c r="D266" s="5">
        <v>2</v>
      </c>
      <c r="E266" s="5" t="s">
        <v>29</v>
      </c>
      <c r="F266" s="5">
        <v>1456</v>
      </c>
      <c r="G266" s="5" t="s">
        <v>200</v>
      </c>
      <c r="H266" s="5" t="s">
        <v>201</v>
      </c>
      <c r="I266" s="5">
        <v>251</v>
      </c>
      <c r="J266" s="5" t="s">
        <v>242</v>
      </c>
      <c r="K266" s="5">
        <v>407</v>
      </c>
      <c r="L266" s="5"/>
      <c r="M266" s="5" t="s">
        <v>243</v>
      </c>
      <c r="N266" s="6">
        <v>45602.527777777803</v>
      </c>
      <c r="O266" s="7">
        <v>45667</v>
      </c>
      <c r="P266" s="5"/>
      <c r="Q266" s="7">
        <v>45659</v>
      </c>
      <c r="R266" s="5"/>
      <c r="S266" s="8">
        <v>100</v>
      </c>
      <c r="T266" s="5" t="s">
        <v>39</v>
      </c>
      <c r="U266" s="5" t="s">
        <v>40</v>
      </c>
      <c r="V266" s="5" t="s">
        <v>41</v>
      </c>
      <c r="W266" s="5" t="s">
        <v>42</v>
      </c>
      <c r="X266" s="5"/>
      <c r="Y266" s="5"/>
      <c r="Z266" s="5" t="s">
        <v>813</v>
      </c>
      <c r="AA266" s="5"/>
      <c r="AB266" s="5">
        <v>7119</v>
      </c>
      <c r="AC266" s="5" t="s">
        <v>38</v>
      </c>
    </row>
    <row r="267" spans="1:29">
      <c r="A267" s="5">
        <v>573686</v>
      </c>
      <c r="B267" s="5">
        <v>111228</v>
      </c>
      <c r="C267" s="5"/>
      <c r="D267" s="5">
        <v>2</v>
      </c>
      <c r="E267" s="5" t="s">
        <v>29</v>
      </c>
      <c r="F267" s="5">
        <v>1456</v>
      </c>
      <c r="G267" s="5" t="s">
        <v>200</v>
      </c>
      <c r="H267" s="5" t="s">
        <v>201</v>
      </c>
      <c r="I267" s="5">
        <v>251</v>
      </c>
      <c r="J267" s="5" t="s">
        <v>242</v>
      </c>
      <c r="K267" s="5">
        <v>407</v>
      </c>
      <c r="L267" s="5"/>
      <c r="M267" s="5" t="s">
        <v>243</v>
      </c>
      <c r="N267" s="6">
        <v>45602.527777777803</v>
      </c>
      <c r="O267" s="7">
        <v>45667</v>
      </c>
      <c r="P267" s="5"/>
      <c r="Q267" s="7">
        <v>45659</v>
      </c>
      <c r="R267" s="5"/>
      <c r="S267" s="8">
        <v>2.46</v>
      </c>
      <c r="T267" s="5" t="s">
        <v>39</v>
      </c>
      <c r="U267" s="5" t="s">
        <v>68</v>
      </c>
      <c r="V267" s="5" t="s">
        <v>41</v>
      </c>
      <c r="W267" s="5" t="s">
        <v>42</v>
      </c>
      <c r="X267" s="5"/>
      <c r="Y267" s="5"/>
      <c r="Z267" s="5" t="s">
        <v>813</v>
      </c>
      <c r="AA267" s="5"/>
      <c r="AB267" s="5">
        <v>7119</v>
      </c>
      <c r="AC267" s="5" t="s">
        <v>38</v>
      </c>
    </row>
    <row r="268" spans="1:29">
      <c r="A268" s="5">
        <v>487114</v>
      </c>
      <c r="B268" s="5">
        <v>95855</v>
      </c>
      <c r="C268" s="5"/>
      <c r="D268" s="5">
        <v>2</v>
      </c>
      <c r="E268" s="5" t="s">
        <v>29</v>
      </c>
      <c r="F268" s="5">
        <v>1472</v>
      </c>
      <c r="G268" s="5" t="s">
        <v>134</v>
      </c>
      <c r="H268" s="5" t="s">
        <v>135</v>
      </c>
      <c r="I268" s="5">
        <v>149</v>
      </c>
      <c r="J268" s="5" t="s">
        <v>1041</v>
      </c>
      <c r="K268" s="5">
        <v>262</v>
      </c>
      <c r="L268" s="5" t="s">
        <v>136</v>
      </c>
      <c r="M268" s="5" t="s">
        <v>137</v>
      </c>
      <c r="N268" s="6">
        <v>45510.376388888901</v>
      </c>
      <c r="O268" s="7">
        <v>45667</v>
      </c>
      <c r="P268" s="5"/>
      <c r="Q268" s="7"/>
      <c r="R268" s="5"/>
      <c r="S268" s="8">
        <v>9.42</v>
      </c>
      <c r="T268" s="5" t="s">
        <v>39</v>
      </c>
      <c r="U268" s="5" t="s">
        <v>43</v>
      </c>
      <c r="V268" s="5" t="s">
        <v>41</v>
      </c>
      <c r="W268" s="5" t="s">
        <v>42</v>
      </c>
      <c r="X268" s="5"/>
      <c r="Y268" s="5"/>
      <c r="Z268" s="5" t="s">
        <v>791</v>
      </c>
      <c r="AA268" s="5"/>
      <c r="AB268" s="5">
        <v>7119</v>
      </c>
      <c r="AC268" s="5" t="s">
        <v>38</v>
      </c>
    </row>
    <row r="269" spans="1:29">
      <c r="A269" s="5">
        <v>487070</v>
      </c>
      <c r="B269" s="5">
        <v>95856</v>
      </c>
      <c r="C269" s="5"/>
      <c r="D269" s="5">
        <v>2</v>
      </c>
      <c r="E269" s="5" t="s">
        <v>29</v>
      </c>
      <c r="F269" s="5">
        <v>1472</v>
      </c>
      <c r="G269" s="5" t="s">
        <v>134</v>
      </c>
      <c r="H269" s="5" t="s">
        <v>135</v>
      </c>
      <c r="I269" s="5">
        <v>149</v>
      </c>
      <c r="J269" s="5" t="s">
        <v>1041</v>
      </c>
      <c r="K269" s="5">
        <v>262</v>
      </c>
      <c r="L269" s="5" t="s">
        <v>136</v>
      </c>
      <c r="M269" s="5" t="s">
        <v>137</v>
      </c>
      <c r="N269" s="6">
        <v>45510.376388888901</v>
      </c>
      <c r="O269" s="7">
        <v>45667</v>
      </c>
      <c r="P269" s="5"/>
      <c r="Q269" s="7">
        <v>45656</v>
      </c>
      <c r="R269" s="5"/>
      <c r="S269" s="8">
        <v>-2800</v>
      </c>
      <c r="T269" s="5" t="s">
        <v>35</v>
      </c>
      <c r="U269" s="5" t="s">
        <v>963</v>
      </c>
      <c r="V269" s="5" t="s">
        <v>36</v>
      </c>
      <c r="W269" s="5" t="s">
        <v>37</v>
      </c>
      <c r="X269" s="5"/>
      <c r="Y269" s="5"/>
      <c r="Z269" s="5" t="s">
        <v>1042</v>
      </c>
      <c r="AA269" s="5"/>
      <c r="AB269" s="5">
        <v>7119</v>
      </c>
      <c r="AC269" s="5" t="s">
        <v>38</v>
      </c>
    </row>
    <row r="270" spans="1:29">
      <c r="A270" s="5">
        <v>487115</v>
      </c>
      <c r="B270" s="5">
        <v>95856</v>
      </c>
      <c r="C270" s="5"/>
      <c r="D270" s="5">
        <v>2</v>
      </c>
      <c r="E270" s="5" t="s">
        <v>29</v>
      </c>
      <c r="F270" s="5">
        <v>1472</v>
      </c>
      <c r="G270" s="5" t="s">
        <v>134</v>
      </c>
      <c r="H270" s="5" t="s">
        <v>135</v>
      </c>
      <c r="I270" s="5">
        <v>149</v>
      </c>
      <c r="J270" s="5" t="s">
        <v>1041</v>
      </c>
      <c r="K270" s="5">
        <v>262</v>
      </c>
      <c r="L270" s="5" t="s">
        <v>136</v>
      </c>
      <c r="M270" s="5" t="s">
        <v>137</v>
      </c>
      <c r="N270" s="6">
        <v>45510.376388888901</v>
      </c>
      <c r="O270" s="7">
        <v>45667</v>
      </c>
      <c r="P270" s="5"/>
      <c r="Q270" s="7">
        <v>45656</v>
      </c>
      <c r="R270" s="5"/>
      <c r="S270" s="8">
        <v>280</v>
      </c>
      <c r="T270" s="5" t="s">
        <v>39</v>
      </c>
      <c r="U270" s="5" t="s">
        <v>40</v>
      </c>
      <c r="V270" s="5" t="s">
        <v>41</v>
      </c>
      <c r="W270" s="5" t="s">
        <v>42</v>
      </c>
      <c r="X270" s="5"/>
      <c r="Y270" s="5"/>
      <c r="Z270" s="5" t="s">
        <v>1042</v>
      </c>
      <c r="AA270" s="5"/>
      <c r="AB270" s="5">
        <v>7119</v>
      </c>
      <c r="AC270" s="5" t="s">
        <v>38</v>
      </c>
    </row>
    <row r="271" spans="1:29">
      <c r="A271" s="5">
        <v>577559</v>
      </c>
      <c r="B271" s="5">
        <v>110782</v>
      </c>
      <c r="C271" s="5"/>
      <c r="D271" s="5">
        <v>2</v>
      </c>
      <c r="E271" s="5" t="s">
        <v>29</v>
      </c>
      <c r="F271" s="5">
        <v>4904</v>
      </c>
      <c r="G271" s="5" t="s">
        <v>436</v>
      </c>
      <c r="H271" s="5" t="s">
        <v>437</v>
      </c>
      <c r="I271" s="5">
        <v>517</v>
      </c>
      <c r="J271" s="5" t="s">
        <v>438</v>
      </c>
      <c r="K271" s="5">
        <v>418</v>
      </c>
      <c r="L271" s="5"/>
      <c r="M271" s="5" t="s">
        <v>1043</v>
      </c>
      <c r="N271" s="6">
        <v>45595.540972222203</v>
      </c>
      <c r="O271" s="7">
        <v>45667</v>
      </c>
      <c r="P271" s="5"/>
      <c r="Q271" s="7">
        <v>45663</v>
      </c>
      <c r="R271" s="5"/>
      <c r="S271" s="8">
        <v>18.5</v>
      </c>
      <c r="T271" s="5" t="s">
        <v>39</v>
      </c>
      <c r="U271" s="5" t="s">
        <v>52</v>
      </c>
      <c r="V271" s="5" t="s">
        <v>41</v>
      </c>
      <c r="W271" s="5" t="s">
        <v>42</v>
      </c>
      <c r="X271" s="5"/>
      <c r="Y271" s="5"/>
      <c r="Z271" s="5" t="s">
        <v>1044</v>
      </c>
      <c r="AA271" s="5"/>
      <c r="AB271" s="5">
        <v>7119</v>
      </c>
      <c r="AC271" s="5" t="s">
        <v>38</v>
      </c>
    </row>
    <row r="272" spans="1:29">
      <c r="A272" s="5">
        <v>570876</v>
      </c>
      <c r="B272" s="5">
        <v>110782</v>
      </c>
      <c r="C272" s="5"/>
      <c r="D272" s="5">
        <v>2</v>
      </c>
      <c r="E272" s="5" t="s">
        <v>29</v>
      </c>
      <c r="F272" s="5">
        <v>4904</v>
      </c>
      <c r="G272" s="5" t="s">
        <v>436</v>
      </c>
      <c r="H272" s="5" t="s">
        <v>437</v>
      </c>
      <c r="I272" s="5">
        <v>517</v>
      </c>
      <c r="J272" s="5" t="s">
        <v>438</v>
      </c>
      <c r="K272" s="5">
        <v>418</v>
      </c>
      <c r="L272" s="5"/>
      <c r="M272" s="5" t="s">
        <v>1043</v>
      </c>
      <c r="N272" s="6">
        <v>45595.540972222203</v>
      </c>
      <c r="O272" s="7">
        <v>45667</v>
      </c>
      <c r="P272" s="5"/>
      <c r="Q272" s="7">
        <v>45663</v>
      </c>
      <c r="R272" s="5"/>
      <c r="S272" s="8">
        <v>-500</v>
      </c>
      <c r="T272" s="5" t="s">
        <v>35</v>
      </c>
      <c r="U272" s="5" t="s">
        <v>963</v>
      </c>
      <c r="V272" s="5" t="s">
        <v>36</v>
      </c>
      <c r="W272" s="5" t="s">
        <v>37</v>
      </c>
      <c r="X272" s="5"/>
      <c r="Y272" s="5"/>
      <c r="Z272" s="5" t="s">
        <v>1044</v>
      </c>
      <c r="AA272" s="5"/>
      <c r="AB272" s="5">
        <v>7119</v>
      </c>
      <c r="AC272" s="5" t="s">
        <v>38</v>
      </c>
    </row>
    <row r="273" spans="1:29">
      <c r="A273" s="5">
        <v>570931</v>
      </c>
      <c r="B273" s="5">
        <v>110782</v>
      </c>
      <c r="C273" s="5"/>
      <c r="D273" s="5">
        <v>2</v>
      </c>
      <c r="E273" s="5" t="s">
        <v>29</v>
      </c>
      <c r="F273" s="5">
        <v>4904</v>
      </c>
      <c r="G273" s="5" t="s">
        <v>436</v>
      </c>
      <c r="H273" s="5" t="s">
        <v>437</v>
      </c>
      <c r="I273" s="5">
        <v>517</v>
      </c>
      <c r="J273" s="5" t="s">
        <v>438</v>
      </c>
      <c r="K273" s="5">
        <v>418</v>
      </c>
      <c r="L273" s="5"/>
      <c r="M273" s="5" t="s">
        <v>1043</v>
      </c>
      <c r="N273" s="6">
        <v>45595.540972222203</v>
      </c>
      <c r="O273" s="7">
        <v>45667</v>
      </c>
      <c r="P273" s="5"/>
      <c r="Q273" s="7">
        <v>45663</v>
      </c>
      <c r="R273" s="5"/>
      <c r="S273" s="8">
        <v>50</v>
      </c>
      <c r="T273" s="5" t="s">
        <v>39</v>
      </c>
      <c r="U273" s="5" t="s">
        <v>40</v>
      </c>
      <c r="V273" s="5" t="s">
        <v>41</v>
      </c>
      <c r="W273" s="5" t="s">
        <v>42</v>
      </c>
      <c r="X273" s="5"/>
      <c r="Y273" s="5"/>
      <c r="Z273" s="5" t="s">
        <v>1044</v>
      </c>
      <c r="AA273" s="5"/>
      <c r="AB273" s="5">
        <v>7119</v>
      </c>
      <c r="AC273" s="5" t="s">
        <v>38</v>
      </c>
    </row>
    <row r="274" spans="1:29">
      <c r="A274" s="5">
        <v>426437</v>
      </c>
      <c r="B274" s="5">
        <v>85315</v>
      </c>
      <c r="C274" s="5"/>
      <c r="D274" s="5">
        <v>2</v>
      </c>
      <c r="E274" s="5" t="s">
        <v>29</v>
      </c>
      <c r="F274" s="5">
        <v>1507</v>
      </c>
      <c r="G274" s="5" t="s">
        <v>440</v>
      </c>
      <c r="H274" s="5" t="s">
        <v>441</v>
      </c>
      <c r="I274" s="5">
        <v>6</v>
      </c>
      <c r="J274" s="5" t="s">
        <v>442</v>
      </c>
      <c r="K274" s="5">
        <v>353</v>
      </c>
      <c r="L274" s="5"/>
      <c r="M274" s="5" t="s">
        <v>443</v>
      </c>
      <c r="N274" s="6">
        <v>45384.538888888899</v>
      </c>
      <c r="O274" s="7">
        <v>45667</v>
      </c>
      <c r="P274" s="5"/>
      <c r="Q274" s="7">
        <v>45652</v>
      </c>
      <c r="R274" s="5"/>
      <c r="S274" s="8">
        <v>-800</v>
      </c>
      <c r="T274" s="5" t="s">
        <v>35</v>
      </c>
      <c r="U274" s="5" t="s">
        <v>963</v>
      </c>
      <c r="V274" s="5" t="s">
        <v>36</v>
      </c>
      <c r="W274" s="5" t="s">
        <v>37</v>
      </c>
      <c r="X274" s="5"/>
      <c r="Y274" s="5"/>
      <c r="Z274" s="5" t="s">
        <v>870</v>
      </c>
      <c r="AA274" s="5"/>
      <c r="AB274" s="5">
        <v>7119</v>
      </c>
      <c r="AC274" s="5" t="s">
        <v>38</v>
      </c>
    </row>
    <row r="275" spans="1:29">
      <c r="A275" s="5">
        <v>426510</v>
      </c>
      <c r="B275" s="5">
        <v>85315</v>
      </c>
      <c r="C275" s="5"/>
      <c r="D275" s="5">
        <v>2</v>
      </c>
      <c r="E275" s="5" t="s">
        <v>29</v>
      </c>
      <c r="F275" s="5">
        <v>1507</v>
      </c>
      <c r="G275" s="5" t="s">
        <v>440</v>
      </c>
      <c r="H275" s="5" t="s">
        <v>441</v>
      </c>
      <c r="I275" s="5">
        <v>6</v>
      </c>
      <c r="J275" s="5" t="s">
        <v>442</v>
      </c>
      <c r="K275" s="5">
        <v>353</v>
      </c>
      <c r="L275" s="5"/>
      <c r="M275" s="5" t="s">
        <v>443</v>
      </c>
      <c r="N275" s="6">
        <v>45384.538888888899</v>
      </c>
      <c r="O275" s="7">
        <v>45667</v>
      </c>
      <c r="P275" s="5"/>
      <c r="Q275" s="7">
        <v>45652</v>
      </c>
      <c r="R275" s="5"/>
      <c r="S275" s="8">
        <v>80</v>
      </c>
      <c r="T275" s="5" t="s">
        <v>39</v>
      </c>
      <c r="U275" s="5" t="s">
        <v>40</v>
      </c>
      <c r="V275" s="5" t="s">
        <v>41</v>
      </c>
      <c r="W275" s="5" t="s">
        <v>42</v>
      </c>
      <c r="X275" s="5"/>
      <c r="Y275" s="5"/>
      <c r="Z275" s="5" t="s">
        <v>870</v>
      </c>
      <c r="AA275" s="5"/>
      <c r="AB275" s="5">
        <v>7119</v>
      </c>
      <c r="AC275" s="5" t="s">
        <v>38</v>
      </c>
    </row>
    <row r="276" spans="1:29">
      <c r="A276" s="5">
        <v>530445</v>
      </c>
      <c r="B276" s="5">
        <v>85315</v>
      </c>
      <c r="C276" s="5"/>
      <c r="D276" s="5">
        <v>2</v>
      </c>
      <c r="E276" s="5" t="s">
        <v>29</v>
      </c>
      <c r="F276" s="5">
        <v>1507</v>
      </c>
      <c r="G276" s="5" t="s">
        <v>440</v>
      </c>
      <c r="H276" s="5" t="s">
        <v>441</v>
      </c>
      <c r="I276" s="5">
        <v>6</v>
      </c>
      <c r="J276" s="5" t="s">
        <v>442</v>
      </c>
      <c r="K276" s="5">
        <v>353</v>
      </c>
      <c r="L276" s="5"/>
      <c r="M276" s="5" t="s">
        <v>443</v>
      </c>
      <c r="N276" s="6">
        <v>45384.538888888899</v>
      </c>
      <c r="O276" s="7">
        <v>45667</v>
      </c>
      <c r="P276" s="5"/>
      <c r="Q276" s="7">
        <v>45652</v>
      </c>
      <c r="R276" s="5"/>
      <c r="S276" s="8">
        <v>20</v>
      </c>
      <c r="T276" s="5" t="s">
        <v>39</v>
      </c>
      <c r="U276" s="5" t="s">
        <v>52</v>
      </c>
      <c r="V276" s="5" t="s">
        <v>41</v>
      </c>
      <c r="W276" s="5" t="s">
        <v>42</v>
      </c>
      <c r="X276" s="5"/>
      <c r="Y276" s="5"/>
      <c r="Z276" s="5" t="s">
        <v>870</v>
      </c>
      <c r="AA276" s="5"/>
      <c r="AB276" s="5">
        <v>7119</v>
      </c>
      <c r="AC276" s="5" t="s">
        <v>38</v>
      </c>
    </row>
    <row r="277" spans="1:29">
      <c r="A277" s="5">
        <v>580451</v>
      </c>
      <c r="B277" s="5">
        <v>112823</v>
      </c>
      <c r="C277" s="5"/>
      <c r="D277" s="5">
        <v>2</v>
      </c>
      <c r="E277" s="5" t="s">
        <v>29</v>
      </c>
      <c r="F277" s="5">
        <v>1507</v>
      </c>
      <c r="G277" s="5" t="s">
        <v>440</v>
      </c>
      <c r="H277" s="5" t="s">
        <v>441</v>
      </c>
      <c r="I277" s="5">
        <v>7</v>
      </c>
      <c r="J277" s="5" t="s">
        <v>444</v>
      </c>
      <c r="K277" s="5">
        <v>429</v>
      </c>
      <c r="L277" s="5"/>
      <c r="M277" s="5" t="s">
        <v>871</v>
      </c>
      <c r="N277" s="6">
        <v>45625.404166666704</v>
      </c>
      <c r="O277" s="7">
        <v>45667</v>
      </c>
      <c r="P277" s="5"/>
      <c r="Q277" s="7">
        <v>45659</v>
      </c>
      <c r="R277" s="5"/>
      <c r="S277" s="8">
        <v>-1050</v>
      </c>
      <c r="T277" s="5" t="s">
        <v>35</v>
      </c>
      <c r="U277" s="5" t="s">
        <v>963</v>
      </c>
      <c r="V277" s="5" t="s">
        <v>36</v>
      </c>
      <c r="W277" s="5" t="s">
        <v>37</v>
      </c>
      <c r="X277" s="5"/>
      <c r="Y277" s="5"/>
      <c r="Z277" s="5"/>
      <c r="AA277" s="5"/>
      <c r="AB277" s="5">
        <v>7119</v>
      </c>
      <c r="AC277" s="5" t="s">
        <v>38</v>
      </c>
    </row>
    <row r="278" spans="1:29">
      <c r="A278" s="5">
        <v>580474</v>
      </c>
      <c r="B278" s="5">
        <v>112823</v>
      </c>
      <c r="C278" s="5"/>
      <c r="D278" s="5">
        <v>2</v>
      </c>
      <c r="E278" s="5" t="s">
        <v>29</v>
      </c>
      <c r="F278" s="5">
        <v>1507</v>
      </c>
      <c r="G278" s="5" t="s">
        <v>440</v>
      </c>
      <c r="H278" s="5" t="s">
        <v>441</v>
      </c>
      <c r="I278" s="5">
        <v>7</v>
      </c>
      <c r="J278" s="5" t="s">
        <v>444</v>
      </c>
      <c r="K278" s="5">
        <v>429</v>
      </c>
      <c r="L278" s="5"/>
      <c r="M278" s="5" t="s">
        <v>871</v>
      </c>
      <c r="N278" s="6">
        <v>45625.404166666704</v>
      </c>
      <c r="O278" s="7">
        <v>45667</v>
      </c>
      <c r="P278" s="5"/>
      <c r="Q278" s="7">
        <v>45659</v>
      </c>
      <c r="R278" s="5"/>
      <c r="S278" s="8">
        <v>945</v>
      </c>
      <c r="T278" s="5" t="s">
        <v>39</v>
      </c>
      <c r="U278" s="5" t="s">
        <v>297</v>
      </c>
      <c r="V278" s="5" t="s">
        <v>298</v>
      </c>
      <c r="W278" s="5" t="s">
        <v>299</v>
      </c>
      <c r="X278" s="5"/>
      <c r="Y278" s="5"/>
      <c r="Z278" s="5"/>
      <c r="AA278" s="5"/>
      <c r="AB278" s="5">
        <v>7119</v>
      </c>
      <c r="AC278" s="5" t="s">
        <v>38</v>
      </c>
    </row>
    <row r="279" spans="1:29">
      <c r="A279" s="5">
        <v>580475</v>
      </c>
      <c r="B279" s="5">
        <v>112823</v>
      </c>
      <c r="C279" s="5"/>
      <c r="D279" s="5">
        <v>2</v>
      </c>
      <c r="E279" s="5" t="s">
        <v>29</v>
      </c>
      <c r="F279" s="5">
        <v>1507</v>
      </c>
      <c r="G279" s="5" t="s">
        <v>440</v>
      </c>
      <c r="H279" s="5" t="s">
        <v>441</v>
      </c>
      <c r="I279" s="5">
        <v>7</v>
      </c>
      <c r="J279" s="5" t="s">
        <v>444</v>
      </c>
      <c r="K279" s="5">
        <v>429</v>
      </c>
      <c r="L279" s="5"/>
      <c r="M279" s="5" t="s">
        <v>871</v>
      </c>
      <c r="N279" s="6">
        <v>45625.404166666704</v>
      </c>
      <c r="O279" s="7">
        <v>45667</v>
      </c>
      <c r="P279" s="5"/>
      <c r="Q279" s="7">
        <v>45659</v>
      </c>
      <c r="R279" s="5"/>
      <c r="S279" s="8">
        <v>105</v>
      </c>
      <c r="T279" s="5" t="s">
        <v>39</v>
      </c>
      <c r="U279" s="5" t="s">
        <v>40</v>
      </c>
      <c r="V279" s="5" t="s">
        <v>41</v>
      </c>
      <c r="W279" s="5" t="s">
        <v>42</v>
      </c>
      <c r="X279" s="5"/>
      <c r="Y279" s="5"/>
      <c r="Z279" s="5"/>
      <c r="AA279" s="5"/>
      <c r="AB279" s="5">
        <v>7119</v>
      </c>
      <c r="AC279" s="5" t="s">
        <v>38</v>
      </c>
    </row>
    <row r="280" spans="1:29">
      <c r="A280" s="5">
        <v>581362</v>
      </c>
      <c r="B280" s="5">
        <v>112823</v>
      </c>
      <c r="C280" s="5"/>
      <c r="D280" s="5">
        <v>2</v>
      </c>
      <c r="E280" s="5" t="s">
        <v>29</v>
      </c>
      <c r="F280" s="5">
        <v>1507</v>
      </c>
      <c r="G280" s="5" t="s">
        <v>440</v>
      </c>
      <c r="H280" s="5" t="s">
        <v>441</v>
      </c>
      <c r="I280" s="5">
        <v>7</v>
      </c>
      <c r="J280" s="5" t="s">
        <v>444</v>
      </c>
      <c r="K280" s="5">
        <v>429</v>
      </c>
      <c r="L280" s="5"/>
      <c r="M280" s="5" t="s">
        <v>871</v>
      </c>
      <c r="N280" s="6">
        <v>45625.404166666704</v>
      </c>
      <c r="O280" s="7">
        <v>45667</v>
      </c>
      <c r="P280" s="5"/>
      <c r="Q280" s="7">
        <v>45659</v>
      </c>
      <c r="R280" s="5"/>
      <c r="S280" s="8">
        <v>20</v>
      </c>
      <c r="T280" s="5" t="s">
        <v>39</v>
      </c>
      <c r="U280" s="5" t="s">
        <v>52</v>
      </c>
      <c r="V280" s="5" t="s">
        <v>41</v>
      </c>
      <c r="W280" s="5" t="s">
        <v>42</v>
      </c>
      <c r="X280" s="5"/>
      <c r="Y280" s="5"/>
      <c r="Z280" s="5"/>
      <c r="AA280" s="5"/>
      <c r="AB280" s="5">
        <v>7119</v>
      </c>
      <c r="AC280" s="5" t="s">
        <v>38</v>
      </c>
    </row>
    <row r="281" spans="1:29">
      <c r="A281" s="5">
        <v>581400</v>
      </c>
      <c r="B281" s="5">
        <v>112823</v>
      </c>
      <c r="C281" s="5"/>
      <c r="D281" s="5">
        <v>2</v>
      </c>
      <c r="E281" s="5" t="s">
        <v>29</v>
      </c>
      <c r="F281" s="5">
        <v>1507</v>
      </c>
      <c r="G281" s="5" t="s">
        <v>440</v>
      </c>
      <c r="H281" s="5" t="s">
        <v>441</v>
      </c>
      <c r="I281" s="5">
        <v>7</v>
      </c>
      <c r="J281" s="5" t="s">
        <v>444</v>
      </c>
      <c r="K281" s="5">
        <v>429</v>
      </c>
      <c r="L281" s="5"/>
      <c r="M281" s="5" t="s">
        <v>871</v>
      </c>
      <c r="N281" s="6">
        <v>45625.404166666704</v>
      </c>
      <c r="O281" s="7">
        <v>45667</v>
      </c>
      <c r="P281" s="5"/>
      <c r="Q281" s="7">
        <v>45659</v>
      </c>
      <c r="R281" s="5"/>
      <c r="S281" s="8">
        <v>3.58</v>
      </c>
      <c r="T281" s="5" t="s">
        <v>39</v>
      </c>
      <c r="U281" s="5" t="s">
        <v>182</v>
      </c>
      <c r="V281" s="5" t="s">
        <v>41</v>
      </c>
      <c r="W281" s="5" t="s">
        <v>42</v>
      </c>
      <c r="X281" s="5"/>
      <c r="Y281" s="5"/>
      <c r="Z281" s="5"/>
      <c r="AA281" s="5"/>
      <c r="AB281" s="5">
        <v>7119</v>
      </c>
      <c r="AC281" s="5" t="s">
        <v>38</v>
      </c>
    </row>
    <row r="282" spans="1:29">
      <c r="A282" s="5">
        <v>578911</v>
      </c>
      <c r="B282" s="5">
        <v>112599</v>
      </c>
      <c r="C282" s="5"/>
      <c r="D282" s="5">
        <v>2</v>
      </c>
      <c r="E282" s="5" t="s">
        <v>29</v>
      </c>
      <c r="F282" s="5">
        <v>1526</v>
      </c>
      <c r="G282" s="5" t="s">
        <v>446</v>
      </c>
      <c r="H282" s="5" t="s">
        <v>447</v>
      </c>
      <c r="I282" s="5">
        <v>302</v>
      </c>
      <c r="J282" s="5" t="s">
        <v>448</v>
      </c>
      <c r="K282" s="5">
        <v>59</v>
      </c>
      <c r="L282" s="5" t="s">
        <v>449</v>
      </c>
      <c r="M282" s="5" t="s">
        <v>1045</v>
      </c>
      <c r="N282" s="6">
        <v>45621.411805555603</v>
      </c>
      <c r="O282" s="7">
        <v>45667</v>
      </c>
      <c r="P282" s="5"/>
      <c r="Q282" s="7"/>
      <c r="R282" s="5"/>
      <c r="S282" s="8">
        <v>-11491.42</v>
      </c>
      <c r="T282" s="5" t="s">
        <v>35</v>
      </c>
      <c r="U282" s="5" t="s">
        <v>963</v>
      </c>
      <c r="V282" s="5" t="s">
        <v>36</v>
      </c>
      <c r="W282" s="5" t="s">
        <v>37</v>
      </c>
      <c r="X282" s="5"/>
      <c r="Y282" s="5"/>
      <c r="Z282" s="5" t="s">
        <v>872</v>
      </c>
      <c r="AA282" s="5"/>
      <c r="AB282" s="5">
        <v>7119</v>
      </c>
      <c r="AC282" s="5" t="s">
        <v>38</v>
      </c>
    </row>
    <row r="283" spans="1:29">
      <c r="A283" s="5">
        <v>578937</v>
      </c>
      <c r="B283" s="5">
        <v>112599</v>
      </c>
      <c r="C283" s="5"/>
      <c r="D283" s="5">
        <v>2</v>
      </c>
      <c r="E283" s="5" t="s">
        <v>29</v>
      </c>
      <c r="F283" s="5">
        <v>1526</v>
      </c>
      <c r="G283" s="5" t="s">
        <v>446</v>
      </c>
      <c r="H283" s="5" t="s">
        <v>447</v>
      </c>
      <c r="I283" s="5">
        <v>302</v>
      </c>
      <c r="J283" s="5" t="s">
        <v>448</v>
      </c>
      <c r="K283" s="5">
        <v>59</v>
      </c>
      <c r="L283" s="5" t="s">
        <v>449</v>
      </c>
      <c r="M283" s="5" t="s">
        <v>1045</v>
      </c>
      <c r="N283" s="6">
        <v>45621.411805555603</v>
      </c>
      <c r="O283" s="7">
        <v>45667</v>
      </c>
      <c r="P283" s="5"/>
      <c r="Q283" s="7"/>
      <c r="R283" s="5"/>
      <c r="S283" s="8">
        <v>919.31</v>
      </c>
      <c r="T283" s="5" t="s">
        <v>39</v>
      </c>
      <c r="U283" s="5" t="s">
        <v>40</v>
      </c>
      <c r="V283" s="5" t="s">
        <v>41</v>
      </c>
      <c r="W283" s="5" t="s">
        <v>42</v>
      </c>
      <c r="X283" s="5"/>
      <c r="Y283" s="5"/>
      <c r="Z283" s="5" t="s">
        <v>872</v>
      </c>
      <c r="AA283" s="5"/>
      <c r="AB283" s="5">
        <v>7119</v>
      </c>
      <c r="AC283" s="5" t="s">
        <v>38</v>
      </c>
    </row>
    <row r="284" spans="1:29">
      <c r="A284" s="5">
        <v>578939</v>
      </c>
      <c r="B284" s="5">
        <v>112599</v>
      </c>
      <c r="C284" s="5"/>
      <c r="D284" s="5">
        <v>2</v>
      </c>
      <c r="E284" s="5" t="s">
        <v>29</v>
      </c>
      <c r="F284" s="5">
        <v>1526</v>
      </c>
      <c r="G284" s="5" t="s">
        <v>446</v>
      </c>
      <c r="H284" s="5" t="s">
        <v>447</v>
      </c>
      <c r="I284" s="5">
        <v>302</v>
      </c>
      <c r="J284" s="5" t="s">
        <v>448</v>
      </c>
      <c r="K284" s="5">
        <v>59</v>
      </c>
      <c r="L284" s="5" t="s">
        <v>449</v>
      </c>
      <c r="M284" s="5" t="s">
        <v>1045</v>
      </c>
      <c r="N284" s="6">
        <v>45621.411805555603</v>
      </c>
      <c r="O284" s="7">
        <v>45667</v>
      </c>
      <c r="P284" s="5"/>
      <c r="Q284" s="7"/>
      <c r="R284" s="5"/>
      <c r="S284" s="8">
        <v>9.6999999999999993</v>
      </c>
      <c r="T284" s="5" t="s">
        <v>39</v>
      </c>
      <c r="U284" s="5" t="s">
        <v>128</v>
      </c>
      <c r="V284" s="5" t="s">
        <v>128</v>
      </c>
      <c r="W284" s="5" t="s">
        <v>129</v>
      </c>
      <c r="X284" s="5"/>
      <c r="Y284" s="5"/>
      <c r="Z284" s="5" t="s">
        <v>872</v>
      </c>
      <c r="AA284" s="5"/>
      <c r="AB284" s="5">
        <v>7119</v>
      </c>
      <c r="AC284" s="5" t="s">
        <v>38</v>
      </c>
    </row>
    <row r="285" spans="1:29">
      <c r="A285" s="5">
        <v>581455</v>
      </c>
      <c r="B285" s="5">
        <v>112982</v>
      </c>
      <c r="C285" s="5"/>
      <c r="D285" s="5">
        <v>2</v>
      </c>
      <c r="E285" s="5" t="s">
        <v>29</v>
      </c>
      <c r="F285" s="5">
        <v>1526</v>
      </c>
      <c r="G285" s="5" t="s">
        <v>446</v>
      </c>
      <c r="H285" s="5" t="s">
        <v>447</v>
      </c>
      <c r="I285" s="5">
        <v>302</v>
      </c>
      <c r="J285" s="5" t="s">
        <v>448</v>
      </c>
      <c r="K285" s="5">
        <v>59</v>
      </c>
      <c r="L285" s="5" t="s">
        <v>449</v>
      </c>
      <c r="M285" s="5" t="s">
        <v>1045</v>
      </c>
      <c r="N285" s="6">
        <v>45628.448611111096</v>
      </c>
      <c r="O285" s="7">
        <v>45667</v>
      </c>
      <c r="P285" s="5"/>
      <c r="Q285" s="7"/>
      <c r="R285" s="5"/>
      <c r="S285" s="8">
        <v>2264.14</v>
      </c>
      <c r="T285" s="5" t="s">
        <v>39</v>
      </c>
      <c r="U285" s="5" t="s">
        <v>266</v>
      </c>
      <c r="V285" s="5" t="s">
        <v>266</v>
      </c>
      <c r="W285" s="5" t="s">
        <v>267</v>
      </c>
      <c r="X285" s="5"/>
      <c r="Y285" s="5"/>
      <c r="Z285" s="5" t="s">
        <v>873</v>
      </c>
      <c r="AA285" s="5"/>
      <c r="AB285" s="5">
        <v>7119</v>
      </c>
      <c r="AC285" s="5" t="s">
        <v>38</v>
      </c>
    </row>
    <row r="286" spans="1:29">
      <c r="A286" s="5">
        <v>574457</v>
      </c>
      <c r="B286" s="5">
        <v>111634</v>
      </c>
      <c r="C286" s="5"/>
      <c r="D286" s="5">
        <v>2</v>
      </c>
      <c r="E286" s="5" t="s">
        <v>29</v>
      </c>
      <c r="F286" s="5">
        <v>1543</v>
      </c>
      <c r="G286" s="5" t="s">
        <v>293</v>
      </c>
      <c r="H286" s="5" t="s">
        <v>294</v>
      </c>
      <c r="I286" s="5">
        <v>280</v>
      </c>
      <c r="J286" s="5" t="s">
        <v>295</v>
      </c>
      <c r="K286" s="5">
        <v>415</v>
      </c>
      <c r="L286" s="5"/>
      <c r="M286" s="5" t="s">
        <v>296</v>
      </c>
      <c r="N286" s="6">
        <v>45604.3972222222</v>
      </c>
      <c r="O286" s="7">
        <v>45667</v>
      </c>
      <c r="P286" s="5"/>
      <c r="Q286" s="7">
        <v>45652</v>
      </c>
      <c r="R286" s="5"/>
      <c r="S286" s="8">
        <v>-1200</v>
      </c>
      <c r="T286" s="5" t="s">
        <v>35</v>
      </c>
      <c r="U286" s="5" t="s">
        <v>963</v>
      </c>
      <c r="V286" s="5" t="s">
        <v>36</v>
      </c>
      <c r="W286" s="5" t="s">
        <v>37</v>
      </c>
      <c r="X286" s="5"/>
      <c r="Y286" s="5"/>
      <c r="Z286" s="5" t="s">
        <v>838</v>
      </c>
      <c r="AA286" s="5"/>
      <c r="AB286" s="5">
        <v>7119</v>
      </c>
      <c r="AC286" s="5" t="s">
        <v>38</v>
      </c>
    </row>
    <row r="287" spans="1:29">
      <c r="A287" s="5">
        <v>574459</v>
      </c>
      <c r="B287" s="5">
        <v>111634</v>
      </c>
      <c r="C287" s="5"/>
      <c r="D287" s="5">
        <v>2</v>
      </c>
      <c r="E287" s="5" t="s">
        <v>29</v>
      </c>
      <c r="F287" s="5">
        <v>1543</v>
      </c>
      <c r="G287" s="5" t="s">
        <v>293</v>
      </c>
      <c r="H287" s="5" t="s">
        <v>294</v>
      </c>
      <c r="I287" s="5">
        <v>280</v>
      </c>
      <c r="J287" s="5" t="s">
        <v>295</v>
      </c>
      <c r="K287" s="5">
        <v>415</v>
      </c>
      <c r="L287" s="5"/>
      <c r="M287" s="5" t="s">
        <v>296</v>
      </c>
      <c r="N287" s="6">
        <v>45604.3972222222</v>
      </c>
      <c r="O287" s="7">
        <v>45667</v>
      </c>
      <c r="P287" s="5"/>
      <c r="Q287" s="7">
        <v>45652</v>
      </c>
      <c r="R287" s="5"/>
      <c r="S287" s="8">
        <v>-104.51</v>
      </c>
      <c r="T287" s="5" t="s">
        <v>35</v>
      </c>
      <c r="U287" s="5" t="s">
        <v>848</v>
      </c>
      <c r="V287" s="5" t="s">
        <v>48</v>
      </c>
      <c r="W287" s="5" t="s">
        <v>63</v>
      </c>
      <c r="X287" s="5"/>
      <c r="Y287" s="5"/>
      <c r="Z287" s="5" t="s">
        <v>838</v>
      </c>
      <c r="AA287" s="5"/>
      <c r="AB287" s="5">
        <v>7119</v>
      </c>
      <c r="AC287" s="5" t="s">
        <v>38</v>
      </c>
    </row>
    <row r="288" spans="1:29">
      <c r="A288" s="5">
        <v>574461</v>
      </c>
      <c r="B288" s="5">
        <v>111634</v>
      </c>
      <c r="C288" s="5"/>
      <c r="D288" s="5">
        <v>2</v>
      </c>
      <c r="E288" s="5" t="s">
        <v>29</v>
      </c>
      <c r="F288" s="5">
        <v>1543</v>
      </c>
      <c r="G288" s="5" t="s">
        <v>293</v>
      </c>
      <c r="H288" s="5" t="s">
        <v>294</v>
      </c>
      <c r="I288" s="5">
        <v>280</v>
      </c>
      <c r="J288" s="5" t="s">
        <v>295</v>
      </c>
      <c r="K288" s="5">
        <v>415</v>
      </c>
      <c r="L288" s="5"/>
      <c r="M288" s="5" t="s">
        <v>296</v>
      </c>
      <c r="N288" s="6">
        <v>45604.3972222222</v>
      </c>
      <c r="O288" s="7">
        <v>45667</v>
      </c>
      <c r="P288" s="5"/>
      <c r="Q288" s="7">
        <v>45652</v>
      </c>
      <c r="R288" s="5"/>
      <c r="S288" s="8">
        <v>-244.65</v>
      </c>
      <c r="T288" s="5" t="s">
        <v>35</v>
      </c>
      <c r="U288" s="5" t="s">
        <v>300</v>
      </c>
      <c r="V288" s="5" t="s">
        <v>300</v>
      </c>
      <c r="W288" s="5" t="s">
        <v>301</v>
      </c>
      <c r="X288" s="5"/>
      <c r="Y288" s="5"/>
      <c r="Z288" s="5" t="s">
        <v>838</v>
      </c>
      <c r="AA288" s="5"/>
      <c r="AB288" s="5">
        <v>7119</v>
      </c>
      <c r="AC288" s="5" t="s">
        <v>38</v>
      </c>
    </row>
    <row r="289" spans="1:29">
      <c r="A289" s="5">
        <v>574507</v>
      </c>
      <c r="B289" s="5">
        <v>111634</v>
      </c>
      <c r="C289" s="5"/>
      <c r="D289" s="5">
        <v>2</v>
      </c>
      <c r="E289" s="5" t="s">
        <v>29</v>
      </c>
      <c r="F289" s="5">
        <v>1543</v>
      </c>
      <c r="G289" s="5" t="s">
        <v>293</v>
      </c>
      <c r="H289" s="5" t="s">
        <v>294</v>
      </c>
      <c r="I289" s="5">
        <v>280</v>
      </c>
      <c r="J289" s="5" t="s">
        <v>295</v>
      </c>
      <c r="K289" s="5">
        <v>415</v>
      </c>
      <c r="L289" s="5"/>
      <c r="M289" s="5" t="s">
        <v>296</v>
      </c>
      <c r="N289" s="6">
        <v>45604.3972222222</v>
      </c>
      <c r="O289" s="7">
        <v>45667</v>
      </c>
      <c r="P289" s="5"/>
      <c r="Q289" s="7">
        <v>45652</v>
      </c>
      <c r="R289" s="5"/>
      <c r="S289" s="8">
        <v>120</v>
      </c>
      <c r="T289" s="5" t="s">
        <v>39</v>
      </c>
      <c r="U289" s="5" t="s">
        <v>40</v>
      </c>
      <c r="V289" s="5" t="s">
        <v>41</v>
      </c>
      <c r="W289" s="5" t="s">
        <v>42</v>
      </c>
      <c r="X289" s="5"/>
      <c r="Y289" s="5"/>
      <c r="Z289" s="5" t="s">
        <v>838</v>
      </c>
      <c r="AA289" s="5"/>
      <c r="AB289" s="5">
        <v>7119</v>
      </c>
      <c r="AC289" s="5" t="s">
        <v>38</v>
      </c>
    </row>
    <row r="290" spans="1:29">
      <c r="A290" s="5">
        <v>574509</v>
      </c>
      <c r="B290" s="5">
        <v>111634</v>
      </c>
      <c r="C290" s="5"/>
      <c r="D290" s="5">
        <v>2</v>
      </c>
      <c r="E290" s="5" t="s">
        <v>29</v>
      </c>
      <c r="F290" s="5">
        <v>1543</v>
      </c>
      <c r="G290" s="5" t="s">
        <v>293</v>
      </c>
      <c r="H290" s="5" t="s">
        <v>294</v>
      </c>
      <c r="I290" s="5">
        <v>280</v>
      </c>
      <c r="J290" s="5" t="s">
        <v>295</v>
      </c>
      <c r="K290" s="5">
        <v>415</v>
      </c>
      <c r="L290" s="5"/>
      <c r="M290" s="5" t="s">
        <v>296</v>
      </c>
      <c r="N290" s="6">
        <v>45604.3972222222</v>
      </c>
      <c r="O290" s="7">
        <v>45667</v>
      </c>
      <c r="P290" s="5"/>
      <c r="Q290" s="7">
        <v>45652</v>
      </c>
      <c r="R290" s="5"/>
      <c r="S290" s="8">
        <v>10.45</v>
      </c>
      <c r="T290" s="5" t="s">
        <v>39</v>
      </c>
      <c r="U290" s="5" t="s">
        <v>182</v>
      </c>
      <c r="V290" s="5" t="s">
        <v>41</v>
      </c>
      <c r="W290" s="5" t="s">
        <v>42</v>
      </c>
      <c r="X290" s="5"/>
      <c r="Y290" s="5"/>
      <c r="Z290" s="5" t="s">
        <v>838</v>
      </c>
      <c r="AA290" s="5"/>
      <c r="AB290" s="5">
        <v>7119</v>
      </c>
      <c r="AC290" s="5" t="s">
        <v>38</v>
      </c>
    </row>
    <row r="291" spans="1:29">
      <c r="A291" s="5">
        <v>574511</v>
      </c>
      <c r="B291" s="5">
        <v>111634</v>
      </c>
      <c r="C291" s="5"/>
      <c r="D291" s="5">
        <v>2</v>
      </c>
      <c r="E291" s="5" t="s">
        <v>29</v>
      </c>
      <c r="F291" s="5">
        <v>1543</v>
      </c>
      <c r="G291" s="5" t="s">
        <v>293</v>
      </c>
      <c r="H291" s="5" t="s">
        <v>294</v>
      </c>
      <c r="I291" s="5">
        <v>280</v>
      </c>
      <c r="J291" s="5" t="s">
        <v>295</v>
      </c>
      <c r="K291" s="5">
        <v>415</v>
      </c>
      <c r="L291" s="5"/>
      <c r="M291" s="5" t="s">
        <v>296</v>
      </c>
      <c r="N291" s="6">
        <v>45604.3972222222</v>
      </c>
      <c r="O291" s="7">
        <v>45667</v>
      </c>
      <c r="P291" s="5"/>
      <c r="Q291" s="7">
        <v>45652</v>
      </c>
      <c r="R291" s="5"/>
      <c r="S291" s="8">
        <v>24.46</v>
      </c>
      <c r="T291" s="5" t="s">
        <v>39</v>
      </c>
      <c r="U291" s="5" t="s">
        <v>52</v>
      </c>
      <c r="V291" s="5" t="s">
        <v>41</v>
      </c>
      <c r="W291" s="5" t="s">
        <v>42</v>
      </c>
      <c r="X291" s="5"/>
      <c r="Y291" s="5"/>
      <c r="Z291" s="5" t="s">
        <v>838</v>
      </c>
      <c r="AA291" s="5"/>
      <c r="AB291" s="5">
        <v>7119</v>
      </c>
      <c r="AC291" s="5" t="s">
        <v>38</v>
      </c>
    </row>
    <row r="292" spans="1:29">
      <c r="A292" s="5">
        <v>548398</v>
      </c>
      <c r="B292" s="5">
        <v>107270</v>
      </c>
      <c r="C292" s="5"/>
      <c r="D292" s="5">
        <v>2</v>
      </c>
      <c r="E292" s="5" t="s">
        <v>29</v>
      </c>
      <c r="F292" s="5">
        <v>1567</v>
      </c>
      <c r="G292" s="5" t="s">
        <v>938</v>
      </c>
      <c r="H292" s="5" t="s">
        <v>939</v>
      </c>
      <c r="I292" s="5">
        <v>141</v>
      </c>
      <c r="J292" s="5" t="s">
        <v>940</v>
      </c>
      <c r="K292" s="5">
        <v>74</v>
      </c>
      <c r="L292" s="5" t="s">
        <v>941</v>
      </c>
      <c r="M292" s="5" t="s">
        <v>942</v>
      </c>
      <c r="N292" s="6">
        <v>45597</v>
      </c>
      <c r="O292" s="7">
        <v>45667</v>
      </c>
      <c r="P292" s="5"/>
      <c r="Q292" s="7"/>
      <c r="R292" s="5"/>
      <c r="S292" s="8">
        <v>-666.5</v>
      </c>
      <c r="T292" s="5" t="s">
        <v>35</v>
      </c>
      <c r="U292" s="5" t="s">
        <v>963</v>
      </c>
      <c r="V292" s="5" t="s">
        <v>36</v>
      </c>
      <c r="W292" s="5" t="s">
        <v>37</v>
      </c>
      <c r="X292" s="5"/>
      <c r="Y292" s="5"/>
      <c r="Z292" s="5" t="s">
        <v>943</v>
      </c>
      <c r="AA292" s="5"/>
      <c r="AB292" s="5">
        <v>7119</v>
      </c>
      <c r="AC292" s="5" t="s">
        <v>38</v>
      </c>
    </row>
    <row r="293" spans="1:29">
      <c r="A293" s="5">
        <v>548425</v>
      </c>
      <c r="B293" s="5">
        <v>107270</v>
      </c>
      <c r="C293" s="5"/>
      <c r="D293" s="5">
        <v>2</v>
      </c>
      <c r="E293" s="5" t="s">
        <v>29</v>
      </c>
      <c r="F293" s="5">
        <v>1567</v>
      </c>
      <c r="G293" s="5" t="s">
        <v>938</v>
      </c>
      <c r="H293" s="5" t="s">
        <v>939</v>
      </c>
      <c r="I293" s="5">
        <v>141</v>
      </c>
      <c r="J293" s="5" t="s">
        <v>940</v>
      </c>
      <c r="K293" s="5">
        <v>74</v>
      </c>
      <c r="L293" s="5" t="s">
        <v>941</v>
      </c>
      <c r="M293" s="5" t="s">
        <v>942</v>
      </c>
      <c r="N293" s="6">
        <v>45597</v>
      </c>
      <c r="O293" s="7">
        <v>45667</v>
      </c>
      <c r="P293" s="5"/>
      <c r="Q293" s="7"/>
      <c r="R293" s="5"/>
      <c r="S293" s="8">
        <v>66.650000000000006</v>
      </c>
      <c r="T293" s="5" t="s">
        <v>39</v>
      </c>
      <c r="U293" s="5" t="s">
        <v>40</v>
      </c>
      <c r="V293" s="5" t="s">
        <v>41</v>
      </c>
      <c r="W293" s="5" t="s">
        <v>42</v>
      </c>
      <c r="X293" s="5"/>
      <c r="Y293" s="5"/>
      <c r="Z293" s="5" t="s">
        <v>943</v>
      </c>
      <c r="AA293" s="5"/>
      <c r="AB293" s="5">
        <v>7119</v>
      </c>
      <c r="AC293" s="5" t="s">
        <v>38</v>
      </c>
    </row>
    <row r="294" spans="1:29">
      <c r="A294" s="5">
        <v>548427</v>
      </c>
      <c r="B294" s="5">
        <v>107270</v>
      </c>
      <c r="C294" s="5"/>
      <c r="D294" s="5">
        <v>2</v>
      </c>
      <c r="E294" s="5" t="s">
        <v>29</v>
      </c>
      <c r="F294" s="5">
        <v>1567</v>
      </c>
      <c r="G294" s="5" t="s">
        <v>938</v>
      </c>
      <c r="H294" s="5" t="s">
        <v>939</v>
      </c>
      <c r="I294" s="5">
        <v>141</v>
      </c>
      <c r="J294" s="5" t="s">
        <v>940</v>
      </c>
      <c r="K294" s="5">
        <v>74</v>
      </c>
      <c r="L294" s="5" t="s">
        <v>941</v>
      </c>
      <c r="M294" s="5" t="s">
        <v>942</v>
      </c>
      <c r="N294" s="6">
        <v>45597</v>
      </c>
      <c r="O294" s="7">
        <v>45667</v>
      </c>
      <c r="P294" s="5"/>
      <c r="Q294" s="7"/>
      <c r="R294" s="5"/>
      <c r="S294" s="8">
        <v>9.6999999999999993</v>
      </c>
      <c r="T294" s="5" t="s">
        <v>39</v>
      </c>
      <c r="U294" s="5" t="s">
        <v>128</v>
      </c>
      <c r="V294" s="5" t="s">
        <v>128</v>
      </c>
      <c r="W294" s="5" t="s">
        <v>129</v>
      </c>
      <c r="X294" s="5"/>
      <c r="Y294" s="5"/>
      <c r="Z294" s="5" t="s">
        <v>943</v>
      </c>
      <c r="AA294" s="5"/>
      <c r="AB294" s="5">
        <v>7119</v>
      </c>
      <c r="AC294" s="5" t="s">
        <v>38</v>
      </c>
    </row>
    <row r="295" spans="1:29">
      <c r="A295" s="5">
        <v>573846</v>
      </c>
      <c r="B295" s="5">
        <v>111260</v>
      </c>
      <c r="C295" s="5"/>
      <c r="D295" s="5">
        <v>2</v>
      </c>
      <c r="E295" s="5" t="s">
        <v>29</v>
      </c>
      <c r="F295" s="5">
        <v>1571</v>
      </c>
      <c r="G295" s="5" t="s">
        <v>450</v>
      </c>
      <c r="H295" s="5" t="s">
        <v>451</v>
      </c>
      <c r="I295" s="5">
        <v>260</v>
      </c>
      <c r="J295" s="5" t="s">
        <v>452</v>
      </c>
      <c r="K295" s="5">
        <v>250</v>
      </c>
      <c r="L295" s="5" t="s">
        <v>453</v>
      </c>
      <c r="M295" s="5" t="s">
        <v>454</v>
      </c>
      <c r="N295" s="6">
        <v>45603.388888888898</v>
      </c>
      <c r="O295" s="7">
        <v>45672</v>
      </c>
      <c r="P295" s="5"/>
      <c r="Q295" s="7"/>
      <c r="R295" s="5"/>
      <c r="S295" s="8">
        <v>-800</v>
      </c>
      <c r="T295" s="5" t="s">
        <v>35</v>
      </c>
      <c r="U295" s="5" t="s">
        <v>963</v>
      </c>
      <c r="V295" s="5" t="s">
        <v>36</v>
      </c>
      <c r="W295" s="5" t="s">
        <v>37</v>
      </c>
      <c r="X295" s="5"/>
      <c r="Y295" s="5"/>
      <c r="Z295" s="5" t="s">
        <v>874</v>
      </c>
      <c r="AA295" s="5"/>
      <c r="AB295" s="5">
        <v>7119</v>
      </c>
      <c r="AC295" s="5" t="s">
        <v>38</v>
      </c>
    </row>
    <row r="296" spans="1:29">
      <c r="A296" s="5">
        <v>573869</v>
      </c>
      <c r="B296" s="5">
        <v>111260</v>
      </c>
      <c r="C296" s="5"/>
      <c r="D296" s="5">
        <v>2</v>
      </c>
      <c r="E296" s="5" t="s">
        <v>29</v>
      </c>
      <c r="F296" s="5">
        <v>1571</v>
      </c>
      <c r="G296" s="5" t="s">
        <v>450</v>
      </c>
      <c r="H296" s="5" t="s">
        <v>451</v>
      </c>
      <c r="I296" s="5">
        <v>260</v>
      </c>
      <c r="J296" s="5" t="s">
        <v>452</v>
      </c>
      <c r="K296" s="5">
        <v>250</v>
      </c>
      <c r="L296" s="5" t="s">
        <v>453</v>
      </c>
      <c r="M296" s="5" t="s">
        <v>454</v>
      </c>
      <c r="N296" s="6">
        <v>45603.388888888898</v>
      </c>
      <c r="O296" s="7">
        <v>45672</v>
      </c>
      <c r="P296" s="5"/>
      <c r="Q296" s="7"/>
      <c r="R296" s="5"/>
      <c r="S296" s="8">
        <v>80</v>
      </c>
      <c r="T296" s="5" t="s">
        <v>39</v>
      </c>
      <c r="U296" s="5" t="s">
        <v>40</v>
      </c>
      <c r="V296" s="5" t="s">
        <v>41</v>
      </c>
      <c r="W296" s="5" t="s">
        <v>42</v>
      </c>
      <c r="X296" s="5"/>
      <c r="Y296" s="5"/>
      <c r="Z296" s="5" t="s">
        <v>874</v>
      </c>
      <c r="AA296" s="5"/>
      <c r="AB296" s="5">
        <v>7119</v>
      </c>
      <c r="AC296" s="5" t="s">
        <v>38</v>
      </c>
    </row>
    <row r="297" spans="1:29">
      <c r="A297" s="5">
        <v>573358</v>
      </c>
      <c r="B297" s="5">
        <v>108568</v>
      </c>
      <c r="C297" s="5"/>
      <c r="D297" s="5">
        <v>2</v>
      </c>
      <c r="E297" s="5" t="s">
        <v>29</v>
      </c>
      <c r="F297" s="5">
        <v>4282</v>
      </c>
      <c r="G297" s="5" t="s">
        <v>635</v>
      </c>
      <c r="H297" s="5" t="s">
        <v>636</v>
      </c>
      <c r="I297" s="5">
        <v>499</v>
      </c>
      <c r="J297" s="5" t="s">
        <v>637</v>
      </c>
      <c r="K297" s="5">
        <v>391</v>
      </c>
      <c r="L297" s="5"/>
      <c r="M297" s="5" t="s">
        <v>1046</v>
      </c>
      <c r="N297" s="6">
        <v>45580.470833333296</v>
      </c>
      <c r="O297" s="7">
        <v>45667</v>
      </c>
      <c r="P297" s="5"/>
      <c r="Q297" s="7">
        <v>45663</v>
      </c>
      <c r="R297" s="5"/>
      <c r="S297" s="8">
        <v>357.76</v>
      </c>
      <c r="T297" s="5" t="s">
        <v>39</v>
      </c>
      <c r="U297" s="5" t="s">
        <v>1047</v>
      </c>
      <c r="V297" s="5" t="s">
        <v>48</v>
      </c>
      <c r="W297" s="5" t="s">
        <v>49</v>
      </c>
      <c r="X297" s="5"/>
      <c r="Y297" s="5"/>
      <c r="Z297" s="5" t="s">
        <v>954</v>
      </c>
      <c r="AA297" s="5"/>
      <c r="AB297" s="5">
        <v>7119</v>
      </c>
      <c r="AC297" s="5" t="s">
        <v>38</v>
      </c>
    </row>
    <row r="298" spans="1:29">
      <c r="A298" s="5">
        <v>573757</v>
      </c>
      <c r="B298" s="5">
        <v>108568</v>
      </c>
      <c r="C298" s="5"/>
      <c r="D298" s="5">
        <v>2</v>
      </c>
      <c r="E298" s="5" t="s">
        <v>29</v>
      </c>
      <c r="F298" s="5">
        <v>4282</v>
      </c>
      <c r="G298" s="5" t="s">
        <v>635</v>
      </c>
      <c r="H298" s="5" t="s">
        <v>636</v>
      </c>
      <c r="I298" s="5">
        <v>499</v>
      </c>
      <c r="J298" s="5" t="s">
        <v>637</v>
      </c>
      <c r="K298" s="5">
        <v>391</v>
      </c>
      <c r="L298" s="5"/>
      <c r="M298" s="5" t="s">
        <v>1046</v>
      </c>
      <c r="N298" s="6">
        <v>45580.470833333296</v>
      </c>
      <c r="O298" s="7">
        <v>45667</v>
      </c>
      <c r="P298" s="5"/>
      <c r="Q298" s="7">
        <v>45663</v>
      </c>
      <c r="R298" s="5"/>
      <c r="S298" s="8">
        <v>500</v>
      </c>
      <c r="T298" s="5" t="s">
        <v>39</v>
      </c>
      <c r="U298" s="5" t="s">
        <v>1048</v>
      </c>
      <c r="V298" s="5" t="s">
        <v>88</v>
      </c>
      <c r="W298" s="5" t="s">
        <v>89</v>
      </c>
      <c r="X298" s="5"/>
      <c r="Y298" s="5"/>
      <c r="Z298" s="5" t="s">
        <v>954</v>
      </c>
      <c r="AA298" s="5"/>
      <c r="AB298" s="5">
        <v>7119</v>
      </c>
      <c r="AC298" s="5" t="s">
        <v>38</v>
      </c>
    </row>
    <row r="299" spans="1:29">
      <c r="A299" s="5">
        <v>573771</v>
      </c>
      <c r="B299" s="5">
        <v>108568</v>
      </c>
      <c r="C299" s="5"/>
      <c r="D299" s="5">
        <v>2</v>
      </c>
      <c r="E299" s="5" t="s">
        <v>29</v>
      </c>
      <c r="F299" s="5">
        <v>4282</v>
      </c>
      <c r="G299" s="5" t="s">
        <v>635</v>
      </c>
      <c r="H299" s="5" t="s">
        <v>636</v>
      </c>
      <c r="I299" s="5">
        <v>499</v>
      </c>
      <c r="J299" s="5" t="s">
        <v>637</v>
      </c>
      <c r="K299" s="5">
        <v>391</v>
      </c>
      <c r="L299" s="5"/>
      <c r="M299" s="5" t="s">
        <v>1046</v>
      </c>
      <c r="N299" s="6">
        <v>45580.470833333296</v>
      </c>
      <c r="O299" s="7">
        <v>45667</v>
      </c>
      <c r="P299" s="5"/>
      <c r="Q299" s="7">
        <v>45663</v>
      </c>
      <c r="R299" s="5"/>
      <c r="S299" s="8">
        <v>-50</v>
      </c>
      <c r="T299" s="5" t="s">
        <v>39</v>
      </c>
      <c r="U299" s="5" t="s">
        <v>120</v>
      </c>
      <c r="V299" s="5" t="s">
        <v>41</v>
      </c>
      <c r="W299" s="5" t="s">
        <v>42</v>
      </c>
      <c r="X299" s="5"/>
      <c r="Y299" s="5"/>
      <c r="Z299" s="5" t="s">
        <v>954</v>
      </c>
      <c r="AA299" s="5"/>
      <c r="AB299" s="5">
        <v>7119</v>
      </c>
      <c r="AC299" s="5" t="s">
        <v>38</v>
      </c>
    </row>
    <row r="300" spans="1:29">
      <c r="A300" s="5">
        <v>556922</v>
      </c>
      <c r="B300" s="5">
        <v>108568</v>
      </c>
      <c r="C300" s="5"/>
      <c r="D300" s="5">
        <v>2</v>
      </c>
      <c r="E300" s="5" t="s">
        <v>29</v>
      </c>
      <c r="F300" s="5">
        <v>4282</v>
      </c>
      <c r="G300" s="5" t="s">
        <v>635</v>
      </c>
      <c r="H300" s="5" t="s">
        <v>636</v>
      </c>
      <c r="I300" s="5">
        <v>499</v>
      </c>
      <c r="J300" s="5" t="s">
        <v>637</v>
      </c>
      <c r="K300" s="5">
        <v>391</v>
      </c>
      <c r="L300" s="5"/>
      <c r="M300" s="5" t="s">
        <v>1046</v>
      </c>
      <c r="N300" s="6">
        <v>45580.470833333296</v>
      </c>
      <c r="O300" s="7">
        <v>45667</v>
      </c>
      <c r="P300" s="5"/>
      <c r="Q300" s="7">
        <v>45663</v>
      </c>
      <c r="R300" s="5"/>
      <c r="S300" s="8">
        <v>-2000</v>
      </c>
      <c r="T300" s="5" t="s">
        <v>35</v>
      </c>
      <c r="U300" s="5" t="s">
        <v>963</v>
      </c>
      <c r="V300" s="5" t="s">
        <v>36</v>
      </c>
      <c r="W300" s="5" t="s">
        <v>37</v>
      </c>
      <c r="X300" s="5"/>
      <c r="Y300" s="5"/>
      <c r="Z300" s="5" t="s">
        <v>954</v>
      </c>
      <c r="AA300" s="5"/>
      <c r="AB300" s="5">
        <v>7119</v>
      </c>
      <c r="AC300" s="5" t="s">
        <v>38</v>
      </c>
    </row>
    <row r="301" spans="1:29">
      <c r="A301" s="5">
        <v>556964</v>
      </c>
      <c r="B301" s="5">
        <v>108568</v>
      </c>
      <c r="C301" s="5"/>
      <c r="D301" s="5">
        <v>2</v>
      </c>
      <c r="E301" s="5" t="s">
        <v>29</v>
      </c>
      <c r="F301" s="5">
        <v>4282</v>
      </c>
      <c r="G301" s="5" t="s">
        <v>635</v>
      </c>
      <c r="H301" s="5" t="s">
        <v>636</v>
      </c>
      <c r="I301" s="5">
        <v>499</v>
      </c>
      <c r="J301" s="5" t="s">
        <v>637</v>
      </c>
      <c r="K301" s="5">
        <v>391</v>
      </c>
      <c r="L301" s="5"/>
      <c r="M301" s="5" t="s">
        <v>1046</v>
      </c>
      <c r="N301" s="6">
        <v>45580.470833333296</v>
      </c>
      <c r="O301" s="7">
        <v>45667</v>
      </c>
      <c r="P301" s="5"/>
      <c r="Q301" s="7">
        <v>45663</v>
      </c>
      <c r="R301" s="5"/>
      <c r="S301" s="8">
        <v>200</v>
      </c>
      <c r="T301" s="5" t="s">
        <v>39</v>
      </c>
      <c r="U301" s="5" t="s">
        <v>40</v>
      </c>
      <c r="V301" s="5" t="s">
        <v>41</v>
      </c>
      <c r="W301" s="5" t="s">
        <v>42</v>
      </c>
      <c r="X301" s="5"/>
      <c r="Y301" s="5"/>
      <c r="Z301" s="5" t="s">
        <v>954</v>
      </c>
      <c r="AA301" s="5"/>
      <c r="AB301" s="5">
        <v>7119</v>
      </c>
      <c r="AC301" s="5" t="s">
        <v>38</v>
      </c>
    </row>
    <row r="302" spans="1:29">
      <c r="A302" s="5">
        <v>534476</v>
      </c>
      <c r="B302" s="5">
        <v>104701</v>
      </c>
      <c r="C302" s="5"/>
      <c r="D302" s="5">
        <v>2</v>
      </c>
      <c r="E302" s="5" t="s">
        <v>29</v>
      </c>
      <c r="F302" s="5">
        <v>1634</v>
      </c>
      <c r="G302" s="5" t="s">
        <v>639</v>
      </c>
      <c r="H302" s="5" t="s">
        <v>640</v>
      </c>
      <c r="I302" s="5">
        <v>257</v>
      </c>
      <c r="J302" s="5" t="s">
        <v>643</v>
      </c>
      <c r="K302" s="5">
        <v>46</v>
      </c>
      <c r="L302" s="5" t="s">
        <v>644</v>
      </c>
      <c r="M302" s="5" t="s">
        <v>1049</v>
      </c>
      <c r="N302" s="6">
        <v>45563.4194444444</v>
      </c>
      <c r="O302" s="7">
        <v>45667</v>
      </c>
      <c r="P302" s="5"/>
      <c r="Q302" s="7">
        <v>45663</v>
      </c>
      <c r="R302" s="5"/>
      <c r="S302" s="8">
        <v>-4535.67</v>
      </c>
      <c r="T302" s="5" t="s">
        <v>35</v>
      </c>
      <c r="U302" s="5" t="s">
        <v>963</v>
      </c>
      <c r="V302" s="5" t="s">
        <v>36</v>
      </c>
      <c r="W302" s="5" t="s">
        <v>37</v>
      </c>
      <c r="X302" s="5"/>
      <c r="Y302" s="5"/>
      <c r="Z302" s="5" t="s">
        <v>923</v>
      </c>
      <c r="AA302" s="5"/>
      <c r="AB302" s="5">
        <v>7119</v>
      </c>
      <c r="AC302" s="5" t="s">
        <v>38</v>
      </c>
    </row>
    <row r="303" spans="1:29">
      <c r="A303" s="5">
        <v>534504</v>
      </c>
      <c r="B303" s="5">
        <v>104701</v>
      </c>
      <c r="C303" s="5"/>
      <c r="D303" s="5">
        <v>2</v>
      </c>
      <c r="E303" s="5" t="s">
        <v>29</v>
      </c>
      <c r="F303" s="5">
        <v>1634</v>
      </c>
      <c r="G303" s="5" t="s">
        <v>639</v>
      </c>
      <c r="H303" s="5" t="s">
        <v>640</v>
      </c>
      <c r="I303" s="5">
        <v>257</v>
      </c>
      <c r="J303" s="5" t="s">
        <v>643</v>
      </c>
      <c r="K303" s="5">
        <v>46</v>
      </c>
      <c r="L303" s="5" t="s">
        <v>644</v>
      </c>
      <c r="M303" s="5" t="s">
        <v>1049</v>
      </c>
      <c r="N303" s="6">
        <v>45563.4194444444</v>
      </c>
      <c r="O303" s="7">
        <v>45667</v>
      </c>
      <c r="P303" s="5"/>
      <c r="Q303" s="7">
        <v>45663</v>
      </c>
      <c r="R303" s="5"/>
      <c r="S303" s="8">
        <v>453.57</v>
      </c>
      <c r="T303" s="5" t="s">
        <v>39</v>
      </c>
      <c r="U303" s="5" t="s">
        <v>40</v>
      </c>
      <c r="V303" s="5" t="s">
        <v>41</v>
      </c>
      <c r="W303" s="5" t="s">
        <v>42</v>
      </c>
      <c r="X303" s="5"/>
      <c r="Y303" s="5"/>
      <c r="Z303" s="5" t="s">
        <v>923</v>
      </c>
      <c r="AA303" s="5"/>
      <c r="AB303" s="5">
        <v>7119</v>
      </c>
      <c r="AC303" s="5" t="s">
        <v>38</v>
      </c>
    </row>
    <row r="304" spans="1:29">
      <c r="A304" s="5">
        <v>534506</v>
      </c>
      <c r="B304" s="5">
        <v>104701</v>
      </c>
      <c r="C304" s="5"/>
      <c r="D304" s="5">
        <v>2</v>
      </c>
      <c r="E304" s="5" t="s">
        <v>29</v>
      </c>
      <c r="F304" s="5">
        <v>1634</v>
      </c>
      <c r="G304" s="5" t="s">
        <v>639</v>
      </c>
      <c r="H304" s="5" t="s">
        <v>640</v>
      </c>
      <c r="I304" s="5">
        <v>257</v>
      </c>
      <c r="J304" s="5" t="s">
        <v>643</v>
      </c>
      <c r="K304" s="5">
        <v>46</v>
      </c>
      <c r="L304" s="5" t="s">
        <v>644</v>
      </c>
      <c r="M304" s="5" t="s">
        <v>1049</v>
      </c>
      <c r="N304" s="6">
        <v>45563.4194444444</v>
      </c>
      <c r="O304" s="7">
        <v>45667</v>
      </c>
      <c r="P304" s="5"/>
      <c r="Q304" s="7">
        <v>45663</v>
      </c>
      <c r="R304" s="5"/>
      <c r="S304" s="8">
        <v>9.6999999999999993</v>
      </c>
      <c r="T304" s="5" t="s">
        <v>39</v>
      </c>
      <c r="U304" s="5" t="s">
        <v>128</v>
      </c>
      <c r="V304" s="5" t="s">
        <v>128</v>
      </c>
      <c r="W304" s="5" t="s">
        <v>129</v>
      </c>
      <c r="X304" s="5"/>
      <c r="Y304" s="5"/>
      <c r="Z304" s="5" t="s">
        <v>923</v>
      </c>
      <c r="AA304" s="5"/>
      <c r="AB304" s="5">
        <v>7119</v>
      </c>
      <c r="AC304" s="5" t="s">
        <v>38</v>
      </c>
    </row>
    <row r="305" spans="1:29">
      <c r="A305" s="5">
        <v>583080</v>
      </c>
      <c r="B305" s="5">
        <v>113272</v>
      </c>
      <c r="C305" s="5"/>
      <c r="D305" s="5">
        <v>2</v>
      </c>
      <c r="E305" s="5" t="s">
        <v>29</v>
      </c>
      <c r="F305" s="5">
        <v>1634</v>
      </c>
      <c r="G305" s="5" t="s">
        <v>639</v>
      </c>
      <c r="H305" s="5" t="s">
        <v>640</v>
      </c>
      <c r="I305" s="5">
        <v>5</v>
      </c>
      <c r="J305" s="5" t="s">
        <v>641</v>
      </c>
      <c r="K305" s="5">
        <v>343</v>
      </c>
      <c r="L305" s="5"/>
      <c r="M305" s="5" t="s">
        <v>642</v>
      </c>
      <c r="N305" s="6">
        <v>45627</v>
      </c>
      <c r="O305" s="7">
        <v>45667</v>
      </c>
      <c r="P305" s="5"/>
      <c r="Q305" s="7">
        <v>45659</v>
      </c>
      <c r="R305" s="5"/>
      <c r="S305" s="8">
        <v>-853.04</v>
      </c>
      <c r="T305" s="5" t="s">
        <v>35</v>
      </c>
      <c r="U305" s="5" t="s">
        <v>963</v>
      </c>
      <c r="V305" s="5" t="s">
        <v>36</v>
      </c>
      <c r="W305" s="5" t="s">
        <v>37</v>
      </c>
      <c r="X305" s="5"/>
      <c r="Y305" s="5"/>
      <c r="Z305" s="5" t="s">
        <v>1050</v>
      </c>
      <c r="AA305" s="5"/>
      <c r="AB305" s="5">
        <v>7119</v>
      </c>
      <c r="AC305" s="5" t="s">
        <v>38</v>
      </c>
    </row>
    <row r="306" spans="1:29">
      <c r="A306" s="5">
        <v>583117</v>
      </c>
      <c r="B306" s="5">
        <v>113272</v>
      </c>
      <c r="C306" s="5"/>
      <c r="D306" s="5">
        <v>2</v>
      </c>
      <c r="E306" s="5" t="s">
        <v>29</v>
      </c>
      <c r="F306" s="5">
        <v>1634</v>
      </c>
      <c r="G306" s="5" t="s">
        <v>639</v>
      </c>
      <c r="H306" s="5" t="s">
        <v>640</v>
      </c>
      <c r="I306" s="5">
        <v>5</v>
      </c>
      <c r="J306" s="5" t="s">
        <v>641</v>
      </c>
      <c r="K306" s="5">
        <v>343</v>
      </c>
      <c r="L306" s="5"/>
      <c r="M306" s="5" t="s">
        <v>642</v>
      </c>
      <c r="N306" s="6">
        <v>45627</v>
      </c>
      <c r="O306" s="7">
        <v>45667</v>
      </c>
      <c r="P306" s="5"/>
      <c r="Q306" s="7">
        <v>45659</v>
      </c>
      <c r="R306" s="5"/>
      <c r="S306" s="8">
        <v>85.3</v>
      </c>
      <c r="T306" s="5" t="s">
        <v>39</v>
      </c>
      <c r="U306" s="5" t="s">
        <v>40</v>
      </c>
      <c r="V306" s="5" t="s">
        <v>41</v>
      </c>
      <c r="W306" s="5" t="s">
        <v>42</v>
      </c>
      <c r="X306" s="5"/>
      <c r="Y306" s="5"/>
      <c r="Z306" s="5" t="s">
        <v>1050</v>
      </c>
      <c r="AA306" s="5"/>
      <c r="AB306" s="5">
        <v>7119</v>
      </c>
      <c r="AC306" s="5" t="s">
        <v>38</v>
      </c>
    </row>
    <row r="307" spans="1:29">
      <c r="A307" s="5">
        <v>527925</v>
      </c>
      <c r="B307" s="5">
        <v>103604</v>
      </c>
      <c r="C307" s="5"/>
      <c r="D307" s="5">
        <v>2</v>
      </c>
      <c r="E307" s="5" t="s">
        <v>29</v>
      </c>
      <c r="F307" s="5">
        <v>1638</v>
      </c>
      <c r="G307" s="5" t="s">
        <v>455</v>
      </c>
      <c r="H307" s="5" t="s">
        <v>456</v>
      </c>
      <c r="I307" s="5">
        <v>312</v>
      </c>
      <c r="J307" s="5" t="s">
        <v>457</v>
      </c>
      <c r="K307" s="5">
        <v>231</v>
      </c>
      <c r="L307" s="5" t="s">
        <v>458</v>
      </c>
      <c r="M307" s="5" t="s">
        <v>459</v>
      </c>
      <c r="N307" s="6">
        <v>45562.4375</v>
      </c>
      <c r="O307" s="7">
        <v>45667</v>
      </c>
      <c r="P307" s="5"/>
      <c r="Q307" s="7"/>
      <c r="R307" s="5"/>
      <c r="S307" s="8">
        <v>-2000</v>
      </c>
      <c r="T307" s="5" t="s">
        <v>35</v>
      </c>
      <c r="U307" s="5" t="s">
        <v>963</v>
      </c>
      <c r="V307" s="5" t="s">
        <v>36</v>
      </c>
      <c r="W307" s="5" t="s">
        <v>37</v>
      </c>
      <c r="X307" s="5"/>
      <c r="Y307" s="5"/>
      <c r="Z307" s="5" t="s">
        <v>875</v>
      </c>
      <c r="AA307" s="5"/>
      <c r="AB307" s="5">
        <v>7119</v>
      </c>
      <c r="AC307" s="5" t="s">
        <v>38</v>
      </c>
    </row>
    <row r="308" spans="1:29">
      <c r="A308" s="5">
        <v>527948</v>
      </c>
      <c r="B308" s="5">
        <v>103604</v>
      </c>
      <c r="C308" s="5"/>
      <c r="D308" s="5">
        <v>2</v>
      </c>
      <c r="E308" s="5" t="s">
        <v>29</v>
      </c>
      <c r="F308" s="5">
        <v>1638</v>
      </c>
      <c r="G308" s="5" t="s">
        <v>455</v>
      </c>
      <c r="H308" s="5" t="s">
        <v>456</v>
      </c>
      <c r="I308" s="5">
        <v>312</v>
      </c>
      <c r="J308" s="5" t="s">
        <v>457</v>
      </c>
      <c r="K308" s="5">
        <v>231</v>
      </c>
      <c r="L308" s="5" t="s">
        <v>458</v>
      </c>
      <c r="M308" s="5" t="s">
        <v>459</v>
      </c>
      <c r="N308" s="6">
        <v>45562.4375</v>
      </c>
      <c r="O308" s="7">
        <v>45667</v>
      </c>
      <c r="P308" s="5"/>
      <c r="Q308" s="7"/>
      <c r="R308" s="5"/>
      <c r="S308" s="8">
        <v>200</v>
      </c>
      <c r="T308" s="5" t="s">
        <v>39</v>
      </c>
      <c r="U308" s="5" t="s">
        <v>40</v>
      </c>
      <c r="V308" s="5" t="s">
        <v>41</v>
      </c>
      <c r="W308" s="5" t="s">
        <v>42</v>
      </c>
      <c r="X308" s="5"/>
      <c r="Y308" s="5"/>
      <c r="Z308" s="5" t="s">
        <v>875</v>
      </c>
      <c r="AA308" s="5"/>
      <c r="AB308" s="5">
        <v>7119</v>
      </c>
      <c r="AC308" s="5" t="s">
        <v>38</v>
      </c>
    </row>
    <row r="309" spans="1:29">
      <c r="A309" s="5">
        <v>527950</v>
      </c>
      <c r="B309" s="5">
        <v>103604</v>
      </c>
      <c r="C309" s="5"/>
      <c r="D309" s="5">
        <v>2</v>
      </c>
      <c r="E309" s="5" t="s">
        <v>29</v>
      </c>
      <c r="F309" s="5">
        <v>1638</v>
      </c>
      <c r="G309" s="5" t="s">
        <v>455</v>
      </c>
      <c r="H309" s="5" t="s">
        <v>456</v>
      </c>
      <c r="I309" s="5">
        <v>312</v>
      </c>
      <c r="J309" s="5" t="s">
        <v>457</v>
      </c>
      <c r="K309" s="5">
        <v>231</v>
      </c>
      <c r="L309" s="5" t="s">
        <v>458</v>
      </c>
      <c r="M309" s="5" t="s">
        <v>459</v>
      </c>
      <c r="N309" s="6">
        <v>45562.4375</v>
      </c>
      <c r="O309" s="7">
        <v>45667</v>
      </c>
      <c r="P309" s="5"/>
      <c r="Q309" s="7"/>
      <c r="R309" s="5"/>
      <c r="S309" s="8">
        <v>9.6999999999999993</v>
      </c>
      <c r="T309" s="5" t="s">
        <v>39</v>
      </c>
      <c r="U309" s="5" t="s">
        <v>128</v>
      </c>
      <c r="V309" s="5" t="s">
        <v>128</v>
      </c>
      <c r="W309" s="5" t="s">
        <v>129</v>
      </c>
      <c r="X309" s="5"/>
      <c r="Y309" s="5"/>
      <c r="Z309" s="5" t="s">
        <v>875</v>
      </c>
      <c r="AA309" s="5"/>
      <c r="AB309" s="5">
        <v>7119</v>
      </c>
      <c r="AC309" s="5" t="s">
        <v>38</v>
      </c>
    </row>
    <row r="310" spans="1:29">
      <c r="A310" s="5">
        <v>595306</v>
      </c>
      <c r="B310" s="5">
        <v>115344</v>
      </c>
      <c r="C310" s="5"/>
      <c r="D310" s="5">
        <v>2</v>
      </c>
      <c r="E310" s="5" t="s">
        <v>29</v>
      </c>
      <c r="F310" s="5">
        <v>1679</v>
      </c>
      <c r="G310" s="5" t="s">
        <v>646</v>
      </c>
      <c r="H310" s="5" t="s">
        <v>647</v>
      </c>
      <c r="I310" s="5">
        <v>274</v>
      </c>
      <c r="J310" s="5" t="s">
        <v>648</v>
      </c>
      <c r="K310" s="5">
        <v>268</v>
      </c>
      <c r="L310" s="5" t="s">
        <v>649</v>
      </c>
      <c r="M310" s="5" t="s">
        <v>650</v>
      </c>
      <c r="N310" s="6">
        <v>45639.497916666704</v>
      </c>
      <c r="O310" s="7">
        <v>45667</v>
      </c>
      <c r="P310" s="5"/>
      <c r="Q310" s="7">
        <v>45656</v>
      </c>
      <c r="R310" s="5"/>
      <c r="S310" s="8">
        <v>80.48</v>
      </c>
      <c r="T310" s="5" t="s">
        <v>39</v>
      </c>
      <c r="U310" s="5" t="s">
        <v>52</v>
      </c>
      <c r="V310" s="5" t="s">
        <v>41</v>
      </c>
      <c r="W310" s="5" t="s">
        <v>42</v>
      </c>
      <c r="X310" s="5"/>
      <c r="Y310" s="5"/>
      <c r="Z310" s="5" t="s">
        <v>1051</v>
      </c>
      <c r="AA310" s="5"/>
      <c r="AB310" s="5">
        <v>7119</v>
      </c>
      <c r="AC310" s="5" t="s">
        <v>38</v>
      </c>
    </row>
    <row r="311" spans="1:29">
      <c r="A311" s="5">
        <v>595307</v>
      </c>
      <c r="B311" s="5">
        <v>115344</v>
      </c>
      <c r="C311" s="5"/>
      <c r="D311" s="5">
        <v>2</v>
      </c>
      <c r="E311" s="5" t="s">
        <v>29</v>
      </c>
      <c r="F311" s="5">
        <v>1679</v>
      </c>
      <c r="G311" s="5" t="s">
        <v>646</v>
      </c>
      <c r="H311" s="5" t="s">
        <v>647</v>
      </c>
      <c r="I311" s="5">
        <v>274</v>
      </c>
      <c r="J311" s="5" t="s">
        <v>648</v>
      </c>
      <c r="K311" s="5">
        <v>268</v>
      </c>
      <c r="L311" s="5" t="s">
        <v>649</v>
      </c>
      <c r="M311" s="5" t="s">
        <v>650</v>
      </c>
      <c r="N311" s="6">
        <v>45639.497916666704</v>
      </c>
      <c r="O311" s="7">
        <v>45667</v>
      </c>
      <c r="P311" s="5"/>
      <c r="Q311" s="7">
        <v>45656</v>
      </c>
      <c r="R311" s="5"/>
      <c r="S311" s="8">
        <v>7.68</v>
      </c>
      <c r="T311" s="5" t="s">
        <v>39</v>
      </c>
      <c r="U311" s="5" t="s">
        <v>52</v>
      </c>
      <c r="V311" s="5" t="s">
        <v>41</v>
      </c>
      <c r="W311" s="5" t="s">
        <v>42</v>
      </c>
      <c r="X311" s="5"/>
      <c r="Y311" s="5"/>
      <c r="Z311" s="5" t="s">
        <v>1051</v>
      </c>
      <c r="AA311" s="5"/>
      <c r="AB311" s="5">
        <v>7119</v>
      </c>
      <c r="AC311" s="5" t="s">
        <v>38</v>
      </c>
    </row>
    <row r="312" spans="1:29">
      <c r="A312" s="5">
        <v>595308</v>
      </c>
      <c r="B312" s="5">
        <v>115345</v>
      </c>
      <c r="C312" s="5"/>
      <c r="D312" s="5">
        <v>2</v>
      </c>
      <c r="E312" s="5" t="s">
        <v>29</v>
      </c>
      <c r="F312" s="5">
        <v>1679</v>
      </c>
      <c r="G312" s="5" t="s">
        <v>646</v>
      </c>
      <c r="H312" s="5" t="s">
        <v>647</v>
      </c>
      <c r="I312" s="5">
        <v>274</v>
      </c>
      <c r="J312" s="5" t="s">
        <v>648</v>
      </c>
      <c r="K312" s="5">
        <v>268</v>
      </c>
      <c r="L312" s="5" t="s">
        <v>649</v>
      </c>
      <c r="M312" s="5" t="s">
        <v>650</v>
      </c>
      <c r="N312" s="6">
        <v>45639.497916666704</v>
      </c>
      <c r="O312" s="7">
        <v>45667</v>
      </c>
      <c r="P312" s="5"/>
      <c r="Q312" s="7">
        <v>45656</v>
      </c>
      <c r="R312" s="5"/>
      <c r="S312" s="8">
        <v>135</v>
      </c>
      <c r="T312" s="5" t="s">
        <v>39</v>
      </c>
      <c r="U312" s="5" t="s">
        <v>40</v>
      </c>
      <c r="V312" s="5" t="s">
        <v>41</v>
      </c>
      <c r="W312" s="5" t="s">
        <v>42</v>
      </c>
      <c r="X312" s="5"/>
      <c r="Y312" s="5"/>
      <c r="Z312" s="5" t="s">
        <v>956</v>
      </c>
      <c r="AA312" s="5"/>
      <c r="AB312" s="5">
        <v>7119</v>
      </c>
      <c r="AC312" s="5" t="s">
        <v>38</v>
      </c>
    </row>
    <row r="313" spans="1:29">
      <c r="A313" s="5">
        <v>595310</v>
      </c>
      <c r="B313" s="5">
        <v>115345</v>
      </c>
      <c r="C313" s="5"/>
      <c r="D313" s="5">
        <v>2</v>
      </c>
      <c r="E313" s="5" t="s">
        <v>29</v>
      </c>
      <c r="F313" s="5">
        <v>1679</v>
      </c>
      <c r="G313" s="5" t="s">
        <v>646</v>
      </c>
      <c r="H313" s="5" t="s">
        <v>647</v>
      </c>
      <c r="I313" s="5">
        <v>274</v>
      </c>
      <c r="J313" s="5" t="s">
        <v>648</v>
      </c>
      <c r="K313" s="5">
        <v>268</v>
      </c>
      <c r="L313" s="5" t="s">
        <v>649</v>
      </c>
      <c r="M313" s="5" t="s">
        <v>650</v>
      </c>
      <c r="N313" s="6">
        <v>45639.497916666704</v>
      </c>
      <c r="O313" s="7">
        <v>45667</v>
      </c>
      <c r="P313" s="5"/>
      <c r="Q313" s="7">
        <v>45656</v>
      </c>
      <c r="R313" s="5"/>
      <c r="S313" s="8">
        <v>9.6999999999999993</v>
      </c>
      <c r="T313" s="5" t="s">
        <v>39</v>
      </c>
      <c r="U313" s="5" t="s">
        <v>128</v>
      </c>
      <c r="V313" s="5" t="s">
        <v>128</v>
      </c>
      <c r="W313" s="5" t="s">
        <v>129</v>
      </c>
      <c r="X313" s="5"/>
      <c r="Y313" s="5"/>
      <c r="Z313" s="5" t="s">
        <v>956</v>
      </c>
      <c r="AA313" s="5"/>
      <c r="AB313" s="5">
        <v>7119</v>
      </c>
      <c r="AC313" s="5" t="s">
        <v>38</v>
      </c>
    </row>
    <row r="314" spans="1:29">
      <c r="A314" s="5">
        <v>595239</v>
      </c>
      <c r="B314" s="5">
        <v>115345</v>
      </c>
      <c r="C314" s="5"/>
      <c r="D314" s="5">
        <v>2</v>
      </c>
      <c r="E314" s="5" t="s">
        <v>29</v>
      </c>
      <c r="F314" s="5">
        <v>1679</v>
      </c>
      <c r="G314" s="5" t="s">
        <v>646</v>
      </c>
      <c r="H314" s="5" t="s">
        <v>647</v>
      </c>
      <c r="I314" s="5">
        <v>274</v>
      </c>
      <c r="J314" s="5" t="s">
        <v>648</v>
      </c>
      <c r="K314" s="5">
        <v>268</v>
      </c>
      <c r="L314" s="5" t="s">
        <v>649</v>
      </c>
      <c r="M314" s="5" t="s">
        <v>650</v>
      </c>
      <c r="N314" s="6">
        <v>45639.497916666704</v>
      </c>
      <c r="O314" s="7">
        <v>45667</v>
      </c>
      <c r="P314" s="5"/>
      <c r="Q314" s="7">
        <v>45656</v>
      </c>
      <c r="R314" s="5"/>
      <c r="S314" s="8">
        <v>-1350</v>
      </c>
      <c r="T314" s="5" t="s">
        <v>35</v>
      </c>
      <c r="U314" s="5" t="s">
        <v>963</v>
      </c>
      <c r="V314" s="5" t="s">
        <v>36</v>
      </c>
      <c r="W314" s="5" t="s">
        <v>37</v>
      </c>
      <c r="X314" s="5"/>
      <c r="Y314" s="5"/>
      <c r="Z314" s="5" t="s">
        <v>956</v>
      </c>
      <c r="AA314" s="5"/>
      <c r="AB314" s="5">
        <v>7119</v>
      </c>
      <c r="AC314" s="5" t="s">
        <v>38</v>
      </c>
    </row>
    <row r="315" spans="1:29">
      <c r="A315" s="5">
        <v>534711</v>
      </c>
      <c r="B315" s="5">
        <v>104769</v>
      </c>
      <c r="C315" s="5"/>
      <c r="D315" s="5">
        <v>2</v>
      </c>
      <c r="E315" s="5" t="s">
        <v>29</v>
      </c>
      <c r="F315" s="5">
        <v>1745</v>
      </c>
      <c r="G315" s="5" t="s">
        <v>303</v>
      </c>
      <c r="H315" s="5" t="s">
        <v>304</v>
      </c>
      <c r="I315" s="5">
        <v>454</v>
      </c>
      <c r="J315" s="5" t="s">
        <v>305</v>
      </c>
      <c r="K315" s="5">
        <v>327</v>
      </c>
      <c r="L315" s="5"/>
      <c r="M315" s="5" t="s">
        <v>306</v>
      </c>
      <c r="N315" s="6">
        <v>45563.4243055556</v>
      </c>
      <c r="O315" s="7">
        <v>45667</v>
      </c>
      <c r="P315" s="5"/>
      <c r="Q315" s="7"/>
      <c r="R315" s="5"/>
      <c r="S315" s="8">
        <v>9.6999999999999993</v>
      </c>
      <c r="T315" s="5" t="s">
        <v>39</v>
      </c>
      <c r="U315" s="5" t="s">
        <v>128</v>
      </c>
      <c r="V315" s="5" t="s">
        <v>128</v>
      </c>
      <c r="W315" s="5" t="s">
        <v>129</v>
      </c>
      <c r="X315" s="5"/>
      <c r="Y315" s="5"/>
      <c r="Z315" s="5" t="s">
        <v>831</v>
      </c>
      <c r="AA315" s="5"/>
      <c r="AB315" s="5">
        <v>7119</v>
      </c>
      <c r="AC315" s="5" t="s">
        <v>38</v>
      </c>
    </row>
    <row r="316" spans="1:29">
      <c r="A316" s="5">
        <v>534685</v>
      </c>
      <c r="B316" s="5">
        <v>104770</v>
      </c>
      <c r="C316" s="5"/>
      <c r="D316" s="5">
        <v>2</v>
      </c>
      <c r="E316" s="5" t="s">
        <v>29</v>
      </c>
      <c r="F316" s="5">
        <v>1745</v>
      </c>
      <c r="G316" s="5" t="s">
        <v>303</v>
      </c>
      <c r="H316" s="5" t="s">
        <v>304</v>
      </c>
      <c r="I316" s="5">
        <v>454</v>
      </c>
      <c r="J316" s="5" t="s">
        <v>305</v>
      </c>
      <c r="K316" s="5">
        <v>327</v>
      </c>
      <c r="L316" s="5"/>
      <c r="M316" s="5" t="s">
        <v>306</v>
      </c>
      <c r="N316" s="6">
        <v>45563.4243055556</v>
      </c>
      <c r="O316" s="7">
        <v>45667</v>
      </c>
      <c r="P316" s="5"/>
      <c r="Q316" s="7">
        <v>45646</v>
      </c>
      <c r="R316" s="5"/>
      <c r="S316" s="8">
        <v>-1300</v>
      </c>
      <c r="T316" s="5" t="s">
        <v>35</v>
      </c>
      <c r="U316" s="5" t="s">
        <v>963</v>
      </c>
      <c r="V316" s="5" t="s">
        <v>36</v>
      </c>
      <c r="W316" s="5" t="s">
        <v>37</v>
      </c>
      <c r="X316" s="5"/>
      <c r="Y316" s="5"/>
      <c r="Z316" s="5" t="s">
        <v>832</v>
      </c>
      <c r="AA316" s="5"/>
      <c r="AB316" s="5">
        <v>7119</v>
      </c>
      <c r="AC316" s="5" t="s">
        <v>38</v>
      </c>
    </row>
    <row r="317" spans="1:29">
      <c r="A317" s="5">
        <v>534712</v>
      </c>
      <c r="B317" s="5">
        <v>104770</v>
      </c>
      <c r="C317" s="5"/>
      <c r="D317" s="5">
        <v>2</v>
      </c>
      <c r="E317" s="5" t="s">
        <v>29</v>
      </c>
      <c r="F317" s="5">
        <v>1745</v>
      </c>
      <c r="G317" s="5" t="s">
        <v>303</v>
      </c>
      <c r="H317" s="5" t="s">
        <v>304</v>
      </c>
      <c r="I317" s="5">
        <v>454</v>
      </c>
      <c r="J317" s="5" t="s">
        <v>305</v>
      </c>
      <c r="K317" s="5">
        <v>327</v>
      </c>
      <c r="L317" s="5"/>
      <c r="M317" s="5" t="s">
        <v>306</v>
      </c>
      <c r="N317" s="6">
        <v>45563.4243055556</v>
      </c>
      <c r="O317" s="7">
        <v>45667</v>
      </c>
      <c r="P317" s="5"/>
      <c r="Q317" s="7">
        <v>45646</v>
      </c>
      <c r="R317" s="5"/>
      <c r="S317" s="8">
        <v>130</v>
      </c>
      <c r="T317" s="5" t="s">
        <v>39</v>
      </c>
      <c r="U317" s="5" t="s">
        <v>40</v>
      </c>
      <c r="V317" s="5" t="s">
        <v>41</v>
      </c>
      <c r="W317" s="5" t="s">
        <v>42</v>
      </c>
      <c r="X317" s="5"/>
      <c r="Y317" s="5"/>
      <c r="Z317" s="5" t="s">
        <v>832</v>
      </c>
      <c r="AA317" s="5"/>
      <c r="AB317" s="5">
        <v>7119</v>
      </c>
      <c r="AC317" s="5" t="s">
        <v>38</v>
      </c>
    </row>
    <row r="318" spans="1:29">
      <c r="A318" s="5">
        <v>545188</v>
      </c>
      <c r="B318" s="5">
        <v>106590</v>
      </c>
      <c r="C318" s="5"/>
      <c r="D318" s="5">
        <v>2</v>
      </c>
      <c r="E318" s="5" t="s">
        <v>29</v>
      </c>
      <c r="F318" s="5">
        <v>1749</v>
      </c>
      <c r="G318" s="5" t="s">
        <v>53</v>
      </c>
      <c r="H318" s="5" t="s">
        <v>54</v>
      </c>
      <c r="I318" s="5">
        <v>456</v>
      </c>
      <c r="J318" s="5" t="s">
        <v>240</v>
      </c>
      <c r="K318" s="5">
        <v>329</v>
      </c>
      <c r="L318" s="5"/>
      <c r="M318" s="5" t="s">
        <v>241</v>
      </c>
      <c r="N318" s="6">
        <v>45567.457638888904</v>
      </c>
      <c r="O318" s="7">
        <v>45667</v>
      </c>
      <c r="P318" s="5"/>
      <c r="Q318" s="7">
        <v>45660</v>
      </c>
      <c r="R318" s="5"/>
      <c r="S318" s="8">
        <v>-1162.03</v>
      </c>
      <c r="T318" s="5" t="s">
        <v>35</v>
      </c>
      <c r="U318" s="5" t="s">
        <v>1052</v>
      </c>
      <c r="V318" s="5" t="s">
        <v>36</v>
      </c>
      <c r="W318" s="5" t="s">
        <v>37</v>
      </c>
      <c r="X318" s="5"/>
      <c r="Y318" s="5"/>
      <c r="Z318" s="5" t="s">
        <v>812</v>
      </c>
      <c r="AA318" s="5"/>
      <c r="AB318" s="5">
        <v>7119</v>
      </c>
      <c r="AC318" s="5" t="s">
        <v>38</v>
      </c>
    </row>
    <row r="319" spans="1:29">
      <c r="A319" s="5">
        <v>545240</v>
      </c>
      <c r="B319" s="5">
        <v>106590</v>
      </c>
      <c r="C319" s="5"/>
      <c r="D319" s="5">
        <v>2</v>
      </c>
      <c r="E319" s="5" t="s">
        <v>29</v>
      </c>
      <c r="F319" s="5">
        <v>1749</v>
      </c>
      <c r="G319" s="5" t="s">
        <v>53</v>
      </c>
      <c r="H319" s="5" t="s">
        <v>54</v>
      </c>
      <c r="I319" s="5">
        <v>456</v>
      </c>
      <c r="J319" s="5" t="s">
        <v>240</v>
      </c>
      <c r="K319" s="5">
        <v>329</v>
      </c>
      <c r="L319" s="5"/>
      <c r="M319" s="5" t="s">
        <v>241</v>
      </c>
      <c r="N319" s="6">
        <v>45567.457638888904</v>
      </c>
      <c r="O319" s="7">
        <v>45667</v>
      </c>
      <c r="P319" s="5"/>
      <c r="Q319" s="7">
        <v>45660</v>
      </c>
      <c r="R319" s="5"/>
      <c r="S319" s="8">
        <v>116.2</v>
      </c>
      <c r="T319" s="5" t="s">
        <v>39</v>
      </c>
      <c r="U319" s="5" t="s">
        <v>40</v>
      </c>
      <c r="V319" s="5" t="s">
        <v>41</v>
      </c>
      <c r="W319" s="5" t="s">
        <v>42</v>
      </c>
      <c r="X319" s="5"/>
      <c r="Y319" s="5"/>
      <c r="Z319" s="5" t="s">
        <v>812</v>
      </c>
      <c r="AA319" s="5"/>
      <c r="AB319" s="5">
        <v>7119</v>
      </c>
      <c r="AC319" s="5" t="s">
        <v>38</v>
      </c>
    </row>
    <row r="320" spans="1:29">
      <c r="A320" s="5">
        <v>547124</v>
      </c>
      <c r="B320" s="5">
        <v>106937</v>
      </c>
      <c r="C320" s="5"/>
      <c r="D320" s="5">
        <v>2</v>
      </c>
      <c r="E320" s="5" t="s">
        <v>29</v>
      </c>
      <c r="F320" s="5">
        <v>1749</v>
      </c>
      <c r="G320" s="5" t="s">
        <v>53</v>
      </c>
      <c r="H320" s="5" t="s">
        <v>54</v>
      </c>
      <c r="I320" s="5">
        <v>456</v>
      </c>
      <c r="J320" s="5" t="s">
        <v>240</v>
      </c>
      <c r="K320" s="5">
        <v>329</v>
      </c>
      <c r="L320" s="5"/>
      <c r="M320" s="5" t="s">
        <v>241</v>
      </c>
      <c r="N320" s="6">
        <v>45568.345833333296</v>
      </c>
      <c r="O320" s="7">
        <v>45667</v>
      </c>
      <c r="P320" s="5"/>
      <c r="Q320" s="7">
        <v>45660</v>
      </c>
      <c r="R320" s="5"/>
      <c r="S320" s="8">
        <v>24.46</v>
      </c>
      <c r="T320" s="5" t="s">
        <v>39</v>
      </c>
      <c r="U320" s="5" t="s">
        <v>52</v>
      </c>
      <c r="V320" s="5" t="s">
        <v>41</v>
      </c>
      <c r="W320" s="5" t="s">
        <v>42</v>
      </c>
      <c r="X320" s="5"/>
      <c r="Y320" s="5"/>
      <c r="Z320" s="5" t="s">
        <v>814</v>
      </c>
      <c r="AA320" s="5"/>
      <c r="AB320" s="5">
        <v>7119</v>
      </c>
      <c r="AC320" s="5" t="s">
        <v>38</v>
      </c>
    </row>
    <row r="321" spans="1:29">
      <c r="A321" s="5">
        <v>572773</v>
      </c>
      <c r="B321" s="5">
        <v>111075</v>
      </c>
      <c r="C321" s="5"/>
      <c r="D321" s="5">
        <v>2</v>
      </c>
      <c r="E321" s="5" t="s">
        <v>29</v>
      </c>
      <c r="F321" s="5">
        <v>1749</v>
      </c>
      <c r="G321" s="5" t="s">
        <v>53</v>
      </c>
      <c r="H321" s="5" t="s">
        <v>54</v>
      </c>
      <c r="I321" s="5">
        <v>457</v>
      </c>
      <c r="J321" s="5" t="s">
        <v>55</v>
      </c>
      <c r="K321" s="5">
        <v>339</v>
      </c>
      <c r="L321" s="5"/>
      <c r="M321" s="5" t="s">
        <v>56</v>
      </c>
      <c r="N321" s="6">
        <v>45597</v>
      </c>
      <c r="O321" s="7">
        <v>45667</v>
      </c>
      <c r="P321" s="5"/>
      <c r="Q321" s="7">
        <v>45659</v>
      </c>
      <c r="R321" s="5"/>
      <c r="S321" s="8">
        <v>-1161.3800000000001</v>
      </c>
      <c r="T321" s="5" t="s">
        <v>35</v>
      </c>
      <c r="U321" s="5" t="s">
        <v>963</v>
      </c>
      <c r="V321" s="5" t="s">
        <v>36</v>
      </c>
      <c r="W321" s="5" t="s">
        <v>37</v>
      </c>
      <c r="X321" s="5"/>
      <c r="Y321" s="5"/>
      <c r="Z321" s="5" t="s">
        <v>818</v>
      </c>
      <c r="AA321" s="5"/>
      <c r="AB321" s="5">
        <v>7119</v>
      </c>
      <c r="AC321" s="5" t="s">
        <v>38</v>
      </c>
    </row>
    <row r="322" spans="1:29">
      <c r="A322" s="5">
        <v>572817</v>
      </c>
      <c r="B322" s="5">
        <v>111075</v>
      </c>
      <c r="C322" s="5"/>
      <c r="D322" s="5">
        <v>2</v>
      </c>
      <c r="E322" s="5" t="s">
        <v>29</v>
      </c>
      <c r="F322" s="5">
        <v>1749</v>
      </c>
      <c r="G322" s="5" t="s">
        <v>53</v>
      </c>
      <c r="H322" s="5" t="s">
        <v>54</v>
      </c>
      <c r="I322" s="5">
        <v>457</v>
      </c>
      <c r="J322" s="5" t="s">
        <v>55</v>
      </c>
      <c r="K322" s="5">
        <v>339</v>
      </c>
      <c r="L322" s="5"/>
      <c r="M322" s="5" t="s">
        <v>56</v>
      </c>
      <c r="N322" s="6">
        <v>45597</v>
      </c>
      <c r="O322" s="7">
        <v>45667</v>
      </c>
      <c r="P322" s="5"/>
      <c r="Q322" s="7">
        <v>45659</v>
      </c>
      <c r="R322" s="5"/>
      <c r="S322" s="8">
        <v>116.14</v>
      </c>
      <c r="T322" s="5" t="s">
        <v>39</v>
      </c>
      <c r="U322" s="5" t="s">
        <v>40</v>
      </c>
      <c r="V322" s="5" t="s">
        <v>41</v>
      </c>
      <c r="W322" s="5" t="s">
        <v>42</v>
      </c>
      <c r="X322" s="5"/>
      <c r="Y322" s="5"/>
      <c r="Z322" s="5" t="s">
        <v>818</v>
      </c>
      <c r="AA322" s="5"/>
      <c r="AB322" s="5">
        <v>7119</v>
      </c>
      <c r="AC322" s="5" t="s">
        <v>38</v>
      </c>
    </row>
    <row r="323" spans="1:29">
      <c r="A323" s="5">
        <v>572821</v>
      </c>
      <c r="B323" s="5">
        <v>111075</v>
      </c>
      <c r="C323" s="5"/>
      <c r="D323" s="5">
        <v>2</v>
      </c>
      <c r="E323" s="5" t="s">
        <v>29</v>
      </c>
      <c r="F323" s="5">
        <v>1749</v>
      </c>
      <c r="G323" s="5" t="s">
        <v>53</v>
      </c>
      <c r="H323" s="5" t="s">
        <v>54</v>
      </c>
      <c r="I323" s="5">
        <v>457</v>
      </c>
      <c r="J323" s="5" t="s">
        <v>55</v>
      </c>
      <c r="K323" s="5">
        <v>339</v>
      </c>
      <c r="L323" s="5"/>
      <c r="M323" s="5" t="s">
        <v>56</v>
      </c>
      <c r="N323" s="6">
        <v>45597</v>
      </c>
      <c r="O323" s="7">
        <v>45667</v>
      </c>
      <c r="P323" s="5"/>
      <c r="Q323" s="7">
        <v>45659</v>
      </c>
      <c r="R323" s="5"/>
      <c r="S323" s="8">
        <v>11.56</v>
      </c>
      <c r="T323" s="5" t="s">
        <v>39</v>
      </c>
      <c r="U323" s="5" t="s">
        <v>199</v>
      </c>
      <c r="V323" s="5" t="s">
        <v>41</v>
      </c>
      <c r="W323" s="5" t="s">
        <v>42</v>
      </c>
      <c r="X323" s="5"/>
      <c r="Y323" s="5"/>
      <c r="Z323" s="5" t="s">
        <v>818</v>
      </c>
      <c r="AA323" s="5"/>
      <c r="AB323" s="5">
        <v>7119</v>
      </c>
      <c r="AC323" s="5" t="s">
        <v>38</v>
      </c>
    </row>
    <row r="324" spans="1:29">
      <c r="A324" s="5">
        <v>572822</v>
      </c>
      <c r="B324" s="5">
        <v>111075</v>
      </c>
      <c r="C324" s="5"/>
      <c r="D324" s="5">
        <v>2</v>
      </c>
      <c r="E324" s="5" t="s">
        <v>29</v>
      </c>
      <c r="F324" s="5">
        <v>1749</v>
      </c>
      <c r="G324" s="5" t="s">
        <v>53</v>
      </c>
      <c r="H324" s="5" t="s">
        <v>54</v>
      </c>
      <c r="I324" s="5">
        <v>457</v>
      </c>
      <c r="J324" s="5" t="s">
        <v>55</v>
      </c>
      <c r="K324" s="5">
        <v>339</v>
      </c>
      <c r="L324" s="5"/>
      <c r="M324" s="5" t="s">
        <v>56</v>
      </c>
      <c r="N324" s="6">
        <v>45597</v>
      </c>
      <c r="O324" s="7">
        <v>45667</v>
      </c>
      <c r="P324" s="5"/>
      <c r="Q324" s="7">
        <v>45659</v>
      </c>
      <c r="R324" s="5"/>
      <c r="S324" s="8">
        <v>5.89</v>
      </c>
      <c r="T324" s="5" t="s">
        <v>39</v>
      </c>
      <c r="U324" s="5" t="s">
        <v>43</v>
      </c>
      <c r="V324" s="5" t="s">
        <v>41</v>
      </c>
      <c r="W324" s="5" t="s">
        <v>42</v>
      </c>
      <c r="X324" s="5"/>
      <c r="Y324" s="5"/>
      <c r="Z324" s="5" t="s">
        <v>818</v>
      </c>
      <c r="AA324" s="5"/>
      <c r="AB324" s="5">
        <v>7119</v>
      </c>
      <c r="AC324" s="5" t="s">
        <v>38</v>
      </c>
    </row>
    <row r="325" spans="1:29">
      <c r="A325" s="5">
        <v>428806</v>
      </c>
      <c r="B325" s="5">
        <v>85712</v>
      </c>
      <c r="C325" s="5"/>
      <c r="D325" s="5">
        <v>2</v>
      </c>
      <c r="E325" s="5" t="s">
        <v>29</v>
      </c>
      <c r="F325" s="5">
        <v>3853</v>
      </c>
      <c r="G325" s="5" t="s">
        <v>651</v>
      </c>
      <c r="H325" s="5" t="s">
        <v>652</v>
      </c>
      <c r="I325" s="5">
        <v>482</v>
      </c>
      <c r="J325" s="5" t="s">
        <v>653</v>
      </c>
      <c r="K325" s="5">
        <v>367</v>
      </c>
      <c r="L325" s="5"/>
      <c r="M325" s="5" t="s">
        <v>654</v>
      </c>
      <c r="N325" s="6">
        <v>45384.542361111096</v>
      </c>
      <c r="O325" s="7">
        <v>45667</v>
      </c>
      <c r="P325" s="5"/>
      <c r="Q325" s="7">
        <v>45659</v>
      </c>
      <c r="R325" s="5"/>
      <c r="S325" s="8">
        <v>-2100</v>
      </c>
      <c r="T325" s="5" t="s">
        <v>35</v>
      </c>
      <c r="U325" s="5" t="s">
        <v>963</v>
      </c>
      <c r="V325" s="5" t="s">
        <v>36</v>
      </c>
      <c r="W325" s="5" t="s">
        <v>37</v>
      </c>
      <c r="X325" s="5"/>
      <c r="Y325" s="5"/>
      <c r="Z325" s="5" t="s">
        <v>907</v>
      </c>
      <c r="AA325" s="5"/>
      <c r="AB325" s="5">
        <v>7119</v>
      </c>
      <c r="AC325" s="5" t="s">
        <v>38</v>
      </c>
    </row>
    <row r="326" spans="1:29">
      <c r="A326" s="5">
        <v>428893</v>
      </c>
      <c r="B326" s="5">
        <v>85712</v>
      </c>
      <c r="C326" s="5"/>
      <c r="D326" s="5">
        <v>2</v>
      </c>
      <c r="E326" s="5" t="s">
        <v>29</v>
      </c>
      <c r="F326" s="5">
        <v>3853</v>
      </c>
      <c r="G326" s="5" t="s">
        <v>651</v>
      </c>
      <c r="H326" s="5" t="s">
        <v>652</v>
      </c>
      <c r="I326" s="5">
        <v>482</v>
      </c>
      <c r="J326" s="5" t="s">
        <v>653</v>
      </c>
      <c r="K326" s="5">
        <v>367</v>
      </c>
      <c r="L326" s="5"/>
      <c r="M326" s="5" t="s">
        <v>654</v>
      </c>
      <c r="N326" s="6">
        <v>45384.542361111096</v>
      </c>
      <c r="O326" s="7">
        <v>45667</v>
      </c>
      <c r="P326" s="5"/>
      <c r="Q326" s="7">
        <v>45659</v>
      </c>
      <c r="R326" s="5"/>
      <c r="S326" s="8">
        <v>210</v>
      </c>
      <c r="T326" s="5" t="s">
        <v>39</v>
      </c>
      <c r="U326" s="5" t="s">
        <v>40</v>
      </c>
      <c r="V326" s="5" t="s">
        <v>41</v>
      </c>
      <c r="W326" s="5" t="s">
        <v>42</v>
      </c>
      <c r="X326" s="5"/>
      <c r="Y326" s="5"/>
      <c r="Z326" s="5" t="s">
        <v>907</v>
      </c>
      <c r="AA326" s="5"/>
      <c r="AB326" s="5">
        <v>7119</v>
      </c>
      <c r="AC326" s="5" t="s">
        <v>38</v>
      </c>
    </row>
    <row r="327" spans="1:29">
      <c r="A327" s="5">
        <v>428896</v>
      </c>
      <c r="B327" s="5">
        <v>85712</v>
      </c>
      <c r="C327" s="5"/>
      <c r="D327" s="5">
        <v>2</v>
      </c>
      <c r="E327" s="5" t="s">
        <v>29</v>
      </c>
      <c r="F327" s="5">
        <v>3853</v>
      </c>
      <c r="G327" s="5" t="s">
        <v>651</v>
      </c>
      <c r="H327" s="5" t="s">
        <v>652</v>
      </c>
      <c r="I327" s="5">
        <v>482</v>
      </c>
      <c r="J327" s="5" t="s">
        <v>653</v>
      </c>
      <c r="K327" s="5">
        <v>367</v>
      </c>
      <c r="L327" s="5"/>
      <c r="M327" s="5" t="s">
        <v>654</v>
      </c>
      <c r="N327" s="6">
        <v>45384.542361111096</v>
      </c>
      <c r="O327" s="7">
        <v>45667</v>
      </c>
      <c r="P327" s="5"/>
      <c r="Q327" s="7">
        <v>45659</v>
      </c>
      <c r="R327" s="5"/>
      <c r="S327" s="8">
        <v>50</v>
      </c>
      <c r="T327" s="5" t="s">
        <v>39</v>
      </c>
      <c r="U327" s="5" t="s">
        <v>73</v>
      </c>
      <c r="V327" s="5" t="s">
        <v>41</v>
      </c>
      <c r="W327" s="5" t="s">
        <v>42</v>
      </c>
      <c r="X327" s="5"/>
      <c r="Y327" s="5"/>
      <c r="Z327" s="5" t="s">
        <v>907</v>
      </c>
      <c r="AA327" s="5"/>
      <c r="AB327" s="5">
        <v>7119</v>
      </c>
      <c r="AC327" s="5" t="s">
        <v>38</v>
      </c>
    </row>
    <row r="328" spans="1:29">
      <c r="A328" s="5">
        <v>428897</v>
      </c>
      <c r="B328" s="5">
        <v>85712</v>
      </c>
      <c r="C328" s="5"/>
      <c r="D328" s="5">
        <v>2</v>
      </c>
      <c r="E328" s="5" t="s">
        <v>29</v>
      </c>
      <c r="F328" s="5">
        <v>3853</v>
      </c>
      <c r="G328" s="5" t="s">
        <v>651</v>
      </c>
      <c r="H328" s="5" t="s">
        <v>652</v>
      </c>
      <c r="I328" s="5">
        <v>482</v>
      </c>
      <c r="J328" s="5" t="s">
        <v>653</v>
      </c>
      <c r="K328" s="5">
        <v>367</v>
      </c>
      <c r="L328" s="5"/>
      <c r="M328" s="5" t="s">
        <v>654</v>
      </c>
      <c r="N328" s="6">
        <v>45384.542361111096</v>
      </c>
      <c r="O328" s="7">
        <v>45667</v>
      </c>
      <c r="P328" s="5"/>
      <c r="Q328" s="7">
        <v>45659</v>
      </c>
      <c r="R328" s="5"/>
      <c r="S328" s="8">
        <v>200</v>
      </c>
      <c r="T328" s="5" t="s">
        <v>39</v>
      </c>
      <c r="U328" s="5" t="s">
        <v>1053</v>
      </c>
      <c r="V328" s="5" t="s">
        <v>126</v>
      </c>
      <c r="W328" s="5" t="s">
        <v>127</v>
      </c>
      <c r="X328" s="5"/>
      <c r="Y328" s="5"/>
      <c r="Z328" s="5" t="s">
        <v>907</v>
      </c>
      <c r="AA328" s="5"/>
      <c r="AB328" s="5">
        <v>7119</v>
      </c>
      <c r="AC328" s="5" t="s">
        <v>38</v>
      </c>
    </row>
    <row r="329" spans="1:29">
      <c r="A329" s="5">
        <v>453839</v>
      </c>
      <c r="B329" s="5">
        <v>85712</v>
      </c>
      <c r="C329" s="5"/>
      <c r="D329" s="5">
        <v>2</v>
      </c>
      <c r="E329" s="5" t="s">
        <v>29</v>
      </c>
      <c r="F329" s="5">
        <v>3853</v>
      </c>
      <c r="G329" s="5" t="s">
        <v>651</v>
      </c>
      <c r="H329" s="5" t="s">
        <v>652</v>
      </c>
      <c r="I329" s="5">
        <v>482</v>
      </c>
      <c r="J329" s="5" t="s">
        <v>653</v>
      </c>
      <c r="K329" s="5">
        <v>367</v>
      </c>
      <c r="L329" s="5"/>
      <c r="M329" s="5" t="s">
        <v>654</v>
      </c>
      <c r="N329" s="6">
        <v>45384.542361111096</v>
      </c>
      <c r="O329" s="7">
        <v>45667</v>
      </c>
      <c r="P329" s="5"/>
      <c r="Q329" s="7">
        <v>45659</v>
      </c>
      <c r="R329" s="5"/>
      <c r="S329" s="8">
        <v>9.6999999999999993</v>
      </c>
      <c r="T329" s="5" t="s">
        <v>39</v>
      </c>
      <c r="U329" s="5" t="s">
        <v>128</v>
      </c>
      <c r="V329" s="5" t="s">
        <v>128</v>
      </c>
      <c r="W329" s="5" t="s">
        <v>129</v>
      </c>
      <c r="X329" s="5"/>
      <c r="Y329" s="5"/>
      <c r="Z329" s="5" t="s">
        <v>907</v>
      </c>
      <c r="AA329" s="5"/>
      <c r="AB329" s="5">
        <v>7119</v>
      </c>
      <c r="AC329" s="5" t="s">
        <v>38</v>
      </c>
    </row>
    <row r="330" spans="1:29">
      <c r="A330" s="5">
        <v>468735</v>
      </c>
      <c r="B330" s="5">
        <v>85712</v>
      </c>
      <c r="C330" s="5"/>
      <c r="D330" s="5">
        <v>2</v>
      </c>
      <c r="E330" s="5" t="s">
        <v>29</v>
      </c>
      <c r="F330" s="5">
        <v>3853</v>
      </c>
      <c r="G330" s="5" t="s">
        <v>651</v>
      </c>
      <c r="H330" s="5" t="s">
        <v>652</v>
      </c>
      <c r="I330" s="5">
        <v>482</v>
      </c>
      <c r="J330" s="5" t="s">
        <v>653</v>
      </c>
      <c r="K330" s="5">
        <v>367</v>
      </c>
      <c r="L330" s="5"/>
      <c r="M330" s="5" t="s">
        <v>654</v>
      </c>
      <c r="N330" s="6">
        <v>45384.542361111096</v>
      </c>
      <c r="O330" s="7">
        <v>45667</v>
      </c>
      <c r="P330" s="5"/>
      <c r="Q330" s="7">
        <v>45659</v>
      </c>
      <c r="R330" s="5"/>
      <c r="S330" s="8">
        <v>270</v>
      </c>
      <c r="T330" s="5" t="s">
        <v>39</v>
      </c>
      <c r="U330" s="5" t="s">
        <v>1054</v>
      </c>
      <c r="V330" s="5" t="s">
        <v>79</v>
      </c>
      <c r="W330" s="5" t="s">
        <v>80</v>
      </c>
      <c r="X330" s="5"/>
      <c r="Y330" s="5"/>
      <c r="Z330" s="5" t="s">
        <v>907</v>
      </c>
      <c r="AA330" s="5"/>
      <c r="AB330" s="5">
        <v>7119</v>
      </c>
      <c r="AC330" s="5" t="s">
        <v>38</v>
      </c>
    </row>
    <row r="331" spans="1:29">
      <c r="A331" s="5">
        <v>569843</v>
      </c>
      <c r="B331" s="5">
        <v>110608</v>
      </c>
      <c r="C331" s="5"/>
      <c r="D331" s="5">
        <v>2</v>
      </c>
      <c r="E331" s="5" t="s">
        <v>29</v>
      </c>
      <c r="F331" s="5">
        <v>1752</v>
      </c>
      <c r="G331" s="5" t="s">
        <v>470</v>
      </c>
      <c r="H331" s="5" t="s">
        <v>471</v>
      </c>
      <c r="I331" s="5">
        <v>462</v>
      </c>
      <c r="J331" s="5" t="s">
        <v>474</v>
      </c>
      <c r="K331" s="5">
        <v>334</v>
      </c>
      <c r="L331" s="5"/>
      <c r="M331" s="5" t="s">
        <v>1055</v>
      </c>
      <c r="N331" s="6">
        <v>45593.725694444402</v>
      </c>
      <c r="O331" s="7">
        <v>45667</v>
      </c>
      <c r="P331" s="5"/>
      <c r="Q331" s="7">
        <v>45663</v>
      </c>
      <c r="R331" s="5"/>
      <c r="S331" s="14">
        <v>-8671.02</v>
      </c>
      <c r="T331" s="5" t="s">
        <v>35</v>
      </c>
      <c r="U331" s="5" t="s">
        <v>963</v>
      </c>
      <c r="V331" s="5" t="s">
        <v>36</v>
      </c>
      <c r="W331" s="5" t="s">
        <v>37</v>
      </c>
      <c r="X331" s="5"/>
      <c r="Y331" s="5"/>
      <c r="Z331" s="5" t="s">
        <v>878</v>
      </c>
      <c r="AA331" s="5"/>
      <c r="AB331" s="5">
        <v>7119</v>
      </c>
      <c r="AC331" s="5" t="s">
        <v>38</v>
      </c>
    </row>
    <row r="332" spans="1:29">
      <c r="A332" s="5">
        <v>569867</v>
      </c>
      <c r="B332" s="5">
        <v>110608</v>
      </c>
      <c r="C332" s="5"/>
      <c r="D332" s="5">
        <v>2</v>
      </c>
      <c r="E332" s="5" t="s">
        <v>29</v>
      </c>
      <c r="F332" s="5">
        <v>1752</v>
      </c>
      <c r="G332" s="5" t="s">
        <v>470</v>
      </c>
      <c r="H332" s="5" t="s">
        <v>471</v>
      </c>
      <c r="I332" s="5">
        <v>462</v>
      </c>
      <c r="J332" s="5" t="s">
        <v>474</v>
      </c>
      <c r="K332" s="5">
        <v>334</v>
      </c>
      <c r="L332" s="5"/>
      <c r="M332" s="5" t="s">
        <v>1055</v>
      </c>
      <c r="N332" s="6">
        <v>45593.725694444402</v>
      </c>
      <c r="O332" s="7">
        <v>45667</v>
      </c>
      <c r="P332" s="5"/>
      <c r="Q332" s="7">
        <v>45663</v>
      </c>
      <c r="R332" s="5"/>
      <c r="S332" s="14">
        <v>867.1</v>
      </c>
      <c r="T332" s="5" t="s">
        <v>39</v>
      </c>
      <c r="U332" s="5" t="s">
        <v>40</v>
      </c>
      <c r="V332" s="5" t="s">
        <v>41</v>
      </c>
      <c r="W332" s="5" t="s">
        <v>42</v>
      </c>
      <c r="X332" s="5"/>
      <c r="Y332" s="5"/>
      <c r="Z332" s="5" t="s">
        <v>878</v>
      </c>
      <c r="AA332" s="5"/>
      <c r="AB332" s="5">
        <v>7119</v>
      </c>
      <c r="AC332" s="5" t="s">
        <v>38</v>
      </c>
    </row>
    <row r="333" spans="1:29">
      <c r="A333" s="5">
        <v>569869</v>
      </c>
      <c r="B333" s="5">
        <v>110608</v>
      </c>
      <c r="C333" s="5"/>
      <c r="D333" s="5">
        <v>2</v>
      </c>
      <c r="E333" s="5" t="s">
        <v>29</v>
      </c>
      <c r="F333" s="5">
        <v>1752</v>
      </c>
      <c r="G333" s="5" t="s">
        <v>470</v>
      </c>
      <c r="H333" s="5" t="s">
        <v>471</v>
      </c>
      <c r="I333" s="5">
        <v>462</v>
      </c>
      <c r="J333" s="5" t="s">
        <v>474</v>
      </c>
      <c r="K333" s="5">
        <v>334</v>
      </c>
      <c r="L333" s="5"/>
      <c r="M333" s="5" t="s">
        <v>1055</v>
      </c>
      <c r="N333" s="6">
        <v>45593.725694444402</v>
      </c>
      <c r="O333" s="7">
        <v>45667</v>
      </c>
      <c r="P333" s="5"/>
      <c r="Q333" s="7">
        <v>45663</v>
      </c>
      <c r="R333" s="5"/>
      <c r="S333" s="14">
        <v>212</v>
      </c>
      <c r="T333" s="5" t="s">
        <v>39</v>
      </c>
      <c r="U333" s="5" t="s">
        <v>1056</v>
      </c>
      <c r="V333" s="5" t="s">
        <v>126</v>
      </c>
      <c r="W333" s="5" t="s">
        <v>127</v>
      </c>
      <c r="X333" s="5"/>
      <c r="Y333" s="5"/>
      <c r="Z333" s="5" t="s">
        <v>878</v>
      </c>
      <c r="AA333" s="5"/>
      <c r="AB333" s="5">
        <v>7119</v>
      </c>
      <c r="AC333" s="5" t="s">
        <v>38</v>
      </c>
    </row>
    <row r="334" spans="1:29">
      <c r="A334" s="5">
        <v>583027</v>
      </c>
      <c r="B334" s="5">
        <v>113250</v>
      </c>
      <c r="C334" s="5"/>
      <c r="D334" s="5">
        <v>2</v>
      </c>
      <c r="E334" s="5" t="s">
        <v>29</v>
      </c>
      <c r="F334" s="5">
        <v>1752</v>
      </c>
      <c r="G334" s="5" t="s">
        <v>470</v>
      </c>
      <c r="H334" s="5" t="s">
        <v>471</v>
      </c>
      <c r="I334" s="5">
        <v>445</v>
      </c>
      <c r="J334" s="5" t="s">
        <v>472</v>
      </c>
      <c r="K334" s="5">
        <v>318</v>
      </c>
      <c r="L334" s="5"/>
      <c r="M334" s="5" t="s">
        <v>473</v>
      </c>
      <c r="N334" s="6">
        <v>45629.652083333298</v>
      </c>
      <c r="O334" s="7">
        <v>45667</v>
      </c>
      <c r="P334" s="5"/>
      <c r="Q334" s="7"/>
      <c r="R334" s="5"/>
      <c r="S334" s="14">
        <v>493.06</v>
      </c>
      <c r="T334" s="5" t="s">
        <v>39</v>
      </c>
      <c r="U334" s="5" t="s">
        <v>1057</v>
      </c>
      <c r="V334" s="5" t="s">
        <v>126</v>
      </c>
      <c r="W334" s="5" t="s">
        <v>127</v>
      </c>
      <c r="X334" s="5"/>
      <c r="Y334" s="5"/>
      <c r="Z334" s="5" t="s">
        <v>1058</v>
      </c>
      <c r="AA334" s="5"/>
      <c r="AB334" s="5">
        <v>7119</v>
      </c>
      <c r="AC334" s="5" t="s">
        <v>38</v>
      </c>
    </row>
    <row r="335" spans="1:29">
      <c r="A335" s="5">
        <v>582976</v>
      </c>
      <c r="B335" s="5">
        <v>113251</v>
      </c>
      <c r="C335" s="5"/>
      <c r="D335" s="5">
        <v>2</v>
      </c>
      <c r="E335" s="5" t="s">
        <v>29</v>
      </c>
      <c r="F335" s="5">
        <v>1752</v>
      </c>
      <c r="G335" s="5" t="s">
        <v>470</v>
      </c>
      <c r="H335" s="5" t="s">
        <v>471</v>
      </c>
      <c r="I335" s="5">
        <v>445</v>
      </c>
      <c r="J335" s="5" t="s">
        <v>472</v>
      </c>
      <c r="K335" s="5">
        <v>318</v>
      </c>
      <c r="L335" s="5"/>
      <c r="M335" s="5" t="s">
        <v>473</v>
      </c>
      <c r="N335" s="6">
        <v>45658</v>
      </c>
      <c r="O335" s="7">
        <v>45667</v>
      </c>
      <c r="P335" s="5"/>
      <c r="Q335" s="7">
        <v>45656</v>
      </c>
      <c r="R335" s="5"/>
      <c r="S335" s="14">
        <v>-1066.3</v>
      </c>
      <c r="T335" s="5" t="s">
        <v>35</v>
      </c>
      <c r="U335" s="5" t="s">
        <v>963</v>
      </c>
      <c r="V335" s="5" t="s">
        <v>36</v>
      </c>
      <c r="W335" s="5" t="s">
        <v>37</v>
      </c>
      <c r="X335" s="5"/>
      <c r="Y335" s="5"/>
      <c r="Z335" s="5" t="s">
        <v>1059</v>
      </c>
      <c r="AA335" s="5"/>
      <c r="AB335" s="5">
        <v>7119</v>
      </c>
      <c r="AC335" s="5" t="s">
        <v>38</v>
      </c>
    </row>
    <row r="336" spans="1:29">
      <c r="A336" s="5">
        <v>583028</v>
      </c>
      <c r="B336" s="5">
        <v>113251</v>
      </c>
      <c r="C336" s="5"/>
      <c r="D336" s="5">
        <v>2</v>
      </c>
      <c r="E336" s="5" t="s">
        <v>29</v>
      </c>
      <c r="F336" s="5">
        <v>1752</v>
      </c>
      <c r="G336" s="5" t="s">
        <v>470</v>
      </c>
      <c r="H336" s="5" t="s">
        <v>471</v>
      </c>
      <c r="I336" s="5">
        <v>445</v>
      </c>
      <c r="J336" s="5" t="s">
        <v>472</v>
      </c>
      <c r="K336" s="5">
        <v>318</v>
      </c>
      <c r="L336" s="5"/>
      <c r="M336" s="5" t="s">
        <v>473</v>
      </c>
      <c r="N336" s="6">
        <v>45658</v>
      </c>
      <c r="O336" s="7">
        <v>45667</v>
      </c>
      <c r="P336" s="5"/>
      <c r="Q336" s="7">
        <v>45656</v>
      </c>
      <c r="R336" s="5"/>
      <c r="S336" s="14">
        <v>106.63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1059</v>
      </c>
      <c r="AA336" s="5"/>
      <c r="AB336" s="5">
        <v>7119</v>
      </c>
      <c r="AC336" s="5" t="s">
        <v>38</v>
      </c>
    </row>
    <row r="337" spans="1:29">
      <c r="A337" s="5">
        <v>583031</v>
      </c>
      <c r="B337" s="5">
        <v>113251</v>
      </c>
      <c r="C337" s="5"/>
      <c r="D337" s="5">
        <v>2</v>
      </c>
      <c r="E337" s="5" t="s">
        <v>29</v>
      </c>
      <c r="F337" s="5">
        <v>1752</v>
      </c>
      <c r="G337" s="5" t="s">
        <v>470</v>
      </c>
      <c r="H337" s="5" t="s">
        <v>471</v>
      </c>
      <c r="I337" s="5">
        <v>445</v>
      </c>
      <c r="J337" s="5" t="s">
        <v>472</v>
      </c>
      <c r="K337" s="5">
        <v>318</v>
      </c>
      <c r="L337" s="5"/>
      <c r="M337" s="5" t="s">
        <v>473</v>
      </c>
      <c r="N337" s="6">
        <v>45658</v>
      </c>
      <c r="O337" s="7">
        <v>45667</v>
      </c>
      <c r="P337" s="5"/>
      <c r="Q337" s="7">
        <v>45656</v>
      </c>
      <c r="R337" s="5"/>
      <c r="S337" s="14">
        <v>182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1059</v>
      </c>
      <c r="AA337" s="5"/>
      <c r="AB337" s="5">
        <v>7119</v>
      </c>
      <c r="AC337" s="5" t="s">
        <v>38</v>
      </c>
    </row>
    <row r="338" spans="1:29">
      <c r="A338" s="5">
        <v>484020</v>
      </c>
      <c r="B338" s="5">
        <v>95200</v>
      </c>
      <c r="C338" s="5"/>
      <c r="D338" s="5">
        <v>2</v>
      </c>
      <c r="E338" s="5" t="s">
        <v>29</v>
      </c>
      <c r="F338" s="5">
        <v>1759</v>
      </c>
      <c r="G338" s="5" t="s">
        <v>476</v>
      </c>
      <c r="H338" s="5" t="s">
        <v>477</v>
      </c>
      <c r="I338" s="5">
        <v>12</v>
      </c>
      <c r="J338" s="5" t="s">
        <v>478</v>
      </c>
      <c r="K338" s="5">
        <v>91</v>
      </c>
      <c r="L338" s="5" t="s">
        <v>479</v>
      </c>
      <c r="M338" s="5" t="s">
        <v>480</v>
      </c>
      <c r="N338" s="6">
        <v>45474</v>
      </c>
      <c r="O338" s="7">
        <v>45667</v>
      </c>
      <c r="P338" s="5"/>
      <c r="Q338" s="7"/>
      <c r="R338" s="5"/>
      <c r="S338" s="14">
        <v>-468.07</v>
      </c>
      <c r="T338" s="5" t="s">
        <v>35</v>
      </c>
      <c r="U338" s="5" t="s">
        <v>963</v>
      </c>
      <c r="V338" s="5" t="s">
        <v>36</v>
      </c>
      <c r="W338" s="5" t="s">
        <v>37</v>
      </c>
      <c r="X338" s="5"/>
      <c r="Y338" s="5"/>
      <c r="Z338" s="5" t="s">
        <v>879</v>
      </c>
      <c r="AA338" s="5"/>
      <c r="AB338" s="5">
        <v>7119</v>
      </c>
      <c r="AC338" s="5" t="s">
        <v>38</v>
      </c>
    </row>
    <row r="339" spans="1:29">
      <c r="A339" s="5">
        <v>484051</v>
      </c>
      <c r="B339" s="5">
        <v>95200</v>
      </c>
      <c r="C339" s="5"/>
      <c r="D339" s="5">
        <v>2</v>
      </c>
      <c r="E339" s="5" t="s">
        <v>29</v>
      </c>
      <c r="F339" s="5">
        <v>1759</v>
      </c>
      <c r="G339" s="5" t="s">
        <v>476</v>
      </c>
      <c r="H339" s="5" t="s">
        <v>477</v>
      </c>
      <c r="I339" s="5">
        <v>12</v>
      </c>
      <c r="J339" s="5" t="s">
        <v>478</v>
      </c>
      <c r="K339" s="5">
        <v>91</v>
      </c>
      <c r="L339" s="5" t="s">
        <v>479</v>
      </c>
      <c r="M339" s="5" t="s">
        <v>480</v>
      </c>
      <c r="N339" s="6">
        <v>45474</v>
      </c>
      <c r="O339" s="7">
        <v>45667</v>
      </c>
      <c r="P339" s="5"/>
      <c r="Q339" s="7"/>
      <c r="R339" s="5"/>
      <c r="S339" s="14">
        <v>46.81</v>
      </c>
      <c r="T339" s="5" t="s">
        <v>39</v>
      </c>
      <c r="U339" s="5" t="s">
        <v>40</v>
      </c>
      <c r="V339" s="5" t="s">
        <v>41</v>
      </c>
      <c r="W339" s="5" t="s">
        <v>42</v>
      </c>
      <c r="X339" s="5"/>
      <c r="Y339" s="5"/>
      <c r="Z339" s="5" t="s">
        <v>879</v>
      </c>
      <c r="AA339" s="5"/>
      <c r="AB339" s="5">
        <v>7119</v>
      </c>
      <c r="AC339" s="5" t="s">
        <v>38</v>
      </c>
    </row>
    <row r="340" spans="1:29">
      <c r="A340" s="5">
        <v>485531</v>
      </c>
      <c r="B340" s="5">
        <v>95498</v>
      </c>
      <c r="C340" s="5"/>
      <c r="D340" s="5">
        <v>2</v>
      </c>
      <c r="E340" s="5" t="s">
        <v>29</v>
      </c>
      <c r="F340" s="5">
        <v>1759</v>
      </c>
      <c r="G340" s="5" t="s">
        <v>476</v>
      </c>
      <c r="H340" s="5" t="s">
        <v>477</v>
      </c>
      <c r="I340" s="5">
        <v>14</v>
      </c>
      <c r="J340" s="5" t="s">
        <v>481</v>
      </c>
      <c r="K340" s="5">
        <v>137</v>
      </c>
      <c r="L340" s="5" t="s">
        <v>482</v>
      </c>
      <c r="M340" s="5" t="s">
        <v>1060</v>
      </c>
      <c r="N340" s="6">
        <v>45509.545138888898</v>
      </c>
      <c r="O340" s="7">
        <v>45667</v>
      </c>
      <c r="P340" s="5"/>
      <c r="Q340" s="7"/>
      <c r="R340" s="5"/>
      <c r="S340" s="14">
        <v>-675.33</v>
      </c>
      <c r="T340" s="5" t="s">
        <v>35</v>
      </c>
      <c r="U340" s="5" t="s">
        <v>963</v>
      </c>
      <c r="V340" s="5" t="s">
        <v>36</v>
      </c>
      <c r="W340" s="5" t="s">
        <v>37</v>
      </c>
      <c r="X340" s="5"/>
      <c r="Y340" s="5"/>
      <c r="Z340" s="5" t="s">
        <v>880</v>
      </c>
      <c r="AA340" s="5"/>
      <c r="AB340" s="5">
        <v>7119</v>
      </c>
      <c r="AC340" s="5" t="s">
        <v>38</v>
      </c>
    </row>
    <row r="341" spans="1:29">
      <c r="A341" s="5">
        <v>485557</v>
      </c>
      <c r="B341" s="5">
        <v>95498</v>
      </c>
      <c r="C341" s="5"/>
      <c r="D341" s="5">
        <v>2</v>
      </c>
      <c r="E341" s="5" t="s">
        <v>29</v>
      </c>
      <c r="F341" s="5">
        <v>1759</v>
      </c>
      <c r="G341" s="5" t="s">
        <v>476</v>
      </c>
      <c r="H341" s="5" t="s">
        <v>477</v>
      </c>
      <c r="I341" s="5">
        <v>14</v>
      </c>
      <c r="J341" s="5" t="s">
        <v>481</v>
      </c>
      <c r="K341" s="5">
        <v>137</v>
      </c>
      <c r="L341" s="5" t="s">
        <v>482</v>
      </c>
      <c r="M341" s="5" t="s">
        <v>1060</v>
      </c>
      <c r="N341" s="6">
        <v>45509.545138888898</v>
      </c>
      <c r="O341" s="7">
        <v>45667</v>
      </c>
      <c r="P341" s="5"/>
      <c r="Q341" s="7"/>
      <c r="R341" s="5"/>
      <c r="S341" s="14">
        <v>67.53</v>
      </c>
      <c r="T341" s="5" t="s">
        <v>39</v>
      </c>
      <c r="U341" s="5" t="s">
        <v>40</v>
      </c>
      <c r="V341" s="5" t="s">
        <v>41</v>
      </c>
      <c r="W341" s="5" t="s">
        <v>42</v>
      </c>
      <c r="X341" s="5"/>
      <c r="Y341" s="5"/>
      <c r="Z341" s="5" t="s">
        <v>880</v>
      </c>
      <c r="AA341" s="5"/>
      <c r="AB341" s="5">
        <v>7119</v>
      </c>
      <c r="AC341" s="5" t="s">
        <v>38</v>
      </c>
    </row>
    <row r="342" spans="1:29">
      <c r="A342" s="5">
        <v>490213</v>
      </c>
      <c r="B342" s="5">
        <v>96387</v>
      </c>
      <c r="C342" s="5"/>
      <c r="D342" s="5">
        <v>2</v>
      </c>
      <c r="E342" s="5" t="s">
        <v>29</v>
      </c>
      <c r="F342" s="5">
        <v>1759</v>
      </c>
      <c r="G342" s="5" t="s">
        <v>476</v>
      </c>
      <c r="H342" s="5" t="s">
        <v>477</v>
      </c>
      <c r="I342" s="5">
        <v>13</v>
      </c>
      <c r="J342" s="5" t="s">
        <v>483</v>
      </c>
      <c r="K342" s="5">
        <v>248</v>
      </c>
      <c r="L342" s="5" t="s">
        <v>484</v>
      </c>
      <c r="M342" s="5" t="s">
        <v>485</v>
      </c>
      <c r="N342" s="6">
        <v>45511.395138888904</v>
      </c>
      <c r="O342" s="7">
        <v>45667</v>
      </c>
      <c r="P342" s="5"/>
      <c r="Q342" s="7"/>
      <c r="R342" s="5"/>
      <c r="S342" s="14">
        <v>9.6999999999999993</v>
      </c>
      <c r="T342" s="5" t="s">
        <v>39</v>
      </c>
      <c r="U342" s="5" t="s">
        <v>486</v>
      </c>
      <c r="V342" s="5" t="s">
        <v>486</v>
      </c>
      <c r="W342" s="5" t="s">
        <v>487</v>
      </c>
      <c r="X342" s="5"/>
      <c r="Y342" s="5"/>
      <c r="Z342" s="5" t="s">
        <v>881</v>
      </c>
      <c r="AA342" s="5"/>
      <c r="AB342" s="5">
        <v>7119</v>
      </c>
      <c r="AC342" s="5" t="s">
        <v>38</v>
      </c>
    </row>
    <row r="343" spans="1:29">
      <c r="A343" s="5">
        <v>490180</v>
      </c>
      <c r="B343" s="5">
        <v>96388</v>
      </c>
      <c r="C343" s="5"/>
      <c r="D343" s="5">
        <v>2</v>
      </c>
      <c r="E343" s="5" t="s">
        <v>29</v>
      </c>
      <c r="F343" s="5">
        <v>1759</v>
      </c>
      <c r="G343" s="5" t="s">
        <v>476</v>
      </c>
      <c r="H343" s="5" t="s">
        <v>477</v>
      </c>
      <c r="I343" s="5">
        <v>13</v>
      </c>
      <c r="J343" s="5" t="s">
        <v>483</v>
      </c>
      <c r="K343" s="5">
        <v>248</v>
      </c>
      <c r="L343" s="5" t="s">
        <v>484</v>
      </c>
      <c r="M343" s="5" t="s">
        <v>485</v>
      </c>
      <c r="N343" s="6">
        <v>45511.395138888904</v>
      </c>
      <c r="O343" s="7">
        <v>45667</v>
      </c>
      <c r="P343" s="5"/>
      <c r="Q343" s="7">
        <v>45652</v>
      </c>
      <c r="R343" s="5"/>
      <c r="S343" s="14">
        <v>-200</v>
      </c>
      <c r="T343" s="5" t="s">
        <v>35</v>
      </c>
      <c r="U343" s="5" t="s">
        <v>963</v>
      </c>
      <c r="V343" s="5" t="s">
        <v>36</v>
      </c>
      <c r="W343" s="5" t="s">
        <v>37</v>
      </c>
      <c r="X343" s="5"/>
      <c r="Y343" s="5"/>
      <c r="Z343" s="5" t="s">
        <v>882</v>
      </c>
      <c r="AA343" s="5"/>
      <c r="AB343" s="5">
        <v>7119</v>
      </c>
      <c r="AC343" s="5" t="s">
        <v>38</v>
      </c>
    </row>
    <row r="344" spans="1:29">
      <c r="A344" s="5">
        <v>490214</v>
      </c>
      <c r="B344" s="5">
        <v>96388</v>
      </c>
      <c r="C344" s="5"/>
      <c r="D344" s="5">
        <v>2</v>
      </c>
      <c r="E344" s="5" t="s">
        <v>29</v>
      </c>
      <c r="F344" s="5">
        <v>1759</v>
      </c>
      <c r="G344" s="5" t="s">
        <v>476</v>
      </c>
      <c r="H344" s="5" t="s">
        <v>477</v>
      </c>
      <c r="I344" s="5">
        <v>13</v>
      </c>
      <c r="J344" s="5" t="s">
        <v>483</v>
      </c>
      <c r="K344" s="5">
        <v>248</v>
      </c>
      <c r="L344" s="5" t="s">
        <v>484</v>
      </c>
      <c r="M344" s="5" t="s">
        <v>485</v>
      </c>
      <c r="N344" s="6">
        <v>45511.395138888904</v>
      </c>
      <c r="O344" s="7">
        <v>45667</v>
      </c>
      <c r="P344" s="5"/>
      <c r="Q344" s="7">
        <v>45652</v>
      </c>
      <c r="R344" s="5"/>
      <c r="S344" s="14">
        <v>20</v>
      </c>
      <c r="T344" s="5" t="s">
        <v>39</v>
      </c>
      <c r="U344" s="5" t="s">
        <v>40</v>
      </c>
      <c r="V344" s="5" t="s">
        <v>41</v>
      </c>
      <c r="W344" s="5" t="s">
        <v>42</v>
      </c>
      <c r="X344" s="5"/>
      <c r="Y344" s="5"/>
      <c r="Z344" s="5" t="s">
        <v>882</v>
      </c>
      <c r="AA344" s="5"/>
      <c r="AB344" s="5">
        <v>7119</v>
      </c>
      <c r="AC344" s="5" t="s">
        <v>38</v>
      </c>
    </row>
    <row r="345" spans="1:29">
      <c r="A345" s="5">
        <v>584326</v>
      </c>
      <c r="B345" s="5">
        <v>113501</v>
      </c>
      <c r="C345" s="5"/>
      <c r="D345" s="5">
        <v>2</v>
      </c>
      <c r="E345" s="5" t="s">
        <v>29</v>
      </c>
      <c r="F345" s="5">
        <v>1766</v>
      </c>
      <c r="G345" s="5" t="s">
        <v>774</v>
      </c>
      <c r="H345" s="5" t="s">
        <v>775</v>
      </c>
      <c r="I345" s="5">
        <v>16</v>
      </c>
      <c r="J345" s="5" t="s">
        <v>776</v>
      </c>
      <c r="K345" s="5">
        <v>348</v>
      </c>
      <c r="L345" s="5"/>
      <c r="M345" s="5" t="s">
        <v>777</v>
      </c>
      <c r="N345" s="6">
        <v>45630.400694444397</v>
      </c>
      <c r="O345" s="7">
        <v>45667</v>
      </c>
      <c r="P345" s="5"/>
      <c r="Q345" s="7">
        <v>45663</v>
      </c>
      <c r="R345" s="5"/>
      <c r="S345" s="14">
        <v>-853.04</v>
      </c>
      <c r="T345" s="5" t="s">
        <v>35</v>
      </c>
      <c r="U345" s="5" t="s">
        <v>963</v>
      </c>
      <c r="V345" s="5" t="s">
        <v>36</v>
      </c>
      <c r="W345" s="5" t="s">
        <v>37</v>
      </c>
      <c r="X345" s="5"/>
      <c r="Y345" s="5"/>
      <c r="Z345" s="5" t="s">
        <v>1061</v>
      </c>
      <c r="AA345" s="5"/>
      <c r="AB345" s="5">
        <v>7119</v>
      </c>
      <c r="AC345" s="5" t="s">
        <v>38</v>
      </c>
    </row>
    <row r="346" spans="1:29">
      <c r="A346" s="5">
        <v>584377</v>
      </c>
      <c r="B346" s="5">
        <v>113501</v>
      </c>
      <c r="C346" s="5"/>
      <c r="D346" s="5">
        <v>2</v>
      </c>
      <c r="E346" s="5" t="s">
        <v>29</v>
      </c>
      <c r="F346" s="5">
        <v>1766</v>
      </c>
      <c r="G346" s="5" t="s">
        <v>774</v>
      </c>
      <c r="H346" s="5" t="s">
        <v>775</v>
      </c>
      <c r="I346" s="5">
        <v>16</v>
      </c>
      <c r="J346" s="5" t="s">
        <v>776</v>
      </c>
      <c r="K346" s="5">
        <v>348</v>
      </c>
      <c r="L346" s="5"/>
      <c r="M346" s="5" t="s">
        <v>777</v>
      </c>
      <c r="N346" s="6">
        <v>45630.400694444397</v>
      </c>
      <c r="O346" s="7">
        <v>45667</v>
      </c>
      <c r="P346" s="5"/>
      <c r="Q346" s="7">
        <v>45663</v>
      </c>
      <c r="R346" s="5"/>
      <c r="S346" s="14">
        <v>85.3</v>
      </c>
      <c r="T346" s="5" t="s">
        <v>39</v>
      </c>
      <c r="U346" s="5" t="s">
        <v>40</v>
      </c>
      <c r="V346" s="5" t="s">
        <v>41</v>
      </c>
      <c r="W346" s="5" t="s">
        <v>42</v>
      </c>
      <c r="X346" s="5"/>
      <c r="Y346" s="5"/>
      <c r="Z346" s="5" t="s">
        <v>1061</v>
      </c>
      <c r="AA346" s="5"/>
      <c r="AB346" s="5">
        <v>7119</v>
      </c>
      <c r="AC346" s="5" t="s">
        <v>38</v>
      </c>
    </row>
    <row r="347" spans="1:29">
      <c r="A347" s="5">
        <v>584379</v>
      </c>
      <c r="B347" s="5">
        <v>113501</v>
      </c>
      <c r="C347" s="5"/>
      <c r="D347" s="5">
        <v>2</v>
      </c>
      <c r="E347" s="5" t="s">
        <v>29</v>
      </c>
      <c r="F347" s="5">
        <v>1766</v>
      </c>
      <c r="G347" s="5" t="s">
        <v>774</v>
      </c>
      <c r="H347" s="5" t="s">
        <v>775</v>
      </c>
      <c r="I347" s="5">
        <v>16</v>
      </c>
      <c r="J347" s="5" t="s">
        <v>776</v>
      </c>
      <c r="K347" s="5">
        <v>348</v>
      </c>
      <c r="L347" s="5"/>
      <c r="M347" s="5" t="s">
        <v>777</v>
      </c>
      <c r="N347" s="6">
        <v>45630.400694444397</v>
      </c>
      <c r="O347" s="7">
        <v>45667</v>
      </c>
      <c r="P347" s="5"/>
      <c r="Q347" s="7">
        <v>45663</v>
      </c>
      <c r="R347" s="5"/>
      <c r="S347" s="14">
        <v>9.6999999999999993</v>
      </c>
      <c r="T347" s="5" t="s">
        <v>39</v>
      </c>
      <c r="U347" s="5" t="s">
        <v>128</v>
      </c>
      <c r="V347" s="5" t="s">
        <v>128</v>
      </c>
      <c r="W347" s="5" t="s">
        <v>129</v>
      </c>
      <c r="X347" s="5"/>
      <c r="Y347" s="5"/>
      <c r="Z347" s="5" t="s">
        <v>1061</v>
      </c>
      <c r="AA347" s="5"/>
      <c r="AB347" s="5">
        <v>7119</v>
      </c>
      <c r="AC347" s="5" t="s">
        <v>38</v>
      </c>
    </row>
    <row r="348" spans="1:29">
      <c r="A348" s="5">
        <v>584467</v>
      </c>
      <c r="B348" s="5">
        <v>113501</v>
      </c>
      <c r="C348" s="5"/>
      <c r="D348" s="5">
        <v>2</v>
      </c>
      <c r="E348" s="5" t="s">
        <v>29</v>
      </c>
      <c r="F348" s="5">
        <v>1766</v>
      </c>
      <c r="G348" s="5" t="s">
        <v>774</v>
      </c>
      <c r="H348" s="5" t="s">
        <v>775</v>
      </c>
      <c r="I348" s="5">
        <v>16</v>
      </c>
      <c r="J348" s="5" t="s">
        <v>776</v>
      </c>
      <c r="K348" s="5">
        <v>348</v>
      </c>
      <c r="L348" s="5"/>
      <c r="M348" s="5" t="s">
        <v>777</v>
      </c>
      <c r="N348" s="6">
        <v>45630.400694444397</v>
      </c>
      <c r="O348" s="7">
        <v>45667</v>
      </c>
      <c r="P348" s="5"/>
      <c r="Q348" s="7">
        <v>45663</v>
      </c>
      <c r="R348" s="5"/>
      <c r="S348" s="14">
        <v>28.3</v>
      </c>
      <c r="T348" s="5" t="s">
        <v>39</v>
      </c>
      <c r="U348" s="5" t="s">
        <v>52</v>
      </c>
      <c r="V348" s="5" t="s">
        <v>41</v>
      </c>
      <c r="W348" s="5" t="s">
        <v>42</v>
      </c>
      <c r="X348" s="5"/>
      <c r="Y348" s="5"/>
      <c r="Z348" s="5" t="s">
        <v>1061</v>
      </c>
      <c r="AA348" s="5"/>
      <c r="AB348" s="5">
        <v>7119</v>
      </c>
      <c r="AC348" s="5" t="s">
        <v>38</v>
      </c>
    </row>
    <row r="349" spans="1:29">
      <c r="A349" s="5">
        <v>574668</v>
      </c>
      <c r="B349" s="5">
        <v>111665</v>
      </c>
      <c r="C349" s="5"/>
      <c r="D349" s="5">
        <v>2</v>
      </c>
      <c r="E349" s="5" t="s">
        <v>29</v>
      </c>
      <c r="F349" s="5">
        <v>3276</v>
      </c>
      <c r="G349" s="5" t="s">
        <v>270</v>
      </c>
      <c r="H349" s="5" t="s">
        <v>271</v>
      </c>
      <c r="I349" s="5">
        <v>430</v>
      </c>
      <c r="J349" s="5" t="s">
        <v>272</v>
      </c>
      <c r="K349" s="5">
        <v>316</v>
      </c>
      <c r="L349" s="5"/>
      <c r="M349" s="5" t="s">
        <v>1062</v>
      </c>
      <c r="N349" s="6">
        <v>45604.410416666702</v>
      </c>
      <c r="O349" s="7">
        <v>45667</v>
      </c>
      <c r="P349" s="5"/>
      <c r="Q349" s="7"/>
      <c r="R349" s="5"/>
      <c r="S349" s="14">
        <v>-1198.99</v>
      </c>
      <c r="T349" s="5" t="s">
        <v>35</v>
      </c>
      <c r="U349" s="5" t="s">
        <v>1063</v>
      </c>
      <c r="V349" s="5" t="s">
        <v>36</v>
      </c>
      <c r="W349" s="5" t="s">
        <v>37</v>
      </c>
      <c r="X349" s="5"/>
      <c r="Y349" s="5"/>
      <c r="Z349" s="5" t="s">
        <v>820</v>
      </c>
      <c r="AA349" s="5"/>
      <c r="AB349" s="5">
        <v>7119</v>
      </c>
      <c r="AC349" s="5" t="s">
        <v>38</v>
      </c>
    </row>
    <row r="350" spans="1:29">
      <c r="A350" s="5">
        <v>574714</v>
      </c>
      <c r="B350" s="5">
        <v>111665</v>
      </c>
      <c r="C350" s="5"/>
      <c r="D350" s="5">
        <v>2</v>
      </c>
      <c r="E350" s="5" t="s">
        <v>29</v>
      </c>
      <c r="F350" s="5">
        <v>3276</v>
      </c>
      <c r="G350" s="5" t="s">
        <v>270</v>
      </c>
      <c r="H350" s="5" t="s">
        <v>271</v>
      </c>
      <c r="I350" s="5">
        <v>430</v>
      </c>
      <c r="J350" s="5" t="s">
        <v>272</v>
      </c>
      <c r="K350" s="5">
        <v>316</v>
      </c>
      <c r="L350" s="5"/>
      <c r="M350" s="5" t="s">
        <v>1062</v>
      </c>
      <c r="N350" s="6">
        <v>45604.410416666702</v>
      </c>
      <c r="O350" s="7">
        <v>45667</v>
      </c>
      <c r="P350" s="5"/>
      <c r="Q350" s="7"/>
      <c r="R350" s="5"/>
      <c r="S350" s="14">
        <v>119.9</v>
      </c>
      <c r="T350" s="5" t="s">
        <v>39</v>
      </c>
      <c r="U350" s="5" t="s">
        <v>40</v>
      </c>
      <c r="V350" s="5" t="s">
        <v>41</v>
      </c>
      <c r="W350" s="5" t="s">
        <v>42</v>
      </c>
      <c r="X350" s="5"/>
      <c r="Y350" s="5"/>
      <c r="Z350" s="5" t="s">
        <v>820</v>
      </c>
      <c r="AA350" s="5"/>
      <c r="AB350" s="5">
        <v>7119</v>
      </c>
      <c r="AC350" s="5" t="s">
        <v>38</v>
      </c>
    </row>
    <row r="351" spans="1:29">
      <c r="A351" s="5">
        <v>574716</v>
      </c>
      <c r="B351" s="5">
        <v>111665</v>
      </c>
      <c r="C351" s="5"/>
      <c r="D351" s="5">
        <v>2</v>
      </c>
      <c r="E351" s="5" t="s">
        <v>29</v>
      </c>
      <c r="F351" s="5">
        <v>3276</v>
      </c>
      <c r="G351" s="5" t="s">
        <v>270</v>
      </c>
      <c r="H351" s="5" t="s">
        <v>271</v>
      </c>
      <c r="I351" s="5">
        <v>430</v>
      </c>
      <c r="J351" s="5" t="s">
        <v>272</v>
      </c>
      <c r="K351" s="5">
        <v>316</v>
      </c>
      <c r="L351" s="5"/>
      <c r="M351" s="5" t="s">
        <v>1062</v>
      </c>
      <c r="N351" s="6">
        <v>45604.410416666702</v>
      </c>
      <c r="O351" s="7">
        <v>45667</v>
      </c>
      <c r="P351" s="5"/>
      <c r="Q351" s="7"/>
      <c r="R351" s="5"/>
      <c r="S351" s="14">
        <v>52.7</v>
      </c>
      <c r="T351" s="5" t="s">
        <v>39</v>
      </c>
      <c r="U351" s="5" t="s">
        <v>52</v>
      </c>
      <c r="V351" s="5" t="s">
        <v>41</v>
      </c>
      <c r="W351" s="5" t="s">
        <v>42</v>
      </c>
      <c r="X351" s="5"/>
      <c r="Y351" s="5"/>
      <c r="Z351" s="5" t="s">
        <v>820</v>
      </c>
      <c r="AA351" s="5"/>
      <c r="AB351" s="5">
        <v>7119</v>
      </c>
      <c r="AC351" s="5" t="s">
        <v>38</v>
      </c>
    </row>
    <row r="352" spans="1:29">
      <c r="A352" s="5">
        <v>579754</v>
      </c>
      <c r="B352" s="5">
        <v>112713</v>
      </c>
      <c r="C352" s="5"/>
      <c r="D352" s="5">
        <v>2</v>
      </c>
      <c r="E352" s="5" t="s">
        <v>29</v>
      </c>
      <c r="F352" s="5">
        <v>3822</v>
      </c>
      <c r="G352" s="5" t="s">
        <v>488</v>
      </c>
      <c r="H352" s="5" t="s">
        <v>489</v>
      </c>
      <c r="I352" s="5">
        <v>477</v>
      </c>
      <c r="J352" s="5" t="s">
        <v>490</v>
      </c>
      <c r="K352" s="5">
        <v>361</v>
      </c>
      <c r="L352" s="5"/>
      <c r="M352" s="5" t="s">
        <v>491</v>
      </c>
      <c r="N352" s="6">
        <v>45623.651388888902</v>
      </c>
      <c r="O352" s="7">
        <v>45667</v>
      </c>
      <c r="P352" s="5"/>
      <c r="Q352" s="7">
        <v>45656</v>
      </c>
      <c r="R352" s="5"/>
      <c r="S352" s="14">
        <v>-1900</v>
      </c>
      <c r="T352" s="5" t="s">
        <v>35</v>
      </c>
      <c r="U352" s="5" t="s">
        <v>963</v>
      </c>
      <c r="V352" s="5" t="s">
        <v>36</v>
      </c>
      <c r="W352" s="5" t="s">
        <v>37</v>
      </c>
      <c r="X352" s="5"/>
      <c r="Y352" s="5"/>
      <c r="Z352" s="5" t="s">
        <v>1064</v>
      </c>
      <c r="AA352" s="5"/>
      <c r="AB352" s="5">
        <v>7119</v>
      </c>
      <c r="AC352" s="5" t="s">
        <v>38</v>
      </c>
    </row>
    <row r="353" spans="1:29">
      <c r="A353" s="5">
        <v>579777</v>
      </c>
      <c r="B353" s="5">
        <v>112713</v>
      </c>
      <c r="C353" s="5"/>
      <c r="D353" s="5">
        <v>2</v>
      </c>
      <c r="E353" s="5" t="s">
        <v>29</v>
      </c>
      <c r="F353" s="5">
        <v>3822</v>
      </c>
      <c r="G353" s="5" t="s">
        <v>488</v>
      </c>
      <c r="H353" s="5" t="s">
        <v>489</v>
      </c>
      <c r="I353" s="5">
        <v>477</v>
      </c>
      <c r="J353" s="5" t="s">
        <v>490</v>
      </c>
      <c r="K353" s="5">
        <v>361</v>
      </c>
      <c r="L353" s="5"/>
      <c r="M353" s="5" t="s">
        <v>491</v>
      </c>
      <c r="N353" s="6">
        <v>45623.651388888902</v>
      </c>
      <c r="O353" s="7">
        <v>45667</v>
      </c>
      <c r="P353" s="5"/>
      <c r="Q353" s="7">
        <v>45656</v>
      </c>
      <c r="R353" s="5"/>
      <c r="S353" s="14">
        <v>152</v>
      </c>
      <c r="T353" s="5" t="s">
        <v>39</v>
      </c>
      <c r="U353" s="5" t="s">
        <v>40</v>
      </c>
      <c r="V353" s="5" t="s">
        <v>41</v>
      </c>
      <c r="W353" s="5" t="s">
        <v>42</v>
      </c>
      <c r="X353" s="5"/>
      <c r="Y353" s="5"/>
      <c r="Z353" s="5" t="s">
        <v>1064</v>
      </c>
      <c r="AA353" s="5"/>
      <c r="AB353" s="5">
        <v>7119</v>
      </c>
      <c r="AC353" s="5" t="s">
        <v>38</v>
      </c>
    </row>
    <row r="354" spans="1:29">
      <c r="A354" s="5">
        <v>579783</v>
      </c>
      <c r="B354" s="5">
        <v>112713</v>
      </c>
      <c r="C354" s="5"/>
      <c r="D354" s="5">
        <v>2</v>
      </c>
      <c r="E354" s="5" t="s">
        <v>29</v>
      </c>
      <c r="F354" s="5">
        <v>3822</v>
      </c>
      <c r="G354" s="5" t="s">
        <v>488</v>
      </c>
      <c r="H354" s="5" t="s">
        <v>489</v>
      </c>
      <c r="I354" s="5">
        <v>477</v>
      </c>
      <c r="J354" s="5" t="s">
        <v>490</v>
      </c>
      <c r="K354" s="5">
        <v>361</v>
      </c>
      <c r="L354" s="5"/>
      <c r="M354" s="5" t="s">
        <v>491</v>
      </c>
      <c r="N354" s="6">
        <v>45623.651388888902</v>
      </c>
      <c r="O354" s="7">
        <v>45667</v>
      </c>
      <c r="P354" s="5"/>
      <c r="Q354" s="7">
        <v>45656</v>
      </c>
      <c r="R354" s="5"/>
      <c r="S354" s="14">
        <v>300</v>
      </c>
      <c r="T354" s="5" t="s">
        <v>39</v>
      </c>
      <c r="U354" s="5" t="s">
        <v>1065</v>
      </c>
      <c r="V354" s="5" t="s">
        <v>79</v>
      </c>
      <c r="W354" s="5" t="s">
        <v>80</v>
      </c>
      <c r="X354" s="5"/>
      <c r="Y354" s="5"/>
      <c r="Z354" s="5" t="s">
        <v>1064</v>
      </c>
      <c r="AA354" s="5"/>
      <c r="AB354" s="5">
        <v>7119</v>
      </c>
      <c r="AC354" s="5" t="s">
        <v>38</v>
      </c>
    </row>
    <row r="355" spans="1:29">
      <c r="A355" s="5">
        <v>579784</v>
      </c>
      <c r="B355" s="5">
        <v>112713</v>
      </c>
      <c r="C355" s="5"/>
      <c r="D355" s="5">
        <v>2</v>
      </c>
      <c r="E355" s="5" t="s">
        <v>29</v>
      </c>
      <c r="F355" s="5">
        <v>3822</v>
      </c>
      <c r="G355" s="5" t="s">
        <v>488</v>
      </c>
      <c r="H355" s="5" t="s">
        <v>489</v>
      </c>
      <c r="I355" s="5">
        <v>477</v>
      </c>
      <c r="J355" s="5" t="s">
        <v>490</v>
      </c>
      <c r="K355" s="5">
        <v>361</v>
      </c>
      <c r="L355" s="5"/>
      <c r="M355" s="5" t="s">
        <v>491</v>
      </c>
      <c r="N355" s="6">
        <v>45623.651388888902</v>
      </c>
      <c r="O355" s="7">
        <v>45667</v>
      </c>
      <c r="P355" s="5"/>
      <c r="Q355" s="7">
        <v>45656</v>
      </c>
      <c r="R355" s="5"/>
      <c r="S355" s="14">
        <v>30.95</v>
      </c>
      <c r="T355" s="5" t="s">
        <v>39</v>
      </c>
      <c r="U355" s="5" t="s">
        <v>85</v>
      </c>
      <c r="V355" s="5" t="s">
        <v>85</v>
      </c>
      <c r="W355" s="5" t="s">
        <v>86</v>
      </c>
      <c r="X355" s="5"/>
      <c r="Y355" s="5"/>
      <c r="Z355" s="5" t="s">
        <v>1064</v>
      </c>
      <c r="AA355" s="5"/>
      <c r="AB355" s="5">
        <v>7119</v>
      </c>
      <c r="AC355" s="5" t="s">
        <v>38</v>
      </c>
    </row>
    <row r="356" spans="1:29">
      <c r="A356" s="5">
        <v>579785</v>
      </c>
      <c r="B356" s="5">
        <v>112713</v>
      </c>
      <c r="C356" s="5"/>
      <c r="D356" s="5">
        <v>2</v>
      </c>
      <c r="E356" s="5" t="s">
        <v>29</v>
      </c>
      <c r="F356" s="5">
        <v>3822</v>
      </c>
      <c r="G356" s="5" t="s">
        <v>488</v>
      </c>
      <c r="H356" s="5" t="s">
        <v>489</v>
      </c>
      <c r="I356" s="5">
        <v>477</v>
      </c>
      <c r="J356" s="5" t="s">
        <v>490</v>
      </c>
      <c r="K356" s="5">
        <v>361</v>
      </c>
      <c r="L356" s="5"/>
      <c r="M356" s="5" t="s">
        <v>491</v>
      </c>
      <c r="N356" s="6">
        <v>45623.651388888902</v>
      </c>
      <c r="O356" s="7">
        <v>45667</v>
      </c>
      <c r="P356" s="5"/>
      <c r="Q356" s="7">
        <v>45656</v>
      </c>
      <c r="R356" s="5"/>
      <c r="S356" s="14">
        <v>230</v>
      </c>
      <c r="T356" s="5" t="s">
        <v>39</v>
      </c>
      <c r="U356" s="5" t="s">
        <v>1066</v>
      </c>
      <c r="V356" s="5" t="s">
        <v>79</v>
      </c>
      <c r="W356" s="5" t="s">
        <v>80</v>
      </c>
      <c r="X356" s="5"/>
      <c r="Y356" s="5"/>
      <c r="Z356" s="5" t="s">
        <v>1064</v>
      </c>
      <c r="AA356" s="5"/>
      <c r="AB356" s="5">
        <v>7119</v>
      </c>
      <c r="AC356" s="5" t="s">
        <v>38</v>
      </c>
    </row>
    <row r="357" spans="1:29">
      <c r="A357" s="5">
        <v>430094</v>
      </c>
      <c r="B357" s="5">
        <v>86047</v>
      </c>
      <c r="C357" s="5"/>
      <c r="D357" s="5">
        <v>2</v>
      </c>
      <c r="E357" s="5" t="s">
        <v>29</v>
      </c>
      <c r="F357" s="5">
        <v>1919</v>
      </c>
      <c r="G357" s="5" t="s">
        <v>279</v>
      </c>
      <c r="H357" s="5" t="s">
        <v>280</v>
      </c>
      <c r="I357" s="5">
        <v>489</v>
      </c>
      <c r="J357" s="5" t="s">
        <v>281</v>
      </c>
      <c r="K357" s="5">
        <v>369</v>
      </c>
      <c r="L357" s="5"/>
      <c r="M357" s="5" t="s">
        <v>282</v>
      </c>
      <c r="N357" s="6">
        <v>45386.487500000003</v>
      </c>
      <c r="O357" s="7">
        <v>45667</v>
      </c>
      <c r="P357" s="5"/>
      <c r="Q357" s="7">
        <v>45649</v>
      </c>
      <c r="R357" s="5"/>
      <c r="S357" s="14">
        <v>-2500</v>
      </c>
      <c r="T357" s="5" t="s">
        <v>35</v>
      </c>
      <c r="U357" s="5" t="s">
        <v>963</v>
      </c>
      <c r="V357" s="5" t="s">
        <v>36</v>
      </c>
      <c r="W357" s="5" t="s">
        <v>37</v>
      </c>
      <c r="X357" s="5"/>
      <c r="Y357" s="5"/>
      <c r="Z357" s="5" t="s">
        <v>828</v>
      </c>
      <c r="AA357" s="5"/>
      <c r="AB357" s="5">
        <v>7119</v>
      </c>
      <c r="AC357" s="5" t="s">
        <v>38</v>
      </c>
    </row>
    <row r="358" spans="1:29">
      <c r="A358" s="5">
        <v>430122</v>
      </c>
      <c r="B358" s="5">
        <v>86047</v>
      </c>
      <c r="C358" s="5"/>
      <c r="D358" s="5">
        <v>2</v>
      </c>
      <c r="E358" s="5" t="s">
        <v>29</v>
      </c>
      <c r="F358" s="5">
        <v>1919</v>
      </c>
      <c r="G358" s="5" t="s">
        <v>279</v>
      </c>
      <c r="H358" s="5" t="s">
        <v>280</v>
      </c>
      <c r="I358" s="5">
        <v>489</v>
      </c>
      <c r="J358" s="5" t="s">
        <v>281</v>
      </c>
      <c r="K358" s="5">
        <v>369</v>
      </c>
      <c r="L358" s="5"/>
      <c r="M358" s="5" t="s">
        <v>282</v>
      </c>
      <c r="N358" s="6">
        <v>45386.487500000003</v>
      </c>
      <c r="O358" s="7">
        <v>45667</v>
      </c>
      <c r="P358" s="5"/>
      <c r="Q358" s="7">
        <v>45649</v>
      </c>
      <c r="R358" s="5"/>
      <c r="S358" s="14">
        <v>250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828</v>
      </c>
      <c r="AA358" s="5"/>
      <c r="AB358" s="5">
        <v>7119</v>
      </c>
      <c r="AC358" s="5" t="s">
        <v>38</v>
      </c>
    </row>
    <row r="359" spans="1:29">
      <c r="A359" s="5">
        <v>548314</v>
      </c>
      <c r="B359" s="5">
        <v>107258</v>
      </c>
      <c r="C359" s="5"/>
      <c r="D359" s="5">
        <v>2</v>
      </c>
      <c r="E359" s="5" t="s">
        <v>29</v>
      </c>
      <c r="F359" s="5">
        <v>1919</v>
      </c>
      <c r="G359" s="5" t="s">
        <v>279</v>
      </c>
      <c r="H359" s="5" t="s">
        <v>280</v>
      </c>
      <c r="I359" s="5">
        <v>343</v>
      </c>
      <c r="J359" s="5" t="s">
        <v>312</v>
      </c>
      <c r="K359" s="5">
        <v>28</v>
      </c>
      <c r="L359" s="5" t="s">
        <v>313</v>
      </c>
      <c r="M359" s="5" t="s">
        <v>314</v>
      </c>
      <c r="N359" s="6">
        <v>45566</v>
      </c>
      <c r="O359" s="7">
        <v>45667</v>
      </c>
      <c r="P359" s="5"/>
      <c r="Q359" s="7">
        <v>45659</v>
      </c>
      <c r="R359" s="5"/>
      <c r="S359" s="14">
        <v>-18813.599999999999</v>
      </c>
      <c r="T359" s="5" t="s">
        <v>35</v>
      </c>
      <c r="U359" s="5" t="s">
        <v>963</v>
      </c>
      <c r="V359" s="5" t="s">
        <v>36</v>
      </c>
      <c r="W359" s="5" t="s">
        <v>37</v>
      </c>
      <c r="X359" s="5"/>
      <c r="Y359" s="5"/>
      <c r="Z359" s="5" t="s">
        <v>835</v>
      </c>
      <c r="AA359" s="5"/>
      <c r="AB359" s="5">
        <v>7119</v>
      </c>
      <c r="AC359" s="5" t="s">
        <v>38</v>
      </c>
    </row>
    <row r="360" spans="1:29">
      <c r="A360" s="5">
        <v>548339</v>
      </c>
      <c r="B360" s="5">
        <v>107258</v>
      </c>
      <c r="C360" s="5"/>
      <c r="D360" s="5">
        <v>2</v>
      </c>
      <c r="E360" s="5" t="s">
        <v>29</v>
      </c>
      <c r="F360" s="5">
        <v>1919</v>
      </c>
      <c r="G360" s="5" t="s">
        <v>279</v>
      </c>
      <c r="H360" s="5" t="s">
        <v>280</v>
      </c>
      <c r="I360" s="5">
        <v>343</v>
      </c>
      <c r="J360" s="5" t="s">
        <v>312</v>
      </c>
      <c r="K360" s="5">
        <v>28</v>
      </c>
      <c r="L360" s="5" t="s">
        <v>313</v>
      </c>
      <c r="M360" s="5" t="s">
        <v>314</v>
      </c>
      <c r="N360" s="6">
        <v>45566</v>
      </c>
      <c r="O360" s="7">
        <v>45667</v>
      </c>
      <c r="P360" s="5"/>
      <c r="Q360" s="7">
        <v>45659</v>
      </c>
      <c r="R360" s="5"/>
      <c r="S360" s="14">
        <v>1881.36</v>
      </c>
      <c r="T360" s="5" t="s">
        <v>39</v>
      </c>
      <c r="U360" s="5" t="s">
        <v>40</v>
      </c>
      <c r="V360" s="5" t="s">
        <v>41</v>
      </c>
      <c r="W360" s="5" t="s">
        <v>42</v>
      </c>
      <c r="X360" s="5"/>
      <c r="Y360" s="5"/>
      <c r="Z360" s="5" t="s">
        <v>835</v>
      </c>
      <c r="AA360" s="5"/>
      <c r="AB360" s="5">
        <v>7119</v>
      </c>
      <c r="AC360" s="5" t="s">
        <v>38</v>
      </c>
    </row>
    <row r="361" spans="1:29">
      <c r="A361" s="5">
        <v>548341</v>
      </c>
      <c r="B361" s="5">
        <v>107258</v>
      </c>
      <c r="C361" s="5"/>
      <c r="D361" s="5">
        <v>2</v>
      </c>
      <c r="E361" s="5" t="s">
        <v>29</v>
      </c>
      <c r="F361" s="5">
        <v>1919</v>
      </c>
      <c r="G361" s="5" t="s">
        <v>279</v>
      </c>
      <c r="H361" s="5" t="s">
        <v>280</v>
      </c>
      <c r="I361" s="5">
        <v>343</v>
      </c>
      <c r="J361" s="5" t="s">
        <v>312</v>
      </c>
      <c r="K361" s="5">
        <v>28</v>
      </c>
      <c r="L361" s="5" t="s">
        <v>313</v>
      </c>
      <c r="M361" s="5" t="s">
        <v>314</v>
      </c>
      <c r="N361" s="6">
        <v>45566</v>
      </c>
      <c r="O361" s="7">
        <v>45667</v>
      </c>
      <c r="P361" s="5"/>
      <c r="Q361" s="7">
        <v>45659</v>
      </c>
      <c r="R361" s="5"/>
      <c r="S361" s="14">
        <v>9.6999999999999993</v>
      </c>
      <c r="T361" s="5" t="s">
        <v>39</v>
      </c>
      <c r="U361" s="5" t="s">
        <v>128</v>
      </c>
      <c r="V361" s="5" t="s">
        <v>128</v>
      </c>
      <c r="W361" s="5" t="s">
        <v>129</v>
      </c>
      <c r="X361" s="5"/>
      <c r="Y361" s="5"/>
      <c r="Z361" s="5" t="s">
        <v>835</v>
      </c>
      <c r="AA361" s="5"/>
      <c r="AB361" s="5">
        <v>7119</v>
      </c>
      <c r="AC361" s="5" t="s">
        <v>38</v>
      </c>
    </row>
    <row r="362" spans="1:29">
      <c r="A362" s="5">
        <v>548371</v>
      </c>
      <c r="B362" s="5">
        <v>107258</v>
      </c>
      <c r="C362" s="5"/>
      <c r="D362" s="5">
        <v>2</v>
      </c>
      <c r="E362" s="5" t="s">
        <v>29</v>
      </c>
      <c r="F362" s="5">
        <v>1919</v>
      </c>
      <c r="G362" s="5" t="s">
        <v>279</v>
      </c>
      <c r="H362" s="5" t="s">
        <v>280</v>
      </c>
      <c r="I362" s="5">
        <v>343</v>
      </c>
      <c r="J362" s="5" t="s">
        <v>312</v>
      </c>
      <c r="K362" s="5">
        <v>28</v>
      </c>
      <c r="L362" s="5" t="s">
        <v>313</v>
      </c>
      <c r="M362" s="5" t="s">
        <v>314</v>
      </c>
      <c r="N362" s="6">
        <v>45566</v>
      </c>
      <c r="O362" s="7">
        <v>45667</v>
      </c>
      <c r="P362" s="5"/>
      <c r="Q362" s="7">
        <v>45659</v>
      </c>
      <c r="R362" s="5"/>
      <c r="S362" s="14">
        <v>4277.74</v>
      </c>
      <c r="T362" s="5" t="s">
        <v>39</v>
      </c>
      <c r="U362" s="5" t="s">
        <v>265</v>
      </c>
      <c r="V362" s="5" t="s">
        <v>266</v>
      </c>
      <c r="W362" s="5" t="s">
        <v>267</v>
      </c>
      <c r="X362" s="5"/>
      <c r="Y362" s="5"/>
      <c r="Z362" s="5" t="s">
        <v>835</v>
      </c>
      <c r="AA362" s="5"/>
      <c r="AB362" s="5">
        <v>7119</v>
      </c>
      <c r="AC362" s="5" t="s">
        <v>38</v>
      </c>
    </row>
    <row r="363" spans="1:29">
      <c r="A363" s="5">
        <v>490564</v>
      </c>
      <c r="B363" s="5">
        <v>96475</v>
      </c>
      <c r="C363" s="5"/>
      <c r="D363" s="5">
        <v>2</v>
      </c>
      <c r="E363" s="5" t="s">
        <v>29</v>
      </c>
      <c r="F363" s="5">
        <v>1922</v>
      </c>
      <c r="G363" s="5" t="s">
        <v>288</v>
      </c>
      <c r="H363" s="5" t="s">
        <v>289</v>
      </c>
      <c r="I363" s="5">
        <v>123</v>
      </c>
      <c r="J363" s="5" t="s">
        <v>290</v>
      </c>
      <c r="K363" s="5">
        <v>128</v>
      </c>
      <c r="L363" s="5" t="s">
        <v>291</v>
      </c>
      <c r="M363" s="5" t="s">
        <v>292</v>
      </c>
      <c r="N363" s="6">
        <v>45511.4777777778</v>
      </c>
      <c r="O363" s="7">
        <v>45667</v>
      </c>
      <c r="P363" s="5"/>
      <c r="Q363" s="7">
        <v>45644</v>
      </c>
      <c r="R363" s="5"/>
      <c r="S363" s="14">
        <v>-2293</v>
      </c>
      <c r="T363" s="5" t="s">
        <v>35</v>
      </c>
      <c r="U363" s="5" t="s">
        <v>963</v>
      </c>
      <c r="V363" s="5" t="s">
        <v>36</v>
      </c>
      <c r="W363" s="5" t="s">
        <v>37</v>
      </c>
      <c r="X363" s="5"/>
      <c r="Y363" s="5"/>
      <c r="Z363" s="5" t="s">
        <v>830</v>
      </c>
      <c r="AA363" s="5"/>
      <c r="AB363" s="5">
        <v>7119</v>
      </c>
      <c r="AC363" s="5" t="s">
        <v>38</v>
      </c>
    </row>
    <row r="364" spans="1:29">
      <c r="A364" s="5">
        <v>490591</v>
      </c>
      <c r="B364" s="5">
        <v>96475</v>
      </c>
      <c r="C364" s="5"/>
      <c r="D364" s="5">
        <v>2</v>
      </c>
      <c r="E364" s="5" t="s">
        <v>29</v>
      </c>
      <c r="F364" s="5">
        <v>1922</v>
      </c>
      <c r="G364" s="5" t="s">
        <v>288</v>
      </c>
      <c r="H364" s="5" t="s">
        <v>289</v>
      </c>
      <c r="I364" s="5">
        <v>123</v>
      </c>
      <c r="J364" s="5" t="s">
        <v>290</v>
      </c>
      <c r="K364" s="5">
        <v>128</v>
      </c>
      <c r="L364" s="5" t="s">
        <v>291</v>
      </c>
      <c r="M364" s="5" t="s">
        <v>292</v>
      </c>
      <c r="N364" s="6">
        <v>45511.4777777778</v>
      </c>
      <c r="O364" s="7">
        <v>45667</v>
      </c>
      <c r="P364" s="5"/>
      <c r="Q364" s="7">
        <v>45644</v>
      </c>
      <c r="R364" s="5"/>
      <c r="S364" s="14">
        <v>229.3</v>
      </c>
      <c r="T364" s="5" t="s">
        <v>39</v>
      </c>
      <c r="U364" s="5" t="s">
        <v>40</v>
      </c>
      <c r="V364" s="5" t="s">
        <v>41</v>
      </c>
      <c r="W364" s="5" t="s">
        <v>42</v>
      </c>
      <c r="X364" s="5"/>
      <c r="Y364" s="5"/>
      <c r="Z364" s="5" t="s">
        <v>830</v>
      </c>
      <c r="AA364" s="5"/>
      <c r="AB364" s="5">
        <v>7119</v>
      </c>
      <c r="AC364" s="5" t="s">
        <v>38</v>
      </c>
    </row>
    <row r="365" spans="1:29">
      <c r="A365" s="5">
        <v>490593</v>
      </c>
      <c r="B365" s="5">
        <v>96475</v>
      </c>
      <c r="C365" s="5"/>
      <c r="D365" s="5">
        <v>2</v>
      </c>
      <c r="E365" s="5" t="s">
        <v>29</v>
      </c>
      <c r="F365" s="5">
        <v>1922</v>
      </c>
      <c r="G365" s="5" t="s">
        <v>288</v>
      </c>
      <c r="H365" s="5" t="s">
        <v>289</v>
      </c>
      <c r="I365" s="5">
        <v>123</v>
      </c>
      <c r="J365" s="5" t="s">
        <v>290</v>
      </c>
      <c r="K365" s="5">
        <v>128</v>
      </c>
      <c r="L365" s="5" t="s">
        <v>291</v>
      </c>
      <c r="M365" s="5" t="s">
        <v>292</v>
      </c>
      <c r="N365" s="6">
        <v>45511.4777777778</v>
      </c>
      <c r="O365" s="7">
        <v>45667</v>
      </c>
      <c r="P365" s="5"/>
      <c r="Q365" s="7">
        <v>45644</v>
      </c>
      <c r="R365" s="5"/>
      <c r="S365" s="14">
        <v>9.6999999999999993</v>
      </c>
      <c r="T365" s="5" t="s">
        <v>39</v>
      </c>
      <c r="U365" s="5" t="s">
        <v>128</v>
      </c>
      <c r="V365" s="5" t="s">
        <v>128</v>
      </c>
      <c r="W365" s="5" t="s">
        <v>129</v>
      </c>
      <c r="X365" s="5"/>
      <c r="Y365" s="5"/>
      <c r="Z365" s="5" t="s">
        <v>830</v>
      </c>
      <c r="AA365" s="5"/>
      <c r="AB365" s="5">
        <v>7119</v>
      </c>
      <c r="AC365" s="5" t="s">
        <v>38</v>
      </c>
    </row>
    <row r="366" spans="1:29">
      <c r="A366" s="5">
        <v>475637</v>
      </c>
      <c r="B366" s="5">
        <v>93716</v>
      </c>
      <c r="C366" s="5"/>
      <c r="D366" s="5">
        <v>2</v>
      </c>
      <c r="E366" s="5" t="s">
        <v>29</v>
      </c>
      <c r="F366" s="5">
        <v>1933</v>
      </c>
      <c r="G366" s="5" t="s">
        <v>655</v>
      </c>
      <c r="H366" s="5" t="s">
        <v>656</v>
      </c>
      <c r="I366" s="5">
        <v>135</v>
      </c>
      <c r="J366" s="5" t="s">
        <v>657</v>
      </c>
      <c r="K366" s="5">
        <v>299</v>
      </c>
      <c r="L366" s="5"/>
      <c r="M366" s="5" t="s">
        <v>658</v>
      </c>
      <c r="N366" s="6">
        <v>45505</v>
      </c>
      <c r="O366" s="7">
        <v>45667</v>
      </c>
      <c r="P366" s="5"/>
      <c r="Q366" s="7">
        <v>45659</v>
      </c>
      <c r="R366" s="5"/>
      <c r="S366" s="14">
        <v>-1557.15</v>
      </c>
      <c r="T366" s="5" t="s">
        <v>35</v>
      </c>
      <c r="U366" s="5" t="s">
        <v>963</v>
      </c>
      <c r="V366" s="5" t="s">
        <v>36</v>
      </c>
      <c r="W366" s="5" t="s">
        <v>37</v>
      </c>
      <c r="X366" s="5"/>
      <c r="Y366" s="5"/>
      <c r="Z366" s="5" t="s">
        <v>914</v>
      </c>
      <c r="AA366" s="5"/>
      <c r="AB366" s="5">
        <v>7119</v>
      </c>
      <c r="AC366" s="5" t="s">
        <v>38</v>
      </c>
    </row>
    <row r="367" spans="1:29">
      <c r="A367" s="5">
        <v>475717</v>
      </c>
      <c r="B367" s="5">
        <v>93716</v>
      </c>
      <c r="C367" s="5"/>
      <c r="D367" s="5">
        <v>2</v>
      </c>
      <c r="E367" s="5" t="s">
        <v>29</v>
      </c>
      <c r="F367" s="5">
        <v>1933</v>
      </c>
      <c r="G367" s="5" t="s">
        <v>655</v>
      </c>
      <c r="H367" s="5" t="s">
        <v>656</v>
      </c>
      <c r="I367" s="5">
        <v>135</v>
      </c>
      <c r="J367" s="5" t="s">
        <v>657</v>
      </c>
      <c r="K367" s="5">
        <v>299</v>
      </c>
      <c r="L367" s="5"/>
      <c r="M367" s="5" t="s">
        <v>658</v>
      </c>
      <c r="N367" s="6">
        <v>45505</v>
      </c>
      <c r="O367" s="7">
        <v>45667</v>
      </c>
      <c r="P367" s="5"/>
      <c r="Q367" s="7">
        <v>45659</v>
      </c>
      <c r="R367" s="5"/>
      <c r="S367" s="14">
        <v>155.72</v>
      </c>
      <c r="T367" s="5" t="s">
        <v>39</v>
      </c>
      <c r="U367" s="5" t="s">
        <v>40</v>
      </c>
      <c r="V367" s="5" t="s">
        <v>41</v>
      </c>
      <c r="W367" s="5" t="s">
        <v>42</v>
      </c>
      <c r="X367" s="5"/>
      <c r="Y367" s="5"/>
      <c r="Z367" s="5" t="s">
        <v>914</v>
      </c>
      <c r="AA367" s="5"/>
      <c r="AB367" s="5">
        <v>7119</v>
      </c>
      <c r="AC367" s="5" t="s">
        <v>38</v>
      </c>
    </row>
    <row r="368" spans="1:29">
      <c r="A368" s="5">
        <v>575119</v>
      </c>
      <c r="B368" s="5">
        <v>93716</v>
      </c>
      <c r="C368" s="5"/>
      <c r="D368" s="5">
        <v>2</v>
      </c>
      <c r="E368" s="5" t="s">
        <v>29</v>
      </c>
      <c r="F368" s="5">
        <v>1933</v>
      </c>
      <c r="G368" s="5" t="s">
        <v>655</v>
      </c>
      <c r="H368" s="5" t="s">
        <v>656</v>
      </c>
      <c r="I368" s="5">
        <v>135</v>
      </c>
      <c r="J368" s="5" t="s">
        <v>657</v>
      </c>
      <c r="K368" s="5">
        <v>299</v>
      </c>
      <c r="L368" s="5"/>
      <c r="M368" s="5" t="s">
        <v>658</v>
      </c>
      <c r="N368" s="6">
        <v>45505</v>
      </c>
      <c r="O368" s="7">
        <v>45667</v>
      </c>
      <c r="P368" s="5"/>
      <c r="Q368" s="7">
        <v>45659</v>
      </c>
      <c r="R368" s="5"/>
      <c r="S368" s="14">
        <v>83.23</v>
      </c>
      <c r="T368" s="5" t="s">
        <v>39</v>
      </c>
      <c r="U368" s="5" t="s">
        <v>1067</v>
      </c>
      <c r="V368" s="5" t="s">
        <v>79</v>
      </c>
      <c r="W368" s="5" t="s">
        <v>80</v>
      </c>
      <c r="X368" s="5"/>
      <c r="Y368" s="5"/>
      <c r="Z368" s="5" t="s">
        <v>914</v>
      </c>
      <c r="AA368" s="5"/>
      <c r="AB368" s="5">
        <v>7119</v>
      </c>
      <c r="AC368" s="5" t="s">
        <v>38</v>
      </c>
    </row>
    <row r="369" spans="1:29">
      <c r="A369" s="5">
        <v>549156</v>
      </c>
      <c r="B369" s="5">
        <v>107398</v>
      </c>
      <c r="C369" s="5"/>
      <c r="D369" s="5">
        <v>2</v>
      </c>
      <c r="E369" s="5" t="s">
        <v>29</v>
      </c>
      <c r="F369" s="5">
        <v>1933</v>
      </c>
      <c r="G369" s="5" t="s">
        <v>655</v>
      </c>
      <c r="H369" s="5" t="s">
        <v>656</v>
      </c>
      <c r="I369" s="5">
        <v>271</v>
      </c>
      <c r="J369" s="5" t="s">
        <v>661</v>
      </c>
      <c r="K369" s="5">
        <v>330</v>
      </c>
      <c r="L369" s="5"/>
      <c r="M369" s="5" t="s">
        <v>662</v>
      </c>
      <c r="N369" s="6">
        <v>45597</v>
      </c>
      <c r="O369" s="7">
        <v>45667</v>
      </c>
      <c r="P369" s="5"/>
      <c r="Q369" s="7">
        <v>45659</v>
      </c>
      <c r="R369" s="5"/>
      <c r="S369" s="14">
        <v>-639.66</v>
      </c>
      <c r="T369" s="5" t="s">
        <v>35</v>
      </c>
      <c r="U369" s="5" t="s">
        <v>963</v>
      </c>
      <c r="V369" s="5" t="s">
        <v>36</v>
      </c>
      <c r="W369" s="5" t="s">
        <v>37</v>
      </c>
      <c r="X369" s="5"/>
      <c r="Y369" s="5"/>
      <c r="Z369" s="5" t="s">
        <v>950</v>
      </c>
      <c r="AA369" s="5"/>
      <c r="AB369" s="5">
        <v>7119</v>
      </c>
      <c r="AC369" s="5" t="s">
        <v>38</v>
      </c>
    </row>
    <row r="370" spans="1:29">
      <c r="A370" s="5">
        <v>549230</v>
      </c>
      <c r="B370" s="5">
        <v>107398</v>
      </c>
      <c r="C370" s="5"/>
      <c r="D370" s="5">
        <v>2</v>
      </c>
      <c r="E370" s="5" t="s">
        <v>29</v>
      </c>
      <c r="F370" s="5">
        <v>1933</v>
      </c>
      <c r="G370" s="5" t="s">
        <v>655</v>
      </c>
      <c r="H370" s="5" t="s">
        <v>656</v>
      </c>
      <c r="I370" s="5">
        <v>271</v>
      </c>
      <c r="J370" s="5" t="s">
        <v>661</v>
      </c>
      <c r="K370" s="5">
        <v>330</v>
      </c>
      <c r="L370" s="5"/>
      <c r="M370" s="5" t="s">
        <v>662</v>
      </c>
      <c r="N370" s="6">
        <v>45597</v>
      </c>
      <c r="O370" s="7">
        <v>45667</v>
      </c>
      <c r="P370" s="5"/>
      <c r="Q370" s="7">
        <v>45659</v>
      </c>
      <c r="R370" s="5"/>
      <c r="S370" s="14">
        <v>63.97</v>
      </c>
      <c r="T370" s="5" t="s">
        <v>39</v>
      </c>
      <c r="U370" s="5" t="s">
        <v>40</v>
      </c>
      <c r="V370" s="5" t="s">
        <v>41</v>
      </c>
      <c r="W370" s="5" t="s">
        <v>42</v>
      </c>
      <c r="X370" s="5"/>
      <c r="Y370" s="5"/>
      <c r="Z370" s="5" t="s">
        <v>950</v>
      </c>
      <c r="AA370" s="5"/>
      <c r="AB370" s="5">
        <v>7119</v>
      </c>
      <c r="AC370" s="5" t="s">
        <v>38</v>
      </c>
    </row>
    <row r="371" spans="1:29">
      <c r="A371" s="5">
        <v>561211</v>
      </c>
      <c r="B371" s="5">
        <v>109186</v>
      </c>
      <c r="C371" s="5"/>
      <c r="D371" s="5">
        <v>2</v>
      </c>
      <c r="E371" s="5" t="s">
        <v>29</v>
      </c>
      <c r="F371" s="5">
        <v>1933</v>
      </c>
      <c r="G371" s="5" t="s">
        <v>655</v>
      </c>
      <c r="H371" s="5" t="s">
        <v>656</v>
      </c>
      <c r="I371" s="5">
        <v>131</v>
      </c>
      <c r="J371" s="5" t="s">
        <v>663</v>
      </c>
      <c r="K371" s="5">
        <v>264</v>
      </c>
      <c r="L371" s="5" t="s">
        <v>664</v>
      </c>
      <c r="M371" s="5" t="s">
        <v>665</v>
      </c>
      <c r="N371" s="6">
        <v>45581.538194444402</v>
      </c>
      <c r="O371" s="7">
        <v>45667</v>
      </c>
      <c r="P371" s="5"/>
      <c r="Q371" s="7">
        <v>45663</v>
      </c>
      <c r="R371" s="5"/>
      <c r="S371" s="14">
        <v>-750</v>
      </c>
      <c r="T371" s="5" t="s">
        <v>35</v>
      </c>
      <c r="U371" s="5" t="s">
        <v>963</v>
      </c>
      <c r="V371" s="5" t="s">
        <v>36</v>
      </c>
      <c r="W371" s="5" t="s">
        <v>37</v>
      </c>
      <c r="X371" s="5"/>
      <c r="Y371" s="5"/>
      <c r="Z371" s="5" t="s">
        <v>1068</v>
      </c>
      <c r="AA371" s="5"/>
      <c r="AB371" s="5">
        <v>7119</v>
      </c>
      <c r="AC371" s="5" t="s">
        <v>38</v>
      </c>
    </row>
    <row r="372" spans="1:29">
      <c r="A372" s="5">
        <v>561262</v>
      </c>
      <c r="B372" s="5">
        <v>109186</v>
      </c>
      <c r="C372" s="5"/>
      <c r="D372" s="5">
        <v>2</v>
      </c>
      <c r="E372" s="5" t="s">
        <v>29</v>
      </c>
      <c r="F372" s="5">
        <v>1933</v>
      </c>
      <c r="G372" s="5" t="s">
        <v>655</v>
      </c>
      <c r="H372" s="5" t="s">
        <v>656</v>
      </c>
      <c r="I372" s="5">
        <v>131</v>
      </c>
      <c r="J372" s="5" t="s">
        <v>663</v>
      </c>
      <c r="K372" s="5">
        <v>264</v>
      </c>
      <c r="L372" s="5" t="s">
        <v>664</v>
      </c>
      <c r="M372" s="5" t="s">
        <v>665</v>
      </c>
      <c r="N372" s="6">
        <v>45581.538194444402</v>
      </c>
      <c r="O372" s="7">
        <v>45667</v>
      </c>
      <c r="P372" s="5"/>
      <c r="Q372" s="7">
        <v>45663</v>
      </c>
      <c r="R372" s="5"/>
      <c r="S372" s="14">
        <v>75</v>
      </c>
      <c r="T372" s="5" t="s">
        <v>39</v>
      </c>
      <c r="U372" s="5" t="s">
        <v>40</v>
      </c>
      <c r="V372" s="5" t="s">
        <v>41</v>
      </c>
      <c r="W372" s="5" t="s">
        <v>42</v>
      </c>
      <c r="X372" s="5"/>
      <c r="Y372" s="5"/>
      <c r="Z372" s="5" t="s">
        <v>1068</v>
      </c>
      <c r="AA372" s="5"/>
      <c r="AB372" s="5">
        <v>7119</v>
      </c>
      <c r="AC372" s="5" t="s">
        <v>38</v>
      </c>
    </row>
    <row r="373" spans="1:29">
      <c r="A373" s="5">
        <v>561264</v>
      </c>
      <c r="B373" s="5">
        <v>109186</v>
      </c>
      <c r="C373" s="5"/>
      <c r="D373" s="5">
        <v>2</v>
      </c>
      <c r="E373" s="5" t="s">
        <v>29</v>
      </c>
      <c r="F373" s="5">
        <v>1933</v>
      </c>
      <c r="G373" s="5" t="s">
        <v>655</v>
      </c>
      <c r="H373" s="5" t="s">
        <v>656</v>
      </c>
      <c r="I373" s="5">
        <v>131</v>
      </c>
      <c r="J373" s="5" t="s">
        <v>663</v>
      </c>
      <c r="K373" s="5">
        <v>264</v>
      </c>
      <c r="L373" s="5" t="s">
        <v>664</v>
      </c>
      <c r="M373" s="5" t="s">
        <v>665</v>
      </c>
      <c r="N373" s="6">
        <v>45581.538194444402</v>
      </c>
      <c r="O373" s="7">
        <v>45667</v>
      </c>
      <c r="P373" s="5"/>
      <c r="Q373" s="7">
        <v>45663</v>
      </c>
      <c r="R373" s="5"/>
      <c r="S373" s="14">
        <v>9.6999999999999993</v>
      </c>
      <c r="T373" s="5" t="s">
        <v>39</v>
      </c>
      <c r="U373" s="5" t="s">
        <v>128</v>
      </c>
      <c r="V373" s="5" t="s">
        <v>128</v>
      </c>
      <c r="W373" s="5" t="s">
        <v>129</v>
      </c>
      <c r="X373" s="5"/>
      <c r="Y373" s="5"/>
      <c r="Z373" s="5" t="s">
        <v>1068</v>
      </c>
      <c r="AA373" s="5"/>
      <c r="AB373" s="5">
        <v>7119</v>
      </c>
      <c r="AC373" s="5" t="s">
        <v>38</v>
      </c>
    </row>
    <row r="374" spans="1:29">
      <c r="A374" s="5">
        <v>570747</v>
      </c>
      <c r="B374" s="5">
        <v>109186</v>
      </c>
      <c r="C374" s="5"/>
      <c r="D374" s="5">
        <v>2</v>
      </c>
      <c r="E374" s="5" t="s">
        <v>29</v>
      </c>
      <c r="F374" s="5">
        <v>1933</v>
      </c>
      <c r="G374" s="5" t="s">
        <v>655</v>
      </c>
      <c r="H374" s="5" t="s">
        <v>656</v>
      </c>
      <c r="I374" s="5">
        <v>131</v>
      </c>
      <c r="J374" s="5" t="s">
        <v>663</v>
      </c>
      <c r="K374" s="5">
        <v>264</v>
      </c>
      <c r="L374" s="5" t="s">
        <v>664</v>
      </c>
      <c r="M374" s="5" t="s">
        <v>665</v>
      </c>
      <c r="N374" s="6">
        <v>45581.538194444402</v>
      </c>
      <c r="O374" s="7">
        <v>45667</v>
      </c>
      <c r="P374" s="5"/>
      <c r="Q374" s="7">
        <v>45663</v>
      </c>
      <c r="R374" s="5"/>
      <c r="S374" s="14">
        <v>220</v>
      </c>
      <c r="T374" s="5" t="s">
        <v>39</v>
      </c>
      <c r="U374" s="5" t="s">
        <v>1066</v>
      </c>
      <c r="V374" s="5" t="s">
        <v>79</v>
      </c>
      <c r="W374" s="5" t="s">
        <v>80</v>
      </c>
      <c r="X374" s="5"/>
      <c r="Y374" s="5"/>
      <c r="Z374" s="5" t="s">
        <v>1068</v>
      </c>
      <c r="AA374" s="5"/>
      <c r="AB374" s="5">
        <v>7119</v>
      </c>
      <c r="AC374" s="5" t="s">
        <v>38</v>
      </c>
    </row>
    <row r="375" spans="1:29">
      <c r="A375" s="5">
        <v>599600</v>
      </c>
      <c r="B375" s="5">
        <v>116271</v>
      </c>
      <c r="C375" s="5"/>
      <c r="D375" s="5">
        <v>2</v>
      </c>
      <c r="E375" s="5" t="s">
        <v>29</v>
      </c>
      <c r="F375" s="5">
        <v>1933</v>
      </c>
      <c r="G375" s="5" t="s">
        <v>655</v>
      </c>
      <c r="H375" s="5" t="s">
        <v>656</v>
      </c>
      <c r="I375" s="5">
        <v>311</v>
      </c>
      <c r="J375" s="5" t="s">
        <v>659</v>
      </c>
      <c r="K375" s="5">
        <v>129</v>
      </c>
      <c r="L375" s="5" t="s">
        <v>660</v>
      </c>
      <c r="M375" s="5" t="s">
        <v>918</v>
      </c>
      <c r="N375" s="6">
        <v>45646.629166666702</v>
      </c>
      <c r="O375" s="7">
        <v>45667</v>
      </c>
      <c r="P375" s="5"/>
      <c r="Q375" s="7">
        <v>45653</v>
      </c>
      <c r="R375" s="5"/>
      <c r="S375" s="14">
        <v>-1080.8</v>
      </c>
      <c r="T375" s="5" t="s">
        <v>35</v>
      </c>
      <c r="U375" s="5" t="s">
        <v>963</v>
      </c>
      <c r="V375" s="5" t="s">
        <v>36</v>
      </c>
      <c r="W375" s="5" t="s">
        <v>37</v>
      </c>
      <c r="X375" s="5"/>
      <c r="Y375" s="5"/>
      <c r="Z375" s="5" t="s">
        <v>919</v>
      </c>
      <c r="AA375" s="5"/>
      <c r="AB375" s="5">
        <v>7119</v>
      </c>
      <c r="AC375" s="5" t="s">
        <v>38</v>
      </c>
    </row>
    <row r="376" spans="1:29">
      <c r="A376" s="5">
        <v>599625</v>
      </c>
      <c r="B376" s="5">
        <v>116271</v>
      </c>
      <c r="C376" s="5"/>
      <c r="D376" s="5">
        <v>2</v>
      </c>
      <c r="E376" s="5" t="s">
        <v>29</v>
      </c>
      <c r="F376" s="5">
        <v>1933</v>
      </c>
      <c r="G376" s="5" t="s">
        <v>655</v>
      </c>
      <c r="H376" s="5" t="s">
        <v>656</v>
      </c>
      <c r="I376" s="5">
        <v>311</v>
      </c>
      <c r="J376" s="5" t="s">
        <v>659</v>
      </c>
      <c r="K376" s="5">
        <v>129</v>
      </c>
      <c r="L376" s="5" t="s">
        <v>660</v>
      </c>
      <c r="M376" s="5" t="s">
        <v>918</v>
      </c>
      <c r="N376" s="6">
        <v>45646.629166666702</v>
      </c>
      <c r="O376" s="7">
        <v>45667</v>
      </c>
      <c r="P376" s="5"/>
      <c r="Q376" s="7">
        <v>45653</v>
      </c>
      <c r="R376" s="5"/>
      <c r="S376" s="14">
        <v>108.08</v>
      </c>
      <c r="T376" s="5" t="s">
        <v>39</v>
      </c>
      <c r="U376" s="5" t="s">
        <v>40</v>
      </c>
      <c r="V376" s="5" t="s">
        <v>41</v>
      </c>
      <c r="W376" s="5" t="s">
        <v>42</v>
      </c>
      <c r="X376" s="5"/>
      <c r="Y376" s="5"/>
      <c r="Z376" s="5" t="s">
        <v>919</v>
      </c>
      <c r="AA376" s="5"/>
      <c r="AB376" s="5">
        <v>7119</v>
      </c>
      <c r="AC376" s="5" t="s">
        <v>38</v>
      </c>
    </row>
    <row r="377" spans="1:29">
      <c r="A377" s="5">
        <v>491377</v>
      </c>
      <c r="B377" s="5">
        <v>96665</v>
      </c>
      <c r="C377" s="5"/>
      <c r="D377" s="5">
        <v>2</v>
      </c>
      <c r="E377" s="5" t="s">
        <v>29</v>
      </c>
      <c r="F377" s="5">
        <v>3659</v>
      </c>
      <c r="G377" s="5" t="s">
        <v>138</v>
      </c>
      <c r="H377" s="5" t="s">
        <v>139</v>
      </c>
      <c r="I377" s="5">
        <v>474</v>
      </c>
      <c r="J377" s="5" t="s">
        <v>140</v>
      </c>
      <c r="K377" s="5">
        <v>355</v>
      </c>
      <c r="L377" s="5"/>
      <c r="M377" s="5" t="s">
        <v>141</v>
      </c>
      <c r="N377" s="6">
        <v>45513.3972222222</v>
      </c>
      <c r="O377" s="7">
        <v>45667</v>
      </c>
      <c r="P377" s="5"/>
      <c r="Q377" s="7"/>
      <c r="R377" s="5"/>
      <c r="S377" s="14">
        <v>13.36</v>
      </c>
      <c r="T377" s="5" t="s">
        <v>39</v>
      </c>
      <c r="U377" s="5" t="s">
        <v>85</v>
      </c>
      <c r="V377" s="5" t="s">
        <v>85</v>
      </c>
      <c r="W377" s="5" t="s">
        <v>86</v>
      </c>
      <c r="X377" s="5"/>
      <c r="Y377" s="5"/>
      <c r="Z377" s="5" t="s">
        <v>792</v>
      </c>
      <c r="AA377" s="5"/>
      <c r="AB377" s="5">
        <v>7119</v>
      </c>
      <c r="AC377" s="5" t="s">
        <v>38</v>
      </c>
    </row>
    <row r="378" spans="1:29">
      <c r="A378" s="5">
        <v>491319</v>
      </c>
      <c r="B378" s="5">
        <v>96667</v>
      </c>
      <c r="C378" s="5"/>
      <c r="D378" s="5">
        <v>2</v>
      </c>
      <c r="E378" s="5" t="s">
        <v>29</v>
      </c>
      <c r="F378" s="5">
        <v>3659</v>
      </c>
      <c r="G378" s="5" t="s">
        <v>138</v>
      </c>
      <c r="H378" s="5" t="s">
        <v>139</v>
      </c>
      <c r="I378" s="5">
        <v>474</v>
      </c>
      <c r="J378" s="5" t="s">
        <v>140</v>
      </c>
      <c r="K378" s="5">
        <v>355</v>
      </c>
      <c r="L378" s="5"/>
      <c r="M378" s="5" t="s">
        <v>141</v>
      </c>
      <c r="N378" s="6">
        <v>45513.396527777797</v>
      </c>
      <c r="O378" s="7">
        <v>45667</v>
      </c>
      <c r="P378" s="5"/>
      <c r="Q378" s="7">
        <v>45659</v>
      </c>
      <c r="R378" s="5"/>
      <c r="S378" s="14">
        <v>-1400</v>
      </c>
      <c r="T378" s="5" t="s">
        <v>35</v>
      </c>
      <c r="U378" s="5" t="s">
        <v>963</v>
      </c>
      <c r="V378" s="5" t="s">
        <v>36</v>
      </c>
      <c r="W378" s="5" t="s">
        <v>37</v>
      </c>
      <c r="X378" s="5"/>
      <c r="Y378" s="5"/>
      <c r="Z378" s="5" t="s">
        <v>793</v>
      </c>
      <c r="AA378" s="5"/>
      <c r="AB378" s="5">
        <v>7119</v>
      </c>
      <c r="AC378" s="5" t="s">
        <v>38</v>
      </c>
    </row>
    <row r="379" spans="1:29">
      <c r="A379" s="5">
        <v>491379</v>
      </c>
      <c r="B379" s="5">
        <v>96667</v>
      </c>
      <c r="C379" s="5"/>
      <c r="D379" s="5">
        <v>2</v>
      </c>
      <c r="E379" s="5" t="s">
        <v>29</v>
      </c>
      <c r="F379" s="5">
        <v>3659</v>
      </c>
      <c r="G379" s="5" t="s">
        <v>138</v>
      </c>
      <c r="H379" s="5" t="s">
        <v>139</v>
      </c>
      <c r="I379" s="5">
        <v>474</v>
      </c>
      <c r="J379" s="5" t="s">
        <v>140</v>
      </c>
      <c r="K379" s="5">
        <v>355</v>
      </c>
      <c r="L379" s="5"/>
      <c r="M379" s="5" t="s">
        <v>141</v>
      </c>
      <c r="N379" s="6">
        <v>45513.396527777797</v>
      </c>
      <c r="O379" s="7">
        <v>45667</v>
      </c>
      <c r="P379" s="5"/>
      <c r="Q379" s="7">
        <v>45659</v>
      </c>
      <c r="R379" s="5"/>
      <c r="S379" s="14">
        <v>140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793</v>
      </c>
      <c r="AA379" s="5"/>
      <c r="AB379" s="5">
        <v>7119</v>
      </c>
      <c r="AC379" s="5" t="s">
        <v>38</v>
      </c>
    </row>
    <row r="380" spans="1:29">
      <c r="A380" s="5">
        <v>522138</v>
      </c>
      <c r="B380" s="5">
        <v>102719</v>
      </c>
      <c r="C380" s="5"/>
      <c r="D380" s="5">
        <v>2</v>
      </c>
      <c r="E380" s="5" t="s">
        <v>29</v>
      </c>
      <c r="F380" s="5">
        <v>4541</v>
      </c>
      <c r="G380" s="5" t="s">
        <v>666</v>
      </c>
      <c r="H380" s="5" t="s">
        <v>667</v>
      </c>
      <c r="I380" s="5">
        <v>418</v>
      </c>
      <c r="J380" s="5" t="s">
        <v>1069</v>
      </c>
      <c r="K380" s="5">
        <v>404</v>
      </c>
      <c r="L380" s="5"/>
      <c r="M380" s="5" t="s">
        <v>668</v>
      </c>
      <c r="N380" s="6">
        <v>45552.427777777797</v>
      </c>
      <c r="O380" s="7">
        <v>45667</v>
      </c>
      <c r="P380" s="5"/>
      <c r="Q380" s="7">
        <v>45659</v>
      </c>
      <c r="R380" s="5"/>
      <c r="S380" s="14">
        <v>-800</v>
      </c>
      <c r="T380" s="5" t="s">
        <v>35</v>
      </c>
      <c r="U380" s="5" t="s">
        <v>963</v>
      </c>
      <c r="V380" s="5" t="s">
        <v>36</v>
      </c>
      <c r="W380" s="5" t="s">
        <v>37</v>
      </c>
      <c r="X380" s="5"/>
      <c r="Y380" s="5"/>
      <c r="Z380" s="5" t="s">
        <v>922</v>
      </c>
      <c r="AA380" s="5"/>
      <c r="AB380" s="5">
        <v>7119</v>
      </c>
      <c r="AC380" s="5" t="s">
        <v>38</v>
      </c>
    </row>
    <row r="381" spans="1:29">
      <c r="A381" s="5">
        <v>522181</v>
      </c>
      <c r="B381" s="5">
        <v>102719</v>
      </c>
      <c r="C381" s="5"/>
      <c r="D381" s="5">
        <v>2</v>
      </c>
      <c r="E381" s="5" t="s">
        <v>29</v>
      </c>
      <c r="F381" s="5">
        <v>4541</v>
      </c>
      <c r="G381" s="5" t="s">
        <v>666</v>
      </c>
      <c r="H381" s="5" t="s">
        <v>667</v>
      </c>
      <c r="I381" s="5">
        <v>418</v>
      </c>
      <c r="J381" s="5" t="s">
        <v>1069</v>
      </c>
      <c r="K381" s="5">
        <v>404</v>
      </c>
      <c r="L381" s="5"/>
      <c r="M381" s="5" t="s">
        <v>668</v>
      </c>
      <c r="N381" s="6">
        <v>45552.427777777797</v>
      </c>
      <c r="O381" s="7">
        <v>45667</v>
      </c>
      <c r="P381" s="5"/>
      <c r="Q381" s="7">
        <v>45659</v>
      </c>
      <c r="R381" s="5"/>
      <c r="S381" s="14">
        <v>80</v>
      </c>
      <c r="T381" s="5" t="s">
        <v>39</v>
      </c>
      <c r="U381" s="5" t="s">
        <v>40</v>
      </c>
      <c r="V381" s="5" t="s">
        <v>41</v>
      </c>
      <c r="W381" s="5" t="s">
        <v>42</v>
      </c>
      <c r="X381" s="5"/>
      <c r="Y381" s="5"/>
      <c r="Z381" s="5" t="s">
        <v>922</v>
      </c>
      <c r="AA381" s="5"/>
      <c r="AB381" s="5">
        <v>7119</v>
      </c>
      <c r="AC381" s="5" t="s">
        <v>38</v>
      </c>
    </row>
    <row r="382" spans="1:29">
      <c r="A382" s="5">
        <v>522184</v>
      </c>
      <c r="B382" s="5">
        <v>102719</v>
      </c>
      <c r="C382" s="5"/>
      <c r="D382" s="5">
        <v>2</v>
      </c>
      <c r="E382" s="5" t="s">
        <v>29</v>
      </c>
      <c r="F382" s="5">
        <v>4541</v>
      </c>
      <c r="G382" s="5" t="s">
        <v>666</v>
      </c>
      <c r="H382" s="5" t="s">
        <v>667</v>
      </c>
      <c r="I382" s="5">
        <v>418</v>
      </c>
      <c r="J382" s="5" t="s">
        <v>1069</v>
      </c>
      <c r="K382" s="5">
        <v>404</v>
      </c>
      <c r="L382" s="5"/>
      <c r="M382" s="5" t="s">
        <v>668</v>
      </c>
      <c r="N382" s="6">
        <v>45552.427777777797</v>
      </c>
      <c r="O382" s="7">
        <v>45667</v>
      </c>
      <c r="P382" s="5"/>
      <c r="Q382" s="7">
        <v>45659</v>
      </c>
      <c r="R382" s="5"/>
      <c r="S382" s="14">
        <v>800</v>
      </c>
      <c r="T382" s="5" t="s">
        <v>39</v>
      </c>
      <c r="U382" s="5" t="s">
        <v>1070</v>
      </c>
      <c r="V382" s="5" t="s">
        <v>669</v>
      </c>
      <c r="W382" s="5" t="s">
        <v>670</v>
      </c>
      <c r="X382" s="5"/>
      <c r="Y382" s="5"/>
      <c r="Z382" s="5" t="s">
        <v>922</v>
      </c>
      <c r="AA382" s="5"/>
      <c r="AB382" s="5">
        <v>7119</v>
      </c>
      <c r="AC382" s="5" t="s">
        <v>38</v>
      </c>
    </row>
    <row r="383" spans="1:29">
      <c r="A383" s="5">
        <v>581937</v>
      </c>
      <c r="B383" s="5">
        <v>102719</v>
      </c>
      <c r="C383" s="5"/>
      <c r="D383" s="5">
        <v>2</v>
      </c>
      <c r="E383" s="5" t="s">
        <v>29</v>
      </c>
      <c r="F383" s="5">
        <v>4541</v>
      </c>
      <c r="G383" s="5" t="s">
        <v>666</v>
      </c>
      <c r="H383" s="5" t="s">
        <v>667</v>
      </c>
      <c r="I383" s="5">
        <v>418</v>
      </c>
      <c r="J383" s="5" t="s">
        <v>1069</v>
      </c>
      <c r="K383" s="5">
        <v>404</v>
      </c>
      <c r="L383" s="5"/>
      <c r="M383" s="5" t="s">
        <v>668</v>
      </c>
      <c r="N383" s="6">
        <v>45552.427777777797</v>
      </c>
      <c r="O383" s="7">
        <v>45667</v>
      </c>
      <c r="P383" s="5"/>
      <c r="Q383" s="7">
        <v>45659</v>
      </c>
      <c r="R383" s="5"/>
      <c r="S383" s="14">
        <v>476.21</v>
      </c>
      <c r="T383" s="5" t="s">
        <v>39</v>
      </c>
      <c r="U383" s="5" t="s">
        <v>1071</v>
      </c>
      <c r="V383" s="5" t="s">
        <v>36</v>
      </c>
      <c r="W383" s="5" t="s">
        <v>389</v>
      </c>
      <c r="X383" s="5"/>
      <c r="Y383" s="5"/>
      <c r="Z383" s="5" t="s">
        <v>922</v>
      </c>
      <c r="AA383" s="5"/>
      <c r="AB383" s="5">
        <v>7119</v>
      </c>
      <c r="AC383" s="5" t="s">
        <v>38</v>
      </c>
    </row>
    <row r="384" spans="1:29">
      <c r="A384" s="5">
        <v>540022</v>
      </c>
      <c r="B384" s="5">
        <v>102719</v>
      </c>
      <c r="C384" s="5"/>
      <c r="D384" s="5">
        <v>2</v>
      </c>
      <c r="E384" s="5" t="s">
        <v>29</v>
      </c>
      <c r="F384" s="5">
        <v>4541</v>
      </c>
      <c r="G384" s="5" t="s">
        <v>666</v>
      </c>
      <c r="H384" s="5" t="s">
        <v>667</v>
      </c>
      <c r="I384" s="5">
        <v>418</v>
      </c>
      <c r="J384" s="5" t="s">
        <v>1069</v>
      </c>
      <c r="K384" s="5">
        <v>404</v>
      </c>
      <c r="L384" s="5"/>
      <c r="M384" s="5" t="s">
        <v>668</v>
      </c>
      <c r="N384" s="6">
        <v>45552.427777777797</v>
      </c>
      <c r="O384" s="7">
        <v>45667</v>
      </c>
      <c r="P384" s="5"/>
      <c r="Q384" s="7">
        <v>45659</v>
      </c>
      <c r="R384" s="5"/>
      <c r="S384" s="14">
        <v>51.72</v>
      </c>
      <c r="T384" s="5" t="s">
        <v>39</v>
      </c>
      <c r="U384" s="5" t="s">
        <v>52</v>
      </c>
      <c r="V384" s="5" t="s">
        <v>41</v>
      </c>
      <c r="W384" s="5" t="s">
        <v>42</v>
      </c>
      <c r="X384" s="5"/>
      <c r="Y384" s="5"/>
      <c r="Z384" s="5" t="s">
        <v>922</v>
      </c>
      <c r="AA384" s="5"/>
      <c r="AB384" s="5">
        <v>7119</v>
      </c>
      <c r="AC384" s="5" t="s">
        <v>38</v>
      </c>
    </row>
    <row r="385" spans="1:29">
      <c r="A385" s="5">
        <v>568373</v>
      </c>
      <c r="B385" s="5">
        <v>100581</v>
      </c>
      <c r="C385" s="5"/>
      <c r="D385" s="5">
        <v>2</v>
      </c>
      <c r="E385" s="5" t="s">
        <v>29</v>
      </c>
      <c r="F385" s="5">
        <v>1999</v>
      </c>
      <c r="G385" s="5" t="s">
        <v>671</v>
      </c>
      <c r="H385" s="5" t="s">
        <v>672</v>
      </c>
      <c r="I385" s="5">
        <v>18</v>
      </c>
      <c r="J385" s="5" t="s">
        <v>673</v>
      </c>
      <c r="K385" s="5">
        <v>381</v>
      </c>
      <c r="L385" s="5"/>
      <c r="M385" s="5" t="s">
        <v>674</v>
      </c>
      <c r="N385" s="6">
        <v>45545.5180555556</v>
      </c>
      <c r="O385" s="7">
        <v>45667</v>
      </c>
      <c r="P385" s="5"/>
      <c r="Q385" s="7">
        <v>45656</v>
      </c>
      <c r="R385" s="5"/>
      <c r="S385" s="14">
        <v>1900</v>
      </c>
      <c r="T385" s="5" t="s">
        <v>39</v>
      </c>
      <c r="U385" s="5" t="s">
        <v>1072</v>
      </c>
      <c r="V385" s="5" t="s">
        <v>88</v>
      </c>
      <c r="W385" s="5" t="s">
        <v>89</v>
      </c>
      <c r="X385" s="5"/>
      <c r="Y385" s="5"/>
      <c r="Z385" s="5" t="s">
        <v>921</v>
      </c>
      <c r="AA385" s="5"/>
      <c r="AB385" s="5">
        <v>7119</v>
      </c>
      <c r="AC385" s="5" t="s">
        <v>38</v>
      </c>
    </row>
    <row r="386" spans="1:29">
      <c r="A386" s="5">
        <v>568381</v>
      </c>
      <c r="B386" s="5">
        <v>100581</v>
      </c>
      <c r="C386" s="5"/>
      <c r="D386" s="5">
        <v>2</v>
      </c>
      <c r="E386" s="5" t="s">
        <v>29</v>
      </c>
      <c r="F386" s="5">
        <v>1999</v>
      </c>
      <c r="G386" s="5" t="s">
        <v>671</v>
      </c>
      <c r="H386" s="5" t="s">
        <v>672</v>
      </c>
      <c r="I386" s="5">
        <v>18</v>
      </c>
      <c r="J386" s="5" t="s">
        <v>673</v>
      </c>
      <c r="K386" s="5">
        <v>381</v>
      </c>
      <c r="L386" s="5"/>
      <c r="M386" s="5" t="s">
        <v>674</v>
      </c>
      <c r="N386" s="6">
        <v>45545.5180555556</v>
      </c>
      <c r="O386" s="7">
        <v>45667</v>
      </c>
      <c r="P386" s="5"/>
      <c r="Q386" s="7">
        <v>45656</v>
      </c>
      <c r="R386" s="5"/>
      <c r="S386" s="14">
        <v>-190</v>
      </c>
      <c r="T386" s="5" t="s">
        <v>39</v>
      </c>
      <c r="U386" s="5" t="s">
        <v>120</v>
      </c>
      <c r="V386" s="5" t="s">
        <v>41</v>
      </c>
      <c r="W386" s="5" t="s">
        <v>42</v>
      </c>
      <c r="X386" s="5"/>
      <c r="Y386" s="5"/>
      <c r="Z386" s="5" t="s">
        <v>921</v>
      </c>
      <c r="AA386" s="5"/>
      <c r="AB386" s="5">
        <v>7119</v>
      </c>
      <c r="AC386" s="5" t="s">
        <v>38</v>
      </c>
    </row>
    <row r="387" spans="1:29">
      <c r="A387" s="5">
        <v>511149</v>
      </c>
      <c r="B387" s="5">
        <v>100581</v>
      </c>
      <c r="C387" s="5"/>
      <c r="D387" s="5">
        <v>2</v>
      </c>
      <c r="E387" s="5" t="s">
        <v>29</v>
      </c>
      <c r="F387" s="5">
        <v>1999</v>
      </c>
      <c r="G387" s="5" t="s">
        <v>671</v>
      </c>
      <c r="H387" s="5" t="s">
        <v>672</v>
      </c>
      <c r="I387" s="5">
        <v>18</v>
      </c>
      <c r="J387" s="5" t="s">
        <v>673</v>
      </c>
      <c r="K387" s="5">
        <v>381</v>
      </c>
      <c r="L387" s="5"/>
      <c r="M387" s="5" t="s">
        <v>674</v>
      </c>
      <c r="N387" s="6">
        <v>45545.5180555556</v>
      </c>
      <c r="O387" s="7">
        <v>45667</v>
      </c>
      <c r="P387" s="5"/>
      <c r="Q387" s="7">
        <v>45656</v>
      </c>
      <c r="R387" s="5"/>
      <c r="S387" s="14">
        <v>-3200</v>
      </c>
      <c r="T387" s="5" t="s">
        <v>35</v>
      </c>
      <c r="U387" s="5" t="s">
        <v>963</v>
      </c>
      <c r="V387" s="5" t="s">
        <v>36</v>
      </c>
      <c r="W387" s="5" t="s">
        <v>37</v>
      </c>
      <c r="X387" s="5"/>
      <c r="Y387" s="5"/>
      <c r="Z387" s="5" t="s">
        <v>921</v>
      </c>
      <c r="AA387" s="5"/>
      <c r="AB387" s="5">
        <v>7119</v>
      </c>
      <c r="AC387" s="5" t="s">
        <v>38</v>
      </c>
    </row>
    <row r="388" spans="1:29">
      <c r="A388" s="5">
        <v>511180</v>
      </c>
      <c r="B388" s="5">
        <v>100581</v>
      </c>
      <c r="C388" s="5"/>
      <c r="D388" s="5">
        <v>2</v>
      </c>
      <c r="E388" s="5" t="s">
        <v>29</v>
      </c>
      <c r="F388" s="5">
        <v>1999</v>
      </c>
      <c r="G388" s="5" t="s">
        <v>671</v>
      </c>
      <c r="H388" s="5" t="s">
        <v>672</v>
      </c>
      <c r="I388" s="5">
        <v>18</v>
      </c>
      <c r="J388" s="5" t="s">
        <v>673</v>
      </c>
      <c r="K388" s="5">
        <v>381</v>
      </c>
      <c r="L388" s="5"/>
      <c r="M388" s="5" t="s">
        <v>674</v>
      </c>
      <c r="N388" s="6">
        <v>45545.5180555556</v>
      </c>
      <c r="O388" s="7">
        <v>45667</v>
      </c>
      <c r="P388" s="5"/>
      <c r="Q388" s="7">
        <v>45656</v>
      </c>
      <c r="R388" s="5"/>
      <c r="S388" s="14">
        <v>320</v>
      </c>
      <c r="T388" s="5" t="s">
        <v>39</v>
      </c>
      <c r="U388" s="5" t="s">
        <v>40</v>
      </c>
      <c r="V388" s="5" t="s">
        <v>41</v>
      </c>
      <c r="W388" s="5" t="s">
        <v>42</v>
      </c>
      <c r="X388" s="5"/>
      <c r="Y388" s="5"/>
      <c r="Z388" s="5" t="s">
        <v>921</v>
      </c>
      <c r="AA388" s="5"/>
      <c r="AB388" s="5">
        <v>7119</v>
      </c>
      <c r="AC388" s="5" t="s">
        <v>38</v>
      </c>
    </row>
    <row r="389" spans="1:29">
      <c r="A389" s="5">
        <v>600908</v>
      </c>
      <c r="B389" s="5">
        <v>100581</v>
      </c>
      <c r="C389" s="5"/>
      <c r="D389" s="5">
        <v>2</v>
      </c>
      <c r="E389" s="5" t="s">
        <v>29</v>
      </c>
      <c r="F389" s="5">
        <v>1999</v>
      </c>
      <c r="G389" s="5" t="s">
        <v>671</v>
      </c>
      <c r="H389" s="5" t="s">
        <v>672</v>
      </c>
      <c r="I389" s="5">
        <v>18</v>
      </c>
      <c r="J389" s="5" t="s">
        <v>673</v>
      </c>
      <c r="K389" s="5">
        <v>381</v>
      </c>
      <c r="L389" s="5"/>
      <c r="M389" s="5" t="s">
        <v>674</v>
      </c>
      <c r="N389" s="6">
        <v>45545.5180555556</v>
      </c>
      <c r="O389" s="7">
        <v>45667</v>
      </c>
      <c r="P389" s="5"/>
      <c r="Q389" s="7">
        <v>45656</v>
      </c>
      <c r="R389" s="5"/>
      <c r="S389" s="14">
        <v>250</v>
      </c>
      <c r="T389" s="5" t="s">
        <v>39</v>
      </c>
      <c r="U389" s="5" t="s">
        <v>1073</v>
      </c>
      <c r="V389" s="5" t="s">
        <v>669</v>
      </c>
      <c r="W389" s="5" t="s">
        <v>670</v>
      </c>
      <c r="X389" s="5"/>
      <c r="Y389" s="5"/>
      <c r="Z389" s="5" t="s">
        <v>921</v>
      </c>
      <c r="AA389" s="5"/>
      <c r="AB389" s="5">
        <v>7119</v>
      </c>
      <c r="AC389" s="5" t="s">
        <v>38</v>
      </c>
    </row>
    <row r="390" spans="1:29">
      <c r="A390" s="5">
        <v>600910</v>
      </c>
      <c r="B390" s="5">
        <v>100581</v>
      </c>
      <c r="C390" s="5"/>
      <c r="D390" s="5">
        <v>2</v>
      </c>
      <c r="E390" s="5" t="s">
        <v>29</v>
      </c>
      <c r="F390" s="5">
        <v>1999</v>
      </c>
      <c r="G390" s="5" t="s">
        <v>671</v>
      </c>
      <c r="H390" s="5" t="s">
        <v>672</v>
      </c>
      <c r="I390" s="5">
        <v>18</v>
      </c>
      <c r="J390" s="5" t="s">
        <v>673</v>
      </c>
      <c r="K390" s="5">
        <v>381</v>
      </c>
      <c r="L390" s="5"/>
      <c r="M390" s="5" t="s">
        <v>674</v>
      </c>
      <c r="N390" s="6">
        <v>45545.5180555556</v>
      </c>
      <c r="O390" s="7">
        <v>45667</v>
      </c>
      <c r="P390" s="5"/>
      <c r="Q390" s="7">
        <v>45656</v>
      </c>
      <c r="R390" s="5"/>
      <c r="S390" s="14">
        <v>-25</v>
      </c>
      <c r="T390" s="5" t="s">
        <v>39</v>
      </c>
      <c r="U390" s="5" t="s">
        <v>1074</v>
      </c>
      <c r="V390" s="5" t="s">
        <v>41</v>
      </c>
      <c r="W390" s="5" t="s">
        <v>42</v>
      </c>
      <c r="X390" s="5"/>
      <c r="Y390" s="5"/>
      <c r="Z390" s="5" t="s">
        <v>921</v>
      </c>
      <c r="AA390" s="5"/>
      <c r="AB390" s="5">
        <v>7119</v>
      </c>
      <c r="AC390" s="5" t="s">
        <v>38</v>
      </c>
    </row>
    <row r="391" spans="1:29">
      <c r="A391" s="5">
        <v>591985</v>
      </c>
      <c r="B391" s="5">
        <v>100581</v>
      </c>
      <c r="C391" s="5"/>
      <c r="D391" s="5">
        <v>2</v>
      </c>
      <c r="E391" s="5" t="s">
        <v>29</v>
      </c>
      <c r="F391" s="5">
        <v>1999</v>
      </c>
      <c r="G391" s="5" t="s">
        <v>671</v>
      </c>
      <c r="H391" s="5" t="s">
        <v>672</v>
      </c>
      <c r="I391" s="5">
        <v>18</v>
      </c>
      <c r="J391" s="5" t="s">
        <v>673</v>
      </c>
      <c r="K391" s="5">
        <v>381</v>
      </c>
      <c r="L391" s="5"/>
      <c r="M391" s="5" t="s">
        <v>674</v>
      </c>
      <c r="N391" s="6">
        <v>45545.5180555556</v>
      </c>
      <c r="O391" s="7">
        <v>45667</v>
      </c>
      <c r="P391" s="5"/>
      <c r="Q391" s="7">
        <v>45656</v>
      </c>
      <c r="R391" s="5"/>
      <c r="S391" s="14">
        <v>193.72</v>
      </c>
      <c r="T391" s="5" t="s">
        <v>39</v>
      </c>
      <c r="U391" s="5" t="s">
        <v>1075</v>
      </c>
      <c r="V391" s="5" t="s">
        <v>48</v>
      </c>
      <c r="W391" s="5" t="s">
        <v>49</v>
      </c>
      <c r="X391" s="5"/>
      <c r="Y391" s="5"/>
      <c r="Z391" s="5" t="s">
        <v>921</v>
      </c>
      <c r="AA391" s="5"/>
      <c r="AB391" s="5">
        <v>7119</v>
      </c>
      <c r="AC391" s="5" t="s">
        <v>38</v>
      </c>
    </row>
    <row r="392" spans="1:29">
      <c r="A392" s="5">
        <v>544710</v>
      </c>
      <c r="B392" s="5">
        <v>106492</v>
      </c>
      <c r="C392" s="5"/>
      <c r="D392" s="5">
        <v>2</v>
      </c>
      <c r="E392" s="5" t="s">
        <v>29</v>
      </c>
      <c r="F392" s="5">
        <v>1999</v>
      </c>
      <c r="G392" s="5" t="s">
        <v>671</v>
      </c>
      <c r="H392" s="5" t="s">
        <v>672</v>
      </c>
      <c r="I392" s="5">
        <v>19</v>
      </c>
      <c r="J392" s="5" t="s">
        <v>676</v>
      </c>
      <c r="K392" s="5">
        <v>100</v>
      </c>
      <c r="L392" s="5" t="s">
        <v>677</v>
      </c>
      <c r="M392" s="5" t="s">
        <v>678</v>
      </c>
      <c r="N392" s="6">
        <v>45567.4555555556</v>
      </c>
      <c r="O392" s="7">
        <v>45667</v>
      </c>
      <c r="P392" s="5"/>
      <c r="Q392" s="7"/>
      <c r="R392" s="5"/>
      <c r="S392" s="14">
        <v>-3840.97</v>
      </c>
      <c r="T392" s="5" t="s">
        <v>35</v>
      </c>
      <c r="U392" s="5" t="s">
        <v>963</v>
      </c>
      <c r="V392" s="5" t="s">
        <v>36</v>
      </c>
      <c r="W392" s="5" t="s">
        <v>37</v>
      </c>
      <c r="X392" s="5"/>
      <c r="Y392" s="5"/>
      <c r="Z392" s="5" t="s">
        <v>1076</v>
      </c>
      <c r="AA392" s="5"/>
      <c r="AB392" s="5">
        <v>7119</v>
      </c>
      <c r="AC392" s="5" t="s">
        <v>38</v>
      </c>
    </row>
    <row r="393" spans="1:29">
      <c r="A393" s="5">
        <v>544747</v>
      </c>
      <c r="B393" s="5">
        <v>106492</v>
      </c>
      <c r="C393" s="5"/>
      <c r="D393" s="5">
        <v>2</v>
      </c>
      <c r="E393" s="5" t="s">
        <v>29</v>
      </c>
      <c r="F393" s="5">
        <v>1999</v>
      </c>
      <c r="G393" s="5" t="s">
        <v>671</v>
      </c>
      <c r="H393" s="5" t="s">
        <v>672</v>
      </c>
      <c r="I393" s="5">
        <v>19</v>
      </c>
      <c r="J393" s="5" t="s">
        <v>676</v>
      </c>
      <c r="K393" s="5">
        <v>100</v>
      </c>
      <c r="L393" s="5" t="s">
        <v>677</v>
      </c>
      <c r="M393" s="5" t="s">
        <v>678</v>
      </c>
      <c r="N393" s="6">
        <v>45567.4555555556</v>
      </c>
      <c r="O393" s="7">
        <v>45667</v>
      </c>
      <c r="P393" s="5"/>
      <c r="Q393" s="7"/>
      <c r="R393" s="5"/>
      <c r="S393" s="14">
        <v>384.1</v>
      </c>
      <c r="T393" s="5" t="s">
        <v>39</v>
      </c>
      <c r="U393" s="5" t="s">
        <v>40</v>
      </c>
      <c r="V393" s="5" t="s">
        <v>41</v>
      </c>
      <c r="W393" s="5" t="s">
        <v>42</v>
      </c>
      <c r="X393" s="5"/>
      <c r="Y393" s="5"/>
      <c r="Z393" s="5" t="s">
        <v>1076</v>
      </c>
      <c r="AA393" s="5"/>
      <c r="AB393" s="5">
        <v>7119</v>
      </c>
      <c r="AC393" s="5" t="s">
        <v>38</v>
      </c>
    </row>
    <row r="394" spans="1:29">
      <c r="A394" s="5">
        <v>544749</v>
      </c>
      <c r="B394" s="5">
        <v>106492</v>
      </c>
      <c r="C394" s="5"/>
      <c r="D394" s="5">
        <v>2</v>
      </c>
      <c r="E394" s="5" t="s">
        <v>29</v>
      </c>
      <c r="F394" s="5">
        <v>1999</v>
      </c>
      <c r="G394" s="5" t="s">
        <v>671</v>
      </c>
      <c r="H394" s="5" t="s">
        <v>672</v>
      </c>
      <c r="I394" s="5">
        <v>19</v>
      </c>
      <c r="J394" s="5" t="s">
        <v>676</v>
      </c>
      <c r="K394" s="5">
        <v>100</v>
      </c>
      <c r="L394" s="5" t="s">
        <v>677</v>
      </c>
      <c r="M394" s="5" t="s">
        <v>678</v>
      </c>
      <c r="N394" s="6">
        <v>45567.4555555556</v>
      </c>
      <c r="O394" s="7">
        <v>45667</v>
      </c>
      <c r="P394" s="5"/>
      <c r="Q394" s="7"/>
      <c r="R394" s="5"/>
      <c r="S394" s="14">
        <v>9.6999999999999993</v>
      </c>
      <c r="T394" s="5" t="s">
        <v>39</v>
      </c>
      <c r="U394" s="5" t="s">
        <v>128</v>
      </c>
      <c r="V394" s="5" t="s">
        <v>128</v>
      </c>
      <c r="W394" s="5" t="s">
        <v>129</v>
      </c>
      <c r="X394" s="5"/>
      <c r="Y394" s="5"/>
      <c r="Z394" s="5" t="s">
        <v>1076</v>
      </c>
      <c r="AA394" s="5"/>
      <c r="AB394" s="5">
        <v>7119</v>
      </c>
      <c r="AC394" s="5" t="s">
        <v>38</v>
      </c>
    </row>
    <row r="395" spans="1:29">
      <c r="A395" s="5">
        <v>483136</v>
      </c>
      <c r="B395" s="5">
        <v>95043</v>
      </c>
      <c r="C395" s="5"/>
      <c r="D395" s="5">
        <v>2</v>
      </c>
      <c r="E395" s="5" t="s">
        <v>29</v>
      </c>
      <c r="F395" s="5">
        <v>2001</v>
      </c>
      <c r="G395" s="5" t="s">
        <v>492</v>
      </c>
      <c r="H395" s="5" t="s">
        <v>493</v>
      </c>
      <c r="I395" s="5">
        <v>374</v>
      </c>
      <c r="J395" s="5" t="s">
        <v>494</v>
      </c>
      <c r="K395" s="5">
        <v>25</v>
      </c>
      <c r="L395" s="5" t="s">
        <v>495</v>
      </c>
      <c r="M395" s="5" t="s">
        <v>496</v>
      </c>
      <c r="N395" s="6">
        <v>45509.479166666701</v>
      </c>
      <c r="O395" s="7">
        <v>45667</v>
      </c>
      <c r="P395" s="5"/>
      <c r="Q395" s="7"/>
      <c r="R395" s="5"/>
      <c r="S395" s="14">
        <v>9.6999999999999993</v>
      </c>
      <c r="T395" s="5" t="s">
        <v>39</v>
      </c>
      <c r="U395" s="5" t="s">
        <v>128</v>
      </c>
      <c r="V395" s="5" t="s">
        <v>128</v>
      </c>
      <c r="W395" s="5" t="s">
        <v>129</v>
      </c>
      <c r="X395" s="5"/>
      <c r="Y395" s="5"/>
      <c r="Z395" s="5" t="s">
        <v>883</v>
      </c>
      <c r="AA395" s="5"/>
      <c r="AB395" s="5">
        <v>7119</v>
      </c>
      <c r="AC395" s="5" t="s">
        <v>38</v>
      </c>
    </row>
    <row r="396" spans="1:29">
      <c r="A396" s="5">
        <v>483099</v>
      </c>
      <c r="B396" s="5">
        <v>95044</v>
      </c>
      <c r="C396" s="5"/>
      <c r="D396" s="5">
        <v>2</v>
      </c>
      <c r="E396" s="5" t="s">
        <v>29</v>
      </c>
      <c r="F396" s="5">
        <v>2001</v>
      </c>
      <c r="G396" s="5" t="s">
        <v>492</v>
      </c>
      <c r="H396" s="5" t="s">
        <v>493</v>
      </c>
      <c r="I396" s="5">
        <v>374</v>
      </c>
      <c r="J396" s="5" t="s">
        <v>494</v>
      </c>
      <c r="K396" s="5">
        <v>25</v>
      </c>
      <c r="L396" s="5" t="s">
        <v>495</v>
      </c>
      <c r="M396" s="5" t="s">
        <v>496</v>
      </c>
      <c r="N396" s="6">
        <v>45509.479166666701</v>
      </c>
      <c r="O396" s="7">
        <v>45667</v>
      </c>
      <c r="P396" s="5"/>
      <c r="Q396" s="7">
        <v>45659</v>
      </c>
      <c r="R396" s="5"/>
      <c r="S396" s="14">
        <v>-1285.6500000000001</v>
      </c>
      <c r="T396" s="5" t="s">
        <v>35</v>
      </c>
      <c r="U396" s="5" t="s">
        <v>963</v>
      </c>
      <c r="V396" s="5" t="s">
        <v>36</v>
      </c>
      <c r="W396" s="5" t="s">
        <v>37</v>
      </c>
      <c r="X396" s="5"/>
      <c r="Y396" s="5"/>
      <c r="Z396" s="5" t="s">
        <v>1077</v>
      </c>
      <c r="AA396" s="5"/>
      <c r="AB396" s="5">
        <v>7119</v>
      </c>
      <c r="AC396" s="5" t="s">
        <v>38</v>
      </c>
    </row>
    <row r="397" spans="1:29">
      <c r="A397" s="5">
        <v>483137</v>
      </c>
      <c r="B397" s="5">
        <v>95044</v>
      </c>
      <c r="C397" s="5"/>
      <c r="D397" s="5">
        <v>2</v>
      </c>
      <c r="E397" s="5" t="s">
        <v>29</v>
      </c>
      <c r="F397" s="5">
        <v>2001</v>
      </c>
      <c r="G397" s="5" t="s">
        <v>492</v>
      </c>
      <c r="H397" s="5" t="s">
        <v>493</v>
      </c>
      <c r="I397" s="5">
        <v>374</v>
      </c>
      <c r="J397" s="5" t="s">
        <v>494</v>
      </c>
      <c r="K397" s="5">
        <v>25</v>
      </c>
      <c r="L397" s="5" t="s">
        <v>495</v>
      </c>
      <c r="M397" s="5" t="s">
        <v>496</v>
      </c>
      <c r="N397" s="6">
        <v>45509.479166666701</v>
      </c>
      <c r="O397" s="7">
        <v>45667</v>
      </c>
      <c r="P397" s="5"/>
      <c r="Q397" s="7">
        <v>45659</v>
      </c>
      <c r="R397" s="5"/>
      <c r="S397" s="14">
        <v>128.57</v>
      </c>
      <c r="T397" s="5" t="s">
        <v>39</v>
      </c>
      <c r="U397" s="5" t="s">
        <v>40</v>
      </c>
      <c r="V397" s="5" t="s">
        <v>41</v>
      </c>
      <c r="W397" s="5" t="s">
        <v>42</v>
      </c>
      <c r="X397" s="5"/>
      <c r="Y397" s="5"/>
      <c r="Z397" s="5" t="s">
        <v>1077</v>
      </c>
      <c r="AA397" s="5"/>
      <c r="AB397" s="5">
        <v>7119</v>
      </c>
      <c r="AC397" s="5" t="s">
        <v>38</v>
      </c>
    </row>
    <row r="398" spans="1:29">
      <c r="A398" s="5">
        <v>495436</v>
      </c>
      <c r="B398" s="5">
        <v>95044</v>
      </c>
      <c r="C398" s="5"/>
      <c r="D398" s="5">
        <v>2</v>
      </c>
      <c r="E398" s="5" t="s">
        <v>29</v>
      </c>
      <c r="F398" s="5">
        <v>2001</v>
      </c>
      <c r="G398" s="5" t="s">
        <v>492</v>
      </c>
      <c r="H398" s="5" t="s">
        <v>493</v>
      </c>
      <c r="I398" s="5">
        <v>374</v>
      </c>
      <c r="J398" s="5" t="s">
        <v>494</v>
      </c>
      <c r="K398" s="5">
        <v>25</v>
      </c>
      <c r="L398" s="5" t="s">
        <v>495</v>
      </c>
      <c r="M398" s="5" t="s">
        <v>496</v>
      </c>
      <c r="N398" s="6">
        <v>45509.479166666701</v>
      </c>
      <c r="O398" s="7">
        <v>45667</v>
      </c>
      <c r="P398" s="5"/>
      <c r="Q398" s="7">
        <v>45659</v>
      </c>
      <c r="R398" s="5"/>
      <c r="S398" s="14">
        <v>350</v>
      </c>
      <c r="T398" s="5" t="s">
        <v>39</v>
      </c>
      <c r="U398" s="5" t="s">
        <v>1078</v>
      </c>
      <c r="V398" s="5" t="s">
        <v>126</v>
      </c>
      <c r="W398" s="5" t="s">
        <v>127</v>
      </c>
      <c r="X398" s="5"/>
      <c r="Y398" s="5"/>
      <c r="Z398" s="5" t="s">
        <v>1077</v>
      </c>
      <c r="AA398" s="5"/>
      <c r="AB398" s="5">
        <v>7119</v>
      </c>
      <c r="AC398" s="5" t="s">
        <v>38</v>
      </c>
    </row>
    <row r="399" spans="1:29">
      <c r="A399" s="5">
        <v>570006</v>
      </c>
      <c r="B399" s="5">
        <v>110633</v>
      </c>
      <c r="C399" s="5"/>
      <c r="D399" s="5">
        <v>2</v>
      </c>
      <c r="E399" s="5" t="s">
        <v>29</v>
      </c>
      <c r="F399" s="5">
        <v>2046</v>
      </c>
      <c r="G399" s="5" t="s">
        <v>497</v>
      </c>
      <c r="H399" s="5" t="s">
        <v>498</v>
      </c>
      <c r="I399" s="5">
        <v>415</v>
      </c>
      <c r="J399" s="5" t="s">
        <v>499</v>
      </c>
      <c r="K399" s="5">
        <v>378</v>
      </c>
      <c r="L399" s="5"/>
      <c r="M399" s="5" t="s">
        <v>1079</v>
      </c>
      <c r="N399" s="6">
        <v>45593.726388888899</v>
      </c>
      <c r="O399" s="7">
        <v>45667</v>
      </c>
      <c r="P399" s="5"/>
      <c r="Q399" s="7">
        <v>45663</v>
      </c>
      <c r="R399" s="5"/>
      <c r="S399" s="14">
        <v>-900</v>
      </c>
      <c r="T399" s="5" t="s">
        <v>35</v>
      </c>
      <c r="U399" s="5" t="s">
        <v>963</v>
      </c>
      <c r="V399" s="5" t="s">
        <v>36</v>
      </c>
      <c r="W399" s="5" t="s">
        <v>37</v>
      </c>
      <c r="X399" s="5"/>
      <c r="Y399" s="5"/>
      <c r="Z399" s="5" t="s">
        <v>884</v>
      </c>
      <c r="AA399" s="5"/>
      <c r="AB399" s="5">
        <v>7119</v>
      </c>
      <c r="AC399" s="5" t="s">
        <v>38</v>
      </c>
    </row>
    <row r="400" spans="1:29">
      <c r="A400" s="5">
        <v>570052</v>
      </c>
      <c r="B400" s="5">
        <v>110633</v>
      </c>
      <c r="C400" s="5"/>
      <c r="D400" s="5">
        <v>2</v>
      </c>
      <c r="E400" s="5" t="s">
        <v>29</v>
      </c>
      <c r="F400" s="5">
        <v>2046</v>
      </c>
      <c r="G400" s="5" t="s">
        <v>497</v>
      </c>
      <c r="H400" s="5" t="s">
        <v>498</v>
      </c>
      <c r="I400" s="5">
        <v>415</v>
      </c>
      <c r="J400" s="5" t="s">
        <v>499</v>
      </c>
      <c r="K400" s="5">
        <v>378</v>
      </c>
      <c r="L400" s="5"/>
      <c r="M400" s="5" t="s">
        <v>1079</v>
      </c>
      <c r="N400" s="6">
        <v>45593.726388888899</v>
      </c>
      <c r="O400" s="7">
        <v>45667</v>
      </c>
      <c r="P400" s="5"/>
      <c r="Q400" s="7">
        <v>45663</v>
      </c>
      <c r="R400" s="5"/>
      <c r="S400" s="14">
        <v>90</v>
      </c>
      <c r="T400" s="5" t="s">
        <v>39</v>
      </c>
      <c r="U400" s="5" t="s">
        <v>40</v>
      </c>
      <c r="V400" s="5" t="s">
        <v>41</v>
      </c>
      <c r="W400" s="5" t="s">
        <v>42</v>
      </c>
      <c r="X400" s="5"/>
      <c r="Y400" s="5"/>
      <c r="Z400" s="5" t="s">
        <v>884</v>
      </c>
      <c r="AA400" s="5"/>
      <c r="AB400" s="5">
        <v>7119</v>
      </c>
      <c r="AC400" s="5" t="s">
        <v>38</v>
      </c>
    </row>
    <row r="401" spans="1:29">
      <c r="A401" s="5">
        <v>570054</v>
      </c>
      <c r="B401" s="5">
        <v>110633</v>
      </c>
      <c r="C401" s="5"/>
      <c r="D401" s="5">
        <v>2</v>
      </c>
      <c r="E401" s="5" t="s">
        <v>29</v>
      </c>
      <c r="F401" s="5">
        <v>2046</v>
      </c>
      <c r="G401" s="5" t="s">
        <v>497</v>
      </c>
      <c r="H401" s="5" t="s">
        <v>498</v>
      </c>
      <c r="I401" s="5">
        <v>415</v>
      </c>
      <c r="J401" s="5" t="s">
        <v>499</v>
      </c>
      <c r="K401" s="5">
        <v>378</v>
      </c>
      <c r="L401" s="5"/>
      <c r="M401" s="5" t="s">
        <v>1079</v>
      </c>
      <c r="N401" s="6">
        <v>45593.726388888899</v>
      </c>
      <c r="O401" s="7">
        <v>45667</v>
      </c>
      <c r="P401" s="5"/>
      <c r="Q401" s="7">
        <v>45663</v>
      </c>
      <c r="R401" s="5"/>
      <c r="S401" s="14">
        <v>60</v>
      </c>
      <c r="T401" s="5" t="s">
        <v>39</v>
      </c>
      <c r="U401" s="5" t="s">
        <v>126</v>
      </c>
      <c r="V401" s="5" t="s">
        <v>126</v>
      </c>
      <c r="W401" s="5" t="s">
        <v>127</v>
      </c>
      <c r="X401" s="5"/>
      <c r="Y401" s="5"/>
      <c r="Z401" s="5" t="s">
        <v>884</v>
      </c>
      <c r="AA401" s="5"/>
      <c r="AB401" s="5">
        <v>7119</v>
      </c>
      <c r="AC401" s="5" t="s">
        <v>38</v>
      </c>
    </row>
    <row r="402" spans="1:29">
      <c r="A402" s="5">
        <v>570056</v>
      </c>
      <c r="B402" s="5">
        <v>110633</v>
      </c>
      <c r="C402" s="5"/>
      <c r="D402" s="5">
        <v>2</v>
      </c>
      <c r="E402" s="5" t="s">
        <v>29</v>
      </c>
      <c r="F402" s="5">
        <v>2046</v>
      </c>
      <c r="G402" s="5" t="s">
        <v>497</v>
      </c>
      <c r="H402" s="5" t="s">
        <v>498</v>
      </c>
      <c r="I402" s="5">
        <v>415</v>
      </c>
      <c r="J402" s="5" t="s">
        <v>499</v>
      </c>
      <c r="K402" s="5">
        <v>378</v>
      </c>
      <c r="L402" s="5"/>
      <c r="M402" s="5" t="s">
        <v>1079</v>
      </c>
      <c r="N402" s="6">
        <v>45593.726388888899</v>
      </c>
      <c r="O402" s="7">
        <v>45667</v>
      </c>
      <c r="P402" s="5"/>
      <c r="Q402" s="7">
        <v>45663</v>
      </c>
      <c r="R402" s="5"/>
      <c r="S402" s="14">
        <v>5.89</v>
      </c>
      <c r="T402" s="5" t="s">
        <v>39</v>
      </c>
      <c r="U402" s="5" t="s">
        <v>1080</v>
      </c>
      <c r="V402" s="5" t="s">
        <v>126</v>
      </c>
      <c r="W402" s="5" t="s">
        <v>127</v>
      </c>
      <c r="X402" s="5"/>
      <c r="Y402" s="5"/>
      <c r="Z402" s="5" t="s">
        <v>884</v>
      </c>
      <c r="AA402" s="5"/>
      <c r="AB402" s="5">
        <v>7119</v>
      </c>
      <c r="AC402" s="5" t="s">
        <v>38</v>
      </c>
    </row>
    <row r="403" spans="1:29">
      <c r="A403" s="5">
        <v>570058</v>
      </c>
      <c r="B403" s="5">
        <v>110633</v>
      </c>
      <c r="C403" s="5"/>
      <c r="D403" s="5">
        <v>2</v>
      </c>
      <c r="E403" s="5" t="s">
        <v>29</v>
      </c>
      <c r="F403" s="5">
        <v>2046</v>
      </c>
      <c r="G403" s="5" t="s">
        <v>497</v>
      </c>
      <c r="H403" s="5" t="s">
        <v>498</v>
      </c>
      <c r="I403" s="5">
        <v>415</v>
      </c>
      <c r="J403" s="5" t="s">
        <v>499</v>
      </c>
      <c r="K403" s="5">
        <v>378</v>
      </c>
      <c r="L403" s="5"/>
      <c r="M403" s="5" t="s">
        <v>1079</v>
      </c>
      <c r="N403" s="6">
        <v>45593.726388888899</v>
      </c>
      <c r="O403" s="7">
        <v>45667</v>
      </c>
      <c r="P403" s="5"/>
      <c r="Q403" s="7">
        <v>45663</v>
      </c>
      <c r="R403" s="5"/>
      <c r="S403" s="14">
        <v>60</v>
      </c>
      <c r="T403" s="5" t="s">
        <v>39</v>
      </c>
      <c r="U403" s="5" t="s">
        <v>52</v>
      </c>
      <c r="V403" s="5" t="s">
        <v>41</v>
      </c>
      <c r="W403" s="5" t="s">
        <v>42</v>
      </c>
      <c r="X403" s="5"/>
      <c r="Y403" s="5"/>
      <c r="Z403" s="5" t="s">
        <v>884</v>
      </c>
      <c r="AA403" s="5"/>
      <c r="AB403" s="5">
        <v>7119</v>
      </c>
      <c r="AC403" s="5" t="s">
        <v>38</v>
      </c>
    </row>
    <row r="404" spans="1:29">
      <c r="A404" s="5">
        <v>478761</v>
      </c>
      <c r="B404" s="5">
        <v>94326</v>
      </c>
      <c r="C404" s="5"/>
      <c r="D404" s="5">
        <v>2</v>
      </c>
      <c r="E404" s="5" t="s">
        <v>29</v>
      </c>
      <c r="F404" s="5">
        <v>2050</v>
      </c>
      <c r="G404" s="5" t="s">
        <v>502</v>
      </c>
      <c r="H404" s="5" t="s">
        <v>503</v>
      </c>
      <c r="I404" s="5">
        <v>269</v>
      </c>
      <c r="J404" s="5" t="s">
        <v>504</v>
      </c>
      <c r="K404" s="5">
        <v>47</v>
      </c>
      <c r="L404" s="5" t="s">
        <v>505</v>
      </c>
      <c r="M404" s="5" t="s">
        <v>506</v>
      </c>
      <c r="N404" s="6">
        <v>45507.441666666702</v>
      </c>
      <c r="O404" s="7">
        <v>45667</v>
      </c>
      <c r="P404" s="5"/>
      <c r="Q404" s="7"/>
      <c r="R404" s="5"/>
      <c r="S404" s="14">
        <v>9.6999999999999993</v>
      </c>
      <c r="T404" s="5" t="s">
        <v>39</v>
      </c>
      <c r="U404" s="5" t="s">
        <v>128</v>
      </c>
      <c r="V404" s="5" t="s">
        <v>128</v>
      </c>
      <c r="W404" s="5" t="s">
        <v>129</v>
      </c>
      <c r="X404" s="5"/>
      <c r="Y404" s="5"/>
      <c r="Z404" s="5" t="s">
        <v>886</v>
      </c>
      <c r="AA404" s="5"/>
      <c r="AB404" s="5">
        <v>7119</v>
      </c>
      <c r="AC404" s="5" t="s">
        <v>38</v>
      </c>
    </row>
    <row r="405" spans="1:29">
      <c r="A405" s="5">
        <v>478715</v>
      </c>
      <c r="B405" s="5">
        <v>94327</v>
      </c>
      <c r="C405" s="5"/>
      <c r="D405" s="5">
        <v>2</v>
      </c>
      <c r="E405" s="5" t="s">
        <v>29</v>
      </c>
      <c r="F405" s="5">
        <v>2050</v>
      </c>
      <c r="G405" s="5" t="s">
        <v>502</v>
      </c>
      <c r="H405" s="5" t="s">
        <v>503</v>
      </c>
      <c r="I405" s="5">
        <v>269</v>
      </c>
      <c r="J405" s="5" t="s">
        <v>504</v>
      </c>
      <c r="K405" s="5">
        <v>47</v>
      </c>
      <c r="L405" s="5" t="s">
        <v>505</v>
      </c>
      <c r="M405" s="5" t="s">
        <v>506</v>
      </c>
      <c r="N405" s="6">
        <v>45505</v>
      </c>
      <c r="O405" s="7">
        <v>45667</v>
      </c>
      <c r="P405" s="5"/>
      <c r="Q405" s="7">
        <v>45653</v>
      </c>
      <c r="R405" s="5"/>
      <c r="S405" s="14">
        <v>-1925.05</v>
      </c>
      <c r="T405" s="5" t="s">
        <v>35</v>
      </c>
      <c r="U405" s="5" t="s">
        <v>963</v>
      </c>
      <c r="V405" s="5" t="s">
        <v>36</v>
      </c>
      <c r="W405" s="5" t="s">
        <v>37</v>
      </c>
      <c r="X405" s="5"/>
      <c r="Y405" s="5"/>
      <c r="Z405" s="5" t="s">
        <v>887</v>
      </c>
      <c r="AA405" s="5"/>
      <c r="AB405" s="5">
        <v>7119</v>
      </c>
      <c r="AC405" s="5" t="s">
        <v>38</v>
      </c>
    </row>
    <row r="406" spans="1:29">
      <c r="A406" s="5">
        <v>478762</v>
      </c>
      <c r="B406" s="5">
        <v>94327</v>
      </c>
      <c r="C406" s="5"/>
      <c r="D406" s="5">
        <v>2</v>
      </c>
      <c r="E406" s="5" t="s">
        <v>29</v>
      </c>
      <c r="F406" s="5">
        <v>2050</v>
      </c>
      <c r="G406" s="5" t="s">
        <v>502</v>
      </c>
      <c r="H406" s="5" t="s">
        <v>503</v>
      </c>
      <c r="I406" s="5">
        <v>269</v>
      </c>
      <c r="J406" s="5" t="s">
        <v>504</v>
      </c>
      <c r="K406" s="5">
        <v>47</v>
      </c>
      <c r="L406" s="5" t="s">
        <v>505</v>
      </c>
      <c r="M406" s="5" t="s">
        <v>506</v>
      </c>
      <c r="N406" s="6">
        <v>45505</v>
      </c>
      <c r="O406" s="7">
        <v>45667</v>
      </c>
      <c r="P406" s="5"/>
      <c r="Q406" s="7">
        <v>45653</v>
      </c>
      <c r="R406" s="5"/>
      <c r="S406" s="14">
        <v>192.5</v>
      </c>
      <c r="T406" s="5" t="s">
        <v>39</v>
      </c>
      <c r="U406" s="5" t="s">
        <v>40</v>
      </c>
      <c r="V406" s="5" t="s">
        <v>41</v>
      </c>
      <c r="W406" s="5" t="s">
        <v>42</v>
      </c>
      <c r="X406" s="5"/>
      <c r="Y406" s="5"/>
      <c r="Z406" s="5" t="s">
        <v>887</v>
      </c>
      <c r="AA406" s="5"/>
      <c r="AB406" s="5">
        <v>7119</v>
      </c>
      <c r="AC406" s="5" t="s">
        <v>38</v>
      </c>
    </row>
    <row r="407" spans="1:29">
      <c r="A407" s="5">
        <v>501492</v>
      </c>
      <c r="B407" s="5">
        <v>94327</v>
      </c>
      <c r="C407" s="5"/>
      <c r="D407" s="5">
        <v>2</v>
      </c>
      <c r="E407" s="5" t="s">
        <v>29</v>
      </c>
      <c r="F407" s="5">
        <v>2050</v>
      </c>
      <c r="G407" s="5" t="s">
        <v>502</v>
      </c>
      <c r="H407" s="5" t="s">
        <v>503</v>
      </c>
      <c r="I407" s="5">
        <v>269</v>
      </c>
      <c r="J407" s="5" t="s">
        <v>504</v>
      </c>
      <c r="K407" s="5">
        <v>47</v>
      </c>
      <c r="L407" s="5" t="s">
        <v>505</v>
      </c>
      <c r="M407" s="5" t="s">
        <v>506</v>
      </c>
      <c r="N407" s="6">
        <v>45505</v>
      </c>
      <c r="O407" s="7">
        <v>45667</v>
      </c>
      <c r="P407" s="5"/>
      <c r="Q407" s="7">
        <v>45653</v>
      </c>
      <c r="R407" s="5"/>
      <c r="S407" s="14">
        <v>425.05</v>
      </c>
      <c r="T407" s="5" t="s">
        <v>39</v>
      </c>
      <c r="U407" s="5" t="s">
        <v>1081</v>
      </c>
      <c r="V407" s="5" t="s">
        <v>88</v>
      </c>
      <c r="W407" s="5" t="s">
        <v>89</v>
      </c>
      <c r="X407" s="5"/>
      <c r="Y407" s="5"/>
      <c r="Z407" s="5" t="s">
        <v>887</v>
      </c>
      <c r="AA407" s="5"/>
      <c r="AB407" s="5">
        <v>7119</v>
      </c>
      <c r="AC407" s="5" t="s">
        <v>38</v>
      </c>
    </row>
    <row r="408" spans="1:29">
      <c r="A408" s="5">
        <v>501511</v>
      </c>
      <c r="B408" s="5">
        <v>94327</v>
      </c>
      <c r="C408" s="5"/>
      <c r="D408" s="5">
        <v>2</v>
      </c>
      <c r="E408" s="5" t="s">
        <v>29</v>
      </c>
      <c r="F408" s="5">
        <v>2050</v>
      </c>
      <c r="G408" s="5" t="s">
        <v>502</v>
      </c>
      <c r="H408" s="5" t="s">
        <v>503</v>
      </c>
      <c r="I408" s="5">
        <v>269</v>
      </c>
      <c r="J408" s="5" t="s">
        <v>504</v>
      </c>
      <c r="K408" s="5">
        <v>47</v>
      </c>
      <c r="L408" s="5" t="s">
        <v>505</v>
      </c>
      <c r="M408" s="5" t="s">
        <v>506</v>
      </c>
      <c r="N408" s="6">
        <v>45505</v>
      </c>
      <c r="O408" s="7">
        <v>45667</v>
      </c>
      <c r="P408" s="5"/>
      <c r="Q408" s="7">
        <v>45653</v>
      </c>
      <c r="R408" s="5"/>
      <c r="S408" s="14">
        <v>-42.5</v>
      </c>
      <c r="T408" s="5" t="s">
        <v>39</v>
      </c>
      <c r="U408" s="5" t="s">
        <v>120</v>
      </c>
      <c r="V408" s="5" t="s">
        <v>41</v>
      </c>
      <c r="W408" s="5" t="s">
        <v>42</v>
      </c>
      <c r="X408" s="5"/>
      <c r="Y408" s="5"/>
      <c r="Z408" s="5" t="s">
        <v>887</v>
      </c>
      <c r="AA408" s="5"/>
      <c r="AB408" s="5">
        <v>7119</v>
      </c>
      <c r="AC408" s="5" t="s">
        <v>38</v>
      </c>
    </row>
    <row r="409" spans="1:29">
      <c r="A409" s="5">
        <v>428168</v>
      </c>
      <c r="B409" s="5">
        <v>85620</v>
      </c>
      <c r="C409" s="5"/>
      <c r="D409" s="5">
        <v>2</v>
      </c>
      <c r="E409" s="5" t="s">
        <v>29</v>
      </c>
      <c r="F409" s="5">
        <v>2053</v>
      </c>
      <c r="G409" s="5" t="s">
        <v>69</v>
      </c>
      <c r="H409" s="5" t="s">
        <v>70</v>
      </c>
      <c r="I409" s="5">
        <v>300</v>
      </c>
      <c r="J409" s="5" t="s">
        <v>71</v>
      </c>
      <c r="K409" s="5">
        <v>364</v>
      </c>
      <c r="L409" s="5"/>
      <c r="M409" s="5" t="s">
        <v>72</v>
      </c>
      <c r="N409" s="6">
        <v>45384.541666666701</v>
      </c>
      <c r="O409" s="7">
        <v>45667</v>
      </c>
      <c r="P409" s="5"/>
      <c r="Q409" s="7">
        <v>45660</v>
      </c>
      <c r="R409" s="5"/>
      <c r="S409" s="14">
        <v>-800</v>
      </c>
      <c r="T409" s="5" t="s">
        <v>35</v>
      </c>
      <c r="U409" s="5" t="s">
        <v>963</v>
      </c>
      <c r="V409" s="5" t="s">
        <v>36</v>
      </c>
      <c r="W409" s="5" t="s">
        <v>37</v>
      </c>
      <c r="X409" s="5"/>
      <c r="Y409" s="5"/>
      <c r="Z409" s="5" t="s">
        <v>1082</v>
      </c>
      <c r="AA409" s="5"/>
      <c r="AB409" s="5">
        <v>7119</v>
      </c>
      <c r="AC409" s="5" t="s">
        <v>38</v>
      </c>
    </row>
    <row r="410" spans="1:29">
      <c r="A410" s="5">
        <v>428280</v>
      </c>
      <c r="B410" s="5">
        <v>85620</v>
      </c>
      <c r="C410" s="5"/>
      <c r="D410" s="5">
        <v>2</v>
      </c>
      <c r="E410" s="5" t="s">
        <v>29</v>
      </c>
      <c r="F410" s="5">
        <v>2053</v>
      </c>
      <c r="G410" s="5" t="s">
        <v>69</v>
      </c>
      <c r="H410" s="5" t="s">
        <v>70</v>
      </c>
      <c r="I410" s="5">
        <v>300</v>
      </c>
      <c r="J410" s="5" t="s">
        <v>71</v>
      </c>
      <c r="K410" s="5">
        <v>364</v>
      </c>
      <c r="L410" s="5"/>
      <c r="M410" s="5" t="s">
        <v>72</v>
      </c>
      <c r="N410" s="6">
        <v>45384.541666666701</v>
      </c>
      <c r="O410" s="7">
        <v>45667</v>
      </c>
      <c r="P410" s="5"/>
      <c r="Q410" s="7">
        <v>45660</v>
      </c>
      <c r="R410" s="5"/>
      <c r="S410" s="14">
        <v>80</v>
      </c>
      <c r="T410" s="5" t="s">
        <v>39</v>
      </c>
      <c r="U410" s="5" t="s">
        <v>40</v>
      </c>
      <c r="V410" s="5" t="s">
        <v>41</v>
      </c>
      <c r="W410" s="5" t="s">
        <v>42</v>
      </c>
      <c r="X410" s="5"/>
      <c r="Y410" s="5"/>
      <c r="Z410" s="5" t="s">
        <v>1082</v>
      </c>
      <c r="AA410" s="5"/>
      <c r="AB410" s="5">
        <v>7119</v>
      </c>
      <c r="AC410" s="5" t="s">
        <v>38</v>
      </c>
    </row>
    <row r="411" spans="1:29">
      <c r="A411" s="5">
        <v>428282</v>
      </c>
      <c r="B411" s="5">
        <v>85620</v>
      </c>
      <c r="C411" s="5"/>
      <c r="D411" s="5">
        <v>2</v>
      </c>
      <c r="E411" s="5" t="s">
        <v>29</v>
      </c>
      <c r="F411" s="5">
        <v>2053</v>
      </c>
      <c r="G411" s="5" t="s">
        <v>69</v>
      </c>
      <c r="H411" s="5" t="s">
        <v>70</v>
      </c>
      <c r="I411" s="5">
        <v>300</v>
      </c>
      <c r="J411" s="5" t="s">
        <v>71</v>
      </c>
      <c r="K411" s="5">
        <v>364</v>
      </c>
      <c r="L411" s="5"/>
      <c r="M411" s="5" t="s">
        <v>72</v>
      </c>
      <c r="N411" s="6">
        <v>45384.541666666701</v>
      </c>
      <c r="O411" s="7">
        <v>45667</v>
      </c>
      <c r="P411" s="5"/>
      <c r="Q411" s="7">
        <v>45660</v>
      </c>
      <c r="R411" s="5"/>
      <c r="S411" s="14">
        <v>23</v>
      </c>
      <c r="T411" s="5" t="s">
        <v>39</v>
      </c>
      <c r="U411" s="5" t="s">
        <v>73</v>
      </c>
      <c r="V411" s="5" t="s">
        <v>41</v>
      </c>
      <c r="W411" s="5" t="s">
        <v>42</v>
      </c>
      <c r="X411" s="5"/>
      <c r="Y411" s="5"/>
      <c r="Z411" s="5" t="s">
        <v>1082</v>
      </c>
      <c r="AA411" s="5"/>
      <c r="AB411" s="5">
        <v>7119</v>
      </c>
      <c r="AC411" s="5" t="s">
        <v>38</v>
      </c>
    </row>
    <row r="412" spans="1:29">
      <c r="A412" s="5">
        <v>489901</v>
      </c>
      <c r="B412" s="5">
        <v>96340</v>
      </c>
      <c r="C412" s="5"/>
      <c r="D412" s="5">
        <v>2</v>
      </c>
      <c r="E412" s="5" t="s">
        <v>29</v>
      </c>
      <c r="F412" s="5">
        <v>2073</v>
      </c>
      <c r="G412" s="5" t="s">
        <v>679</v>
      </c>
      <c r="H412" s="5" t="s">
        <v>680</v>
      </c>
      <c r="I412" s="5">
        <v>282</v>
      </c>
      <c r="J412" s="5" t="s">
        <v>681</v>
      </c>
      <c r="K412" s="5">
        <v>257</v>
      </c>
      <c r="L412" s="5" t="s">
        <v>682</v>
      </c>
      <c r="M412" s="5" t="s">
        <v>683</v>
      </c>
      <c r="N412" s="6">
        <v>45511.3930555556</v>
      </c>
      <c r="O412" s="7">
        <v>45667</v>
      </c>
      <c r="P412" s="5"/>
      <c r="Q412" s="7">
        <v>45656</v>
      </c>
      <c r="R412" s="5"/>
      <c r="S412" s="14">
        <v>-1100</v>
      </c>
      <c r="T412" s="5" t="s">
        <v>35</v>
      </c>
      <c r="U412" s="5" t="s">
        <v>963</v>
      </c>
      <c r="V412" s="5" t="s">
        <v>36</v>
      </c>
      <c r="W412" s="5" t="s">
        <v>37</v>
      </c>
      <c r="X412" s="5"/>
      <c r="Y412" s="5"/>
      <c r="Z412" s="5" t="s">
        <v>1083</v>
      </c>
      <c r="AA412" s="5"/>
      <c r="AB412" s="5">
        <v>7119</v>
      </c>
      <c r="AC412" s="5" t="s">
        <v>38</v>
      </c>
    </row>
    <row r="413" spans="1:29">
      <c r="A413" s="5">
        <v>489972</v>
      </c>
      <c r="B413" s="5">
        <v>96340</v>
      </c>
      <c r="C413" s="5"/>
      <c r="D413" s="5">
        <v>2</v>
      </c>
      <c r="E413" s="5" t="s">
        <v>29</v>
      </c>
      <c r="F413" s="5">
        <v>2073</v>
      </c>
      <c r="G413" s="5" t="s">
        <v>679</v>
      </c>
      <c r="H413" s="5" t="s">
        <v>680</v>
      </c>
      <c r="I413" s="5">
        <v>282</v>
      </c>
      <c r="J413" s="5" t="s">
        <v>681</v>
      </c>
      <c r="K413" s="5">
        <v>257</v>
      </c>
      <c r="L413" s="5" t="s">
        <v>682</v>
      </c>
      <c r="M413" s="5" t="s">
        <v>683</v>
      </c>
      <c r="N413" s="6">
        <v>45511.3930555556</v>
      </c>
      <c r="O413" s="7">
        <v>45667</v>
      </c>
      <c r="P413" s="5"/>
      <c r="Q413" s="7">
        <v>45656</v>
      </c>
      <c r="R413" s="5"/>
      <c r="S413" s="14">
        <v>110</v>
      </c>
      <c r="T413" s="5" t="s">
        <v>39</v>
      </c>
      <c r="U413" s="5" t="s">
        <v>40</v>
      </c>
      <c r="V413" s="5" t="s">
        <v>41</v>
      </c>
      <c r="W413" s="5" t="s">
        <v>42</v>
      </c>
      <c r="X413" s="5"/>
      <c r="Y413" s="5"/>
      <c r="Z413" s="5" t="s">
        <v>1083</v>
      </c>
      <c r="AA413" s="5"/>
      <c r="AB413" s="5">
        <v>7119</v>
      </c>
      <c r="AC413" s="5" t="s">
        <v>38</v>
      </c>
    </row>
    <row r="414" spans="1:29">
      <c r="A414" s="5">
        <v>489974</v>
      </c>
      <c r="B414" s="5">
        <v>96340</v>
      </c>
      <c r="C414" s="5"/>
      <c r="D414" s="5">
        <v>2</v>
      </c>
      <c r="E414" s="5" t="s">
        <v>29</v>
      </c>
      <c r="F414" s="5">
        <v>2073</v>
      </c>
      <c r="G414" s="5" t="s">
        <v>679</v>
      </c>
      <c r="H414" s="5" t="s">
        <v>680</v>
      </c>
      <c r="I414" s="5">
        <v>282</v>
      </c>
      <c r="J414" s="5" t="s">
        <v>681</v>
      </c>
      <c r="K414" s="5">
        <v>257</v>
      </c>
      <c r="L414" s="5" t="s">
        <v>682</v>
      </c>
      <c r="M414" s="5" t="s">
        <v>683</v>
      </c>
      <c r="N414" s="6">
        <v>45511.3930555556</v>
      </c>
      <c r="O414" s="7">
        <v>45667</v>
      </c>
      <c r="P414" s="5"/>
      <c r="Q414" s="7">
        <v>45656</v>
      </c>
      <c r="R414" s="5"/>
      <c r="S414" s="14">
        <v>9.6999999999999993</v>
      </c>
      <c r="T414" s="5" t="s">
        <v>39</v>
      </c>
      <c r="U414" s="5" t="s">
        <v>128</v>
      </c>
      <c r="V414" s="5" t="s">
        <v>128</v>
      </c>
      <c r="W414" s="5" t="s">
        <v>129</v>
      </c>
      <c r="X414" s="5"/>
      <c r="Y414" s="5"/>
      <c r="Z414" s="5" t="s">
        <v>1083</v>
      </c>
      <c r="AA414" s="5"/>
      <c r="AB414" s="5">
        <v>7119</v>
      </c>
      <c r="AC414" s="5" t="s">
        <v>38</v>
      </c>
    </row>
    <row r="415" spans="1:29">
      <c r="A415" s="5">
        <v>489976</v>
      </c>
      <c r="B415" s="5">
        <v>96340</v>
      </c>
      <c r="C415" s="5"/>
      <c r="D415" s="5">
        <v>2</v>
      </c>
      <c r="E415" s="5" t="s">
        <v>29</v>
      </c>
      <c r="F415" s="5">
        <v>2073</v>
      </c>
      <c r="G415" s="5" t="s">
        <v>679</v>
      </c>
      <c r="H415" s="5" t="s">
        <v>680</v>
      </c>
      <c r="I415" s="5">
        <v>282</v>
      </c>
      <c r="J415" s="5" t="s">
        <v>681</v>
      </c>
      <c r="K415" s="5">
        <v>257</v>
      </c>
      <c r="L415" s="5" t="s">
        <v>682</v>
      </c>
      <c r="M415" s="5" t="s">
        <v>683</v>
      </c>
      <c r="N415" s="6">
        <v>45511.3930555556</v>
      </c>
      <c r="O415" s="7">
        <v>45667</v>
      </c>
      <c r="P415" s="5"/>
      <c r="Q415" s="7">
        <v>45656</v>
      </c>
      <c r="R415" s="5"/>
      <c r="S415" s="14">
        <v>21.82</v>
      </c>
      <c r="T415" s="5" t="s">
        <v>39</v>
      </c>
      <c r="U415" s="5" t="s">
        <v>684</v>
      </c>
      <c r="V415" s="5" t="s">
        <v>41</v>
      </c>
      <c r="W415" s="5" t="s">
        <v>42</v>
      </c>
      <c r="X415" s="5"/>
      <c r="Y415" s="5"/>
      <c r="Z415" s="5" t="s">
        <v>1083</v>
      </c>
      <c r="AA415" s="5"/>
      <c r="AB415" s="5">
        <v>7119</v>
      </c>
      <c r="AC415" s="5" t="s">
        <v>38</v>
      </c>
    </row>
    <row r="416" spans="1:29">
      <c r="A416" s="5">
        <v>499981</v>
      </c>
      <c r="B416" s="5">
        <v>96340</v>
      </c>
      <c r="C416" s="5"/>
      <c r="D416" s="5">
        <v>2</v>
      </c>
      <c r="E416" s="5" t="s">
        <v>29</v>
      </c>
      <c r="F416" s="5">
        <v>2073</v>
      </c>
      <c r="G416" s="5" t="s">
        <v>679</v>
      </c>
      <c r="H416" s="5" t="s">
        <v>680</v>
      </c>
      <c r="I416" s="5">
        <v>282</v>
      </c>
      <c r="J416" s="5" t="s">
        <v>681</v>
      </c>
      <c r="K416" s="5">
        <v>257</v>
      </c>
      <c r="L416" s="5" t="s">
        <v>682</v>
      </c>
      <c r="M416" s="5" t="s">
        <v>683</v>
      </c>
      <c r="N416" s="6">
        <v>45511.3930555556</v>
      </c>
      <c r="O416" s="7">
        <v>45667</v>
      </c>
      <c r="P416" s="5"/>
      <c r="Q416" s="7">
        <v>45656</v>
      </c>
      <c r="R416" s="5"/>
      <c r="S416" s="14">
        <v>-244.65</v>
      </c>
      <c r="T416" s="5" t="s">
        <v>35</v>
      </c>
      <c r="U416" s="5" t="s">
        <v>300</v>
      </c>
      <c r="V416" s="5" t="s">
        <v>300</v>
      </c>
      <c r="W416" s="5" t="s">
        <v>301</v>
      </c>
      <c r="X416" s="5"/>
      <c r="Y416" s="5"/>
      <c r="Z416" s="5" t="s">
        <v>1083</v>
      </c>
      <c r="AA416" s="5"/>
      <c r="AB416" s="5">
        <v>7119</v>
      </c>
      <c r="AC416" s="5" t="s">
        <v>38</v>
      </c>
    </row>
    <row r="417" spans="1:29">
      <c r="A417" s="5">
        <v>500008</v>
      </c>
      <c r="B417" s="5">
        <v>96340</v>
      </c>
      <c r="C417" s="5"/>
      <c r="D417" s="5">
        <v>2</v>
      </c>
      <c r="E417" s="5" t="s">
        <v>29</v>
      </c>
      <c r="F417" s="5">
        <v>2073</v>
      </c>
      <c r="G417" s="5" t="s">
        <v>679</v>
      </c>
      <c r="H417" s="5" t="s">
        <v>680</v>
      </c>
      <c r="I417" s="5">
        <v>282</v>
      </c>
      <c r="J417" s="5" t="s">
        <v>681</v>
      </c>
      <c r="K417" s="5">
        <v>257</v>
      </c>
      <c r="L417" s="5" t="s">
        <v>682</v>
      </c>
      <c r="M417" s="5" t="s">
        <v>683</v>
      </c>
      <c r="N417" s="6">
        <v>45511.3930555556</v>
      </c>
      <c r="O417" s="7">
        <v>45667</v>
      </c>
      <c r="P417" s="5"/>
      <c r="Q417" s="7">
        <v>45656</v>
      </c>
      <c r="R417" s="5"/>
      <c r="S417" s="14">
        <v>24.46</v>
      </c>
      <c r="T417" s="5" t="s">
        <v>39</v>
      </c>
      <c r="U417" s="5" t="s">
        <v>52</v>
      </c>
      <c r="V417" s="5" t="s">
        <v>41</v>
      </c>
      <c r="W417" s="5" t="s">
        <v>42</v>
      </c>
      <c r="X417" s="5"/>
      <c r="Y417" s="5"/>
      <c r="Z417" s="5" t="s">
        <v>1083</v>
      </c>
      <c r="AA417" s="5"/>
      <c r="AB417" s="5">
        <v>7119</v>
      </c>
      <c r="AC417" s="5" t="s">
        <v>38</v>
      </c>
    </row>
    <row r="418" spans="1:29">
      <c r="A418" s="5">
        <v>571892</v>
      </c>
      <c r="B418" s="5">
        <v>105687</v>
      </c>
      <c r="C418" s="5"/>
      <c r="D418" s="5">
        <v>2</v>
      </c>
      <c r="E418" s="5" t="s">
        <v>29</v>
      </c>
      <c r="F418" s="5">
        <v>2091</v>
      </c>
      <c r="G418" s="5" t="s">
        <v>685</v>
      </c>
      <c r="H418" s="5" t="s">
        <v>686</v>
      </c>
      <c r="I418" s="5">
        <v>3</v>
      </c>
      <c r="J418" s="5" t="s">
        <v>687</v>
      </c>
      <c r="K418" s="5">
        <v>218</v>
      </c>
      <c r="L418" s="5" t="s">
        <v>688</v>
      </c>
      <c r="M418" s="5" t="s">
        <v>689</v>
      </c>
      <c r="N418" s="6">
        <v>45597</v>
      </c>
      <c r="O418" s="7">
        <v>45667</v>
      </c>
      <c r="P418" s="5"/>
      <c r="Q418" s="7">
        <v>45660</v>
      </c>
      <c r="R418" s="5"/>
      <c r="S418" s="14">
        <v>192.58</v>
      </c>
      <c r="T418" s="5" t="s">
        <v>39</v>
      </c>
      <c r="U418" s="5" t="s">
        <v>1084</v>
      </c>
      <c r="V418" s="5" t="s">
        <v>79</v>
      </c>
      <c r="W418" s="5" t="s">
        <v>80</v>
      </c>
      <c r="X418" s="5"/>
      <c r="Y418" s="5"/>
      <c r="Z418" s="5" t="s">
        <v>927</v>
      </c>
      <c r="AA418" s="5"/>
      <c r="AB418" s="5">
        <v>7119</v>
      </c>
      <c r="AC418" s="5" t="s">
        <v>38</v>
      </c>
    </row>
    <row r="419" spans="1:29">
      <c r="A419" s="5">
        <v>540637</v>
      </c>
      <c r="B419" s="5">
        <v>105687</v>
      </c>
      <c r="C419" s="5"/>
      <c r="D419" s="5">
        <v>2</v>
      </c>
      <c r="E419" s="5" t="s">
        <v>29</v>
      </c>
      <c r="F419" s="5">
        <v>2091</v>
      </c>
      <c r="G419" s="5" t="s">
        <v>685</v>
      </c>
      <c r="H419" s="5" t="s">
        <v>686</v>
      </c>
      <c r="I419" s="5">
        <v>3</v>
      </c>
      <c r="J419" s="5" t="s">
        <v>687</v>
      </c>
      <c r="K419" s="5">
        <v>218</v>
      </c>
      <c r="L419" s="5" t="s">
        <v>688</v>
      </c>
      <c r="M419" s="5" t="s">
        <v>689</v>
      </c>
      <c r="N419" s="6">
        <v>45597</v>
      </c>
      <c r="O419" s="7">
        <v>45667</v>
      </c>
      <c r="P419" s="5"/>
      <c r="Q419" s="7">
        <v>45660</v>
      </c>
      <c r="R419" s="5"/>
      <c r="S419" s="14">
        <v>-2508.48</v>
      </c>
      <c r="T419" s="5" t="s">
        <v>35</v>
      </c>
      <c r="U419" s="5" t="s">
        <v>963</v>
      </c>
      <c r="V419" s="5" t="s">
        <v>36</v>
      </c>
      <c r="W419" s="5" t="s">
        <v>37</v>
      </c>
      <c r="X419" s="5"/>
      <c r="Y419" s="5"/>
      <c r="Z419" s="5" t="s">
        <v>927</v>
      </c>
      <c r="AA419" s="5"/>
      <c r="AB419" s="5">
        <v>7119</v>
      </c>
      <c r="AC419" s="5" t="s">
        <v>38</v>
      </c>
    </row>
    <row r="420" spans="1:29">
      <c r="A420" s="5">
        <v>540678</v>
      </c>
      <c r="B420" s="5">
        <v>105687</v>
      </c>
      <c r="C420" s="5"/>
      <c r="D420" s="5">
        <v>2</v>
      </c>
      <c r="E420" s="5" t="s">
        <v>29</v>
      </c>
      <c r="F420" s="5">
        <v>2091</v>
      </c>
      <c r="G420" s="5" t="s">
        <v>685</v>
      </c>
      <c r="H420" s="5" t="s">
        <v>686</v>
      </c>
      <c r="I420" s="5">
        <v>3</v>
      </c>
      <c r="J420" s="5" t="s">
        <v>687</v>
      </c>
      <c r="K420" s="5">
        <v>218</v>
      </c>
      <c r="L420" s="5" t="s">
        <v>688</v>
      </c>
      <c r="M420" s="5" t="s">
        <v>689</v>
      </c>
      <c r="N420" s="6">
        <v>45597</v>
      </c>
      <c r="O420" s="7">
        <v>45667</v>
      </c>
      <c r="P420" s="5"/>
      <c r="Q420" s="7">
        <v>45660</v>
      </c>
      <c r="R420" s="5"/>
      <c r="S420" s="14">
        <v>250.85</v>
      </c>
      <c r="T420" s="5" t="s">
        <v>39</v>
      </c>
      <c r="U420" s="5" t="s">
        <v>40</v>
      </c>
      <c r="V420" s="5" t="s">
        <v>41</v>
      </c>
      <c r="W420" s="5" t="s">
        <v>42</v>
      </c>
      <c r="X420" s="5"/>
      <c r="Y420" s="5"/>
      <c r="Z420" s="5" t="s">
        <v>927</v>
      </c>
      <c r="AA420" s="5"/>
      <c r="AB420" s="5">
        <v>7119</v>
      </c>
      <c r="AC420" s="5" t="s">
        <v>38</v>
      </c>
    </row>
    <row r="421" spans="1:29">
      <c r="A421" s="5">
        <v>540682</v>
      </c>
      <c r="B421" s="5">
        <v>105687</v>
      </c>
      <c r="C421" s="5"/>
      <c r="D421" s="5">
        <v>2</v>
      </c>
      <c r="E421" s="5" t="s">
        <v>29</v>
      </c>
      <c r="F421" s="5">
        <v>2091</v>
      </c>
      <c r="G421" s="5" t="s">
        <v>685</v>
      </c>
      <c r="H421" s="5" t="s">
        <v>686</v>
      </c>
      <c r="I421" s="5">
        <v>3</v>
      </c>
      <c r="J421" s="5" t="s">
        <v>687</v>
      </c>
      <c r="K421" s="5">
        <v>218</v>
      </c>
      <c r="L421" s="5" t="s">
        <v>688</v>
      </c>
      <c r="M421" s="5" t="s">
        <v>689</v>
      </c>
      <c r="N421" s="6">
        <v>45597</v>
      </c>
      <c r="O421" s="7">
        <v>45667</v>
      </c>
      <c r="P421" s="5"/>
      <c r="Q421" s="7">
        <v>45660</v>
      </c>
      <c r="R421" s="5"/>
      <c r="S421" s="14">
        <v>9.6999999999999993</v>
      </c>
      <c r="T421" s="5" t="s">
        <v>39</v>
      </c>
      <c r="U421" s="5" t="s">
        <v>128</v>
      </c>
      <c r="V421" s="5" t="s">
        <v>128</v>
      </c>
      <c r="W421" s="5" t="s">
        <v>129</v>
      </c>
      <c r="X421" s="5"/>
      <c r="Y421" s="5"/>
      <c r="Z421" s="5" t="s">
        <v>927</v>
      </c>
      <c r="AA421" s="5"/>
      <c r="AB421" s="5">
        <v>7119</v>
      </c>
      <c r="AC421" s="5" t="s">
        <v>38</v>
      </c>
    </row>
    <row r="422" spans="1:29">
      <c r="A422" s="5">
        <v>540684</v>
      </c>
      <c r="B422" s="5">
        <v>105687</v>
      </c>
      <c r="C422" s="5"/>
      <c r="D422" s="5">
        <v>2</v>
      </c>
      <c r="E422" s="5" t="s">
        <v>29</v>
      </c>
      <c r="F422" s="5">
        <v>2091</v>
      </c>
      <c r="G422" s="5" t="s">
        <v>685</v>
      </c>
      <c r="H422" s="5" t="s">
        <v>686</v>
      </c>
      <c r="I422" s="5">
        <v>3</v>
      </c>
      <c r="J422" s="5" t="s">
        <v>687</v>
      </c>
      <c r="K422" s="5">
        <v>218</v>
      </c>
      <c r="L422" s="5" t="s">
        <v>688</v>
      </c>
      <c r="M422" s="5" t="s">
        <v>689</v>
      </c>
      <c r="N422" s="6">
        <v>45597</v>
      </c>
      <c r="O422" s="7">
        <v>45667</v>
      </c>
      <c r="P422" s="5"/>
      <c r="Q422" s="7">
        <v>45660</v>
      </c>
      <c r="R422" s="5"/>
      <c r="S422" s="14">
        <v>47.56</v>
      </c>
      <c r="T422" s="5" t="s">
        <v>39</v>
      </c>
      <c r="U422" s="5" t="s">
        <v>73</v>
      </c>
      <c r="V422" s="5" t="s">
        <v>41</v>
      </c>
      <c r="W422" s="5" t="s">
        <v>42</v>
      </c>
      <c r="X422" s="5"/>
      <c r="Y422" s="5"/>
      <c r="Z422" s="5" t="s">
        <v>927</v>
      </c>
      <c r="AA422" s="5"/>
      <c r="AB422" s="5">
        <v>7119</v>
      </c>
      <c r="AC422" s="5" t="s">
        <v>38</v>
      </c>
    </row>
    <row r="423" spans="1:29">
      <c r="A423" s="5">
        <v>466713</v>
      </c>
      <c r="B423" s="5">
        <v>89534</v>
      </c>
      <c r="C423" s="5"/>
      <c r="D423" s="5">
        <v>2</v>
      </c>
      <c r="E423" s="5" t="s">
        <v>29</v>
      </c>
      <c r="F423" s="5">
        <v>2130</v>
      </c>
      <c r="G423" s="5" t="s">
        <v>283</v>
      </c>
      <c r="H423" s="5" t="s">
        <v>284</v>
      </c>
      <c r="I423" s="5">
        <v>378</v>
      </c>
      <c r="J423" s="5" t="s">
        <v>285</v>
      </c>
      <c r="K423" s="5">
        <v>16</v>
      </c>
      <c r="L423" s="5" t="s">
        <v>286</v>
      </c>
      <c r="M423" s="5" t="s">
        <v>1085</v>
      </c>
      <c r="N423" s="6">
        <v>45423.449305555601</v>
      </c>
      <c r="O423" s="7">
        <v>45667</v>
      </c>
      <c r="P423" s="5"/>
      <c r="Q423" s="7">
        <v>45663</v>
      </c>
      <c r="R423" s="5"/>
      <c r="S423" s="14">
        <v>85.77</v>
      </c>
      <c r="T423" s="5" t="s">
        <v>39</v>
      </c>
      <c r="U423" s="5" t="s">
        <v>1086</v>
      </c>
      <c r="V423" s="5" t="s">
        <v>88</v>
      </c>
      <c r="W423" s="5" t="s">
        <v>89</v>
      </c>
      <c r="X423" s="5"/>
      <c r="Y423" s="5"/>
      <c r="Z423" s="5" t="s">
        <v>829</v>
      </c>
      <c r="AA423" s="5"/>
      <c r="AB423" s="5">
        <v>7119</v>
      </c>
      <c r="AC423" s="5" t="s">
        <v>38</v>
      </c>
    </row>
    <row r="424" spans="1:29">
      <c r="A424" s="5">
        <v>466730</v>
      </c>
      <c r="B424" s="5">
        <v>89534</v>
      </c>
      <c r="C424" s="5"/>
      <c r="D424" s="5">
        <v>2</v>
      </c>
      <c r="E424" s="5" t="s">
        <v>29</v>
      </c>
      <c r="F424" s="5">
        <v>2130</v>
      </c>
      <c r="G424" s="5" t="s">
        <v>283</v>
      </c>
      <c r="H424" s="5" t="s">
        <v>284</v>
      </c>
      <c r="I424" s="5">
        <v>378</v>
      </c>
      <c r="J424" s="5" t="s">
        <v>285</v>
      </c>
      <c r="K424" s="5">
        <v>16</v>
      </c>
      <c r="L424" s="5" t="s">
        <v>286</v>
      </c>
      <c r="M424" s="5" t="s">
        <v>1085</v>
      </c>
      <c r="N424" s="6">
        <v>45423.449305555601</v>
      </c>
      <c r="O424" s="7">
        <v>45667</v>
      </c>
      <c r="P424" s="5"/>
      <c r="Q424" s="7">
        <v>45663</v>
      </c>
      <c r="R424" s="5"/>
      <c r="S424" s="14">
        <v>-8.58</v>
      </c>
      <c r="T424" s="5" t="s">
        <v>39</v>
      </c>
      <c r="U424" s="5" t="s">
        <v>120</v>
      </c>
      <c r="V424" s="5" t="s">
        <v>41</v>
      </c>
      <c r="W424" s="5" t="s">
        <v>42</v>
      </c>
      <c r="X424" s="5"/>
      <c r="Y424" s="5"/>
      <c r="Z424" s="5" t="s">
        <v>829</v>
      </c>
      <c r="AA424" s="5"/>
      <c r="AB424" s="5">
        <v>7119</v>
      </c>
      <c r="AC424" s="5" t="s">
        <v>38</v>
      </c>
    </row>
    <row r="425" spans="1:29">
      <c r="A425" s="5">
        <v>450415</v>
      </c>
      <c r="B425" s="5">
        <v>89534</v>
      </c>
      <c r="C425" s="5"/>
      <c r="D425" s="5">
        <v>2</v>
      </c>
      <c r="E425" s="5" t="s">
        <v>29</v>
      </c>
      <c r="F425" s="5">
        <v>2130</v>
      </c>
      <c r="G425" s="5" t="s">
        <v>283</v>
      </c>
      <c r="H425" s="5" t="s">
        <v>284</v>
      </c>
      <c r="I425" s="5">
        <v>378</v>
      </c>
      <c r="J425" s="5" t="s">
        <v>285</v>
      </c>
      <c r="K425" s="5">
        <v>16</v>
      </c>
      <c r="L425" s="5" t="s">
        <v>286</v>
      </c>
      <c r="M425" s="5" t="s">
        <v>1085</v>
      </c>
      <c r="N425" s="6">
        <v>45423.449305555601</v>
      </c>
      <c r="O425" s="7">
        <v>45667</v>
      </c>
      <c r="P425" s="5"/>
      <c r="Q425" s="7">
        <v>45663</v>
      </c>
      <c r="R425" s="5"/>
      <c r="S425" s="14">
        <v>-1035.77</v>
      </c>
      <c r="T425" s="5" t="s">
        <v>35</v>
      </c>
      <c r="U425" s="5" t="s">
        <v>963</v>
      </c>
      <c r="V425" s="5" t="s">
        <v>36</v>
      </c>
      <c r="W425" s="5" t="s">
        <v>37</v>
      </c>
      <c r="X425" s="5"/>
      <c r="Y425" s="5"/>
      <c r="Z425" s="5" t="s">
        <v>829</v>
      </c>
      <c r="AA425" s="5"/>
      <c r="AB425" s="5">
        <v>7119</v>
      </c>
      <c r="AC425" s="5" t="s">
        <v>38</v>
      </c>
    </row>
    <row r="426" spans="1:29">
      <c r="A426" s="5">
        <v>450449</v>
      </c>
      <c r="B426" s="5">
        <v>89534</v>
      </c>
      <c r="C426" s="5"/>
      <c r="D426" s="5">
        <v>2</v>
      </c>
      <c r="E426" s="5" t="s">
        <v>29</v>
      </c>
      <c r="F426" s="5">
        <v>2130</v>
      </c>
      <c r="G426" s="5" t="s">
        <v>283</v>
      </c>
      <c r="H426" s="5" t="s">
        <v>284</v>
      </c>
      <c r="I426" s="5">
        <v>378</v>
      </c>
      <c r="J426" s="5" t="s">
        <v>285</v>
      </c>
      <c r="K426" s="5">
        <v>16</v>
      </c>
      <c r="L426" s="5" t="s">
        <v>286</v>
      </c>
      <c r="M426" s="5" t="s">
        <v>1085</v>
      </c>
      <c r="N426" s="6">
        <v>45423.449305555601</v>
      </c>
      <c r="O426" s="7">
        <v>45667</v>
      </c>
      <c r="P426" s="5"/>
      <c r="Q426" s="7">
        <v>45663</v>
      </c>
      <c r="R426" s="5"/>
      <c r="S426" s="14">
        <v>103.58</v>
      </c>
      <c r="T426" s="5" t="s">
        <v>39</v>
      </c>
      <c r="U426" s="5" t="s">
        <v>40</v>
      </c>
      <c r="V426" s="5" t="s">
        <v>41</v>
      </c>
      <c r="W426" s="5" t="s">
        <v>42</v>
      </c>
      <c r="X426" s="5"/>
      <c r="Y426" s="5"/>
      <c r="Z426" s="5" t="s">
        <v>829</v>
      </c>
      <c r="AA426" s="5"/>
      <c r="AB426" s="5">
        <v>7119</v>
      </c>
      <c r="AC426" s="5" t="s">
        <v>38</v>
      </c>
    </row>
    <row r="427" spans="1:29">
      <c r="A427" s="5">
        <v>579396</v>
      </c>
      <c r="B427" s="5">
        <v>112350</v>
      </c>
      <c r="C427" s="5"/>
      <c r="D427" s="5">
        <v>2</v>
      </c>
      <c r="E427" s="5" t="s">
        <v>29</v>
      </c>
      <c r="F427" s="5">
        <v>2154</v>
      </c>
      <c r="G427" s="5" t="s">
        <v>888</v>
      </c>
      <c r="H427" s="5" t="s">
        <v>889</v>
      </c>
      <c r="I427" s="5">
        <v>281</v>
      </c>
      <c r="J427" s="5" t="s">
        <v>890</v>
      </c>
      <c r="K427" s="5">
        <v>425</v>
      </c>
      <c r="L427" s="5"/>
      <c r="M427" s="5" t="s">
        <v>891</v>
      </c>
      <c r="N427" s="6">
        <v>45614.623611111099</v>
      </c>
      <c r="O427" s="7">
        <v>45667</v>
      </c>
      <c r="P427" s="5"/>
      <c r="Q427" s="7">
        <v>45656</v>
      </c>
      <c r="R427" s="5"/>
      <c r="S427" s="14">
        <v>24.46</v>
      </c>
      <c r="T427" s="5" t="s">
        <v>39</v>
      </c>
      <c r="U427" s="5" t="s">
        <v>52</v>
      </c>
      <c r="V427" s="5" t="s">
        <v>41</v>
      </c>
      <c r="W427" s="5" t="s">
        <v>42</v>
      </c>
      <c r="X427" s="5"/>
      <c r="Y427" s="5"/>
      <c r="Z427" s="5"/>
      <c r="AA427" s="5"/>
      <c r="AB427" s="5">
        <v>7119</v>
      </c>
      <c r="AC427" s="5" t="s">
        <v>38</v>
      </c>
    </row>
    <row r="428" spans="1:29">
      <c r="A428" s="5">
        <v>579434</v>
      </c>
      <c r="B428" s="5">
        <v>112350</v>
      </c>
      <c r="C428" s="5"/>
      <c r="D428" s="5">
        <v>2</v>
      </c>
      <c r="E428" s="5" t="s">
        <v>29</v>
      </c>
      <c r="F428" s="5">
        <v>2154</v>
      </c>
      <c r="G428" s="5" t="s">
        <v>888</v>
      </c>
      <c r="H428" s="5" t="s">
        <v>889</v>
      </c>
      <c r="I428" s="5">
        <v>281</v>
      </c>
      <c r="J428" s="5" t="s">
        <v>890</v>
      </c>
      <c r="K428" s="5">
        <v>425</v>
      </c>
      <c r="L428" s="5"/>
      <c r="M428" s="5" t="s">
        <v>891</v>
      </c>
      <c r="N428" s="6">
        <v>45614.623611111099</v>
      </c>
      <c r="O428" s="7">
        <v>45667</v>
      </c>
      <c r="P428" s="5"/>
      <c r="Q428" s="7">
        <v>45656</v>
      </c>
      <c r="R428" s="5"/>
      <c r="S428" s="14">
        <v>3.84</v>
      </c>
      <c r="T428" s="5" t="s">
        <v>39</v>
      </c>
      <c r="U428" s="5" t="s">
        <v>68</v>
      </c>
      <c r="V428" s="5" t="s">
        <v>41</v>
      </c>
      <c r="W428" s="5" t="s">
        <v>42</v>
      </c>
      <c r="X428" s="5"/>
      <c r="Y428" s="5"/>
      <c r="Z428" s="5"/>
      <c r="AA428" s="5"/>
      <c r="AB428" s="5">
        <v>7119</v>
      </c>
      <c r="AC428" s="5" t="s">
        <v>38</v>
      </c>
    </row>
    <row r="429" spans="1:29">
      <c r="A429" s="5">
        <v>577834</v>
      </c>
      <c r="B429" s="5">
        <v>112350</v>
      </c>
      <c r="C429" s="5"/>
      <c r="D429" s="5">
        <v>2</v>
      </c>
      <c r="E429" s="5" t="s">
        <v>29</v>
      </c>
      <c r="F429" s="5">
        <v>2154</v>
      </c>
      <c r="G429" s="5" t="s">
        <v>888</v>
      </c>
      <c r="H429" s="5" t="s">
        <v>889</v>
      </c>
      <c r="I429" s="5">
        <v>281</v>
      </c>
      <c r="J429" s="5" t="s">
        <v>890</v>
      </c>
      <c r="K429" s="5">
        <v>425</v>
      </c>
      <c r="L429" s="5"/>
      <c r="M429" s="5" t="s">
        <v>891</v>
      </c>
      <c r="N429" s="6">
        <v>45614.623611111099</v>
      </c>
      <c r="O429" s="7">
        <v>45667</v>
      </c>
      <c r="P429" s="5"/>
      <c r="Q429" s="7">
        <v>45656</v>
      </c>
      <c r="R429" s="5"/>
      <c r="S429" s="14">
        <v>-1000</v>
      </c>
      <c r="T429" s="5" t="s">
        <v>35</v>
      </c>
      <c r="U429" s="5" t="s">
        <v>963</v>
      </c>
      <c r="V429" s="5" t="s">
        <v>36</v>
      </c>
      <c r="W429" s="5" t="s">
        <v>37</v>
      </c>
      <c r="X429" s="5"/>
      <c r="Y429" s="5"/>
      <c r="Z429" s="5"/>
      <c r="AA429" s="5"/>
      <c r="AB429" s="5">
        <v>7119</v>
      </c>
      <c r="AC429" s="5" t="s">
        <v>38</v>
      </c>
    </row>
    <row r="430" spans="1:29">
      <c r="A430" s="5">
        <v>577859</v>
      </c>
      <c r="B430" s="5">
        <v>112350</v>
      </c>
      <c r="C430" s="5"/>
      <c r="D430" s="5">
        <v>2</v>
      </c>
      <c r="E430" s="5" t="s">
        <v>29</v>
      </c>
      <c r="F430" s="5">
        <v>2154</v>
      </c>
      <c r="G430" s="5" t="s">
        <v>888</v>
      </c>
      <c r="H430" s="5" t="s">
        <v>889</v>
      </c>
      <c r="I430" s="5">
        <v>281</v>
      </c>
      <c r="J430" s="5" t="s">
        <v>890</v>
      </c>
      <c r="K430" s="5">
        <v>425</v>
      </c>
      <c r="L430" s="5"/>
      <c r="M430" s="5" t="s">
        <v>891</v>
      </c>
      <c r="N430" s="6">
        <v>45614.623611111099</v>
      </c>
      <c r="O430" s="7">
        <v>45667</v>
      </c>
      <c r="P430" s="5"/>
      <c r="Q430" s="7">
        <v>45656</v>
      </c>
      <c r="R430" s="5"/>
      <c r="S430" s="14">
        <v>900</v>
      </c>
      <c r="T430" s="5" t="s">
        <v>39</v>
      </c>
      <c r="U430" s="5" t="s">
        <v>297</v>
      </c>
      <c r="V430" s="5" t="s">
        <v>298</v>
      </c>
      <c r="W430" s="5" t="s">
        <v>299</v>
      </c>
      <c r="X430" s="5"/>
      <c r="Y430" s="5"/>
      <c r="Z430" s="5"/>
      <c r="AA430" s="5"/>
      <c r="AB430" s="5">
        <v>7119</v>
      </c>
      <c r="AC430" s="5" t="s">
        <v>38</v>
      </c>
    </row>
    <row r="431" spans="1:29">
      <c r="A431" s="5">
        <v>577860</v>
      </c>
      <c r="B431" s="5">
        <v>112350</v>
      </c>
      <c r="C431" s="5"/>
      <c r="D431" s="5">
        <v>2</v>
      </c>
      <c r="E431" s="5" t="s">
        <v>29</v>
      </c>
      <c r="F431" s="5">
        <v>2154</v>
      </c>
      <c r="G431" s="5" t="s">
        <v>888</v>
      </c>
      <c r="H431" s="5" t="s">
        <v>889</v>
      </c>
      <c r="I431" s="5">
        <v>281</v>
      </c>
      <c r="J431" s="5" t="s">
        <v>890</v>
      </c>
      <c r="K431" s="5">
        <v>425</v>
      </c>
      <c r="L431" s="5"/>
      <c r="M431" s="5" t="s">
        <v>891</v>
      </c>
      <c r="N431" s="6">
        <v>45614.623611111099</v>
      </c>
      <c r="O431" s="7">
        <v>45667</v>
      </c>
      <c r="P431" s="5"/>
      <c r="Q431" s="7">
        <v>45656</v>
      </c>
      <c r="R431" s="5"/>
      <c r="S431" s="14">
        <v>100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/>
      <c r="AA431" s="5"/>
      <c r="AB431" s="5">
        <v>7119</v>
      </c>
      <c r="AC431" s="5" t="s">
        <v>38</v>
      </c>
    </row>
    <row r="432" spans="1:29">
      <c r="A432" s="5">
        <v>565547</v>
      </c>
      <c r="B432" s="5">
        <v>109786</v>
      </c>
      <c r="C432" s="5"/>
      <c r="D432" s="5">
        <v>2</v>
      </c>
      <c r="E432" s="5" t="s">
        <v>29</v>
      </c>
      <c r="F432" s="5">
        <v>2161</v>
      </c>
      <c r="G432" s="5" t="s">
        <v>320</v>
      </c>
      <c r="H432" s="5" t="s">
        <v>321</v>
      </c>
      <c r="I432" s="5">
        <v>307</v>
      </c>
      <c r="J432" s="5" t="s">
        <v>322</v>
      </c>
      <c r="K432" s="5">
        <v>155</v>
      </c>
      <c r="L432" s="5" t="s">
        <v>323</v>
      </c>
      <c r="M432" s="5" t="s">
        <v>324</v>
      </c>
      <c r="N432" s="6">
        <v>45581.572222222203</v>
      </c>
      <c r="O432" s="7">
        <v>45667</v>
      </c>
      <c r="P432" s="5"/>
      <c r="Q432" s="7">
        <v>45659</v>
      </c>
      <c r="R432" s="5"/>
      <c r="S432" s="14">
        <v>-1697.14</v>
      </c>
      <c r="T432" s="5" t="s">
        <v>35</v>
      </c>
      <c r="U432" s="5" t="s">
        <v>963</v>
      </c>
      <c r="V432" s="5" t="s">
        <v>36</v>
      </c>
      <c r="W432" s="5" t="s">
        <v>37</v>
      </c>
      <c r="X432" s="5"/>
      <c r="Y432" s="5"/>
      <c r="Z432" s="5" t="s">
        <v>837</v>
      </c>
      <c r="AA432" s="5"/>
      <c r="AB432" s="5">
        <v>7119</v>
      </c>
      <c r="AC432" s="5" t="s">
        <v>38</v>
      </c>
    </row>
    <row r="433" spans="1:29">
      <c r="A433" s="5">
        <v>565583</v>
      </c>
      <c r="B433" s="5">
        <v>109786</v>
      </c>
      <c r="C433" s="5"/>
      <c r="D433" s="5">
        <v>2</v>
      </c>
      <c r="E433" s="5" t="s">
        <v>29</v>
      </c>
      <c r="F433" s="5">
        <v>2161</v>
      </c>
      <c r="G433" s="5" t="s">
        <v>320</v>
      </c>
      <c r="H433" s="5" t="s">
        <v>321</v>
      </c>
      <c r="I433" s="5">
        <v>307</v>
      </c>
      <c r="J433" s="5" t="s">
        <v>322</v>
      </c>
      <c r="K433" s="5">
        <v>155</v>
      </c>
      <c r="L433" s="5" t="s">
        <v>323</v>
      </c>
      <c r="M433" s="5" t="s">
        <v>324</v>
      </c>
      <c r="N433" s="6">
        <v>45581.572222222203</v>
      </c>
      <c r="O433" s="7">
        <v>45667</v>
      </c>
      <c r="P433" s="5"/>
      <c r="Q433" s="7">
        <v>45659</v>
      </c>
      <c r="R433" s="5"/>
      <c r="S433" s="14">
        <v>169.71</v>
      </c>
      <c r="T433" s="5" t="s">
        <v>39</v>
      </c>
      <c r="U433" s="5" t="s">
        <v>40</v>
      </c>
      <c r="V433" s="5" t="s">
        <v>41</v>
      </c>
      <c r="W433" s="5" t="s">
        <v>42</v>
      </c>
      <c r="X433" s="5"/>
      <c r="Y433" s="5"/>
      <c r="Z433" s="5" t="s">
        <v>837</v>
      </c>
      <c r="AA433" s="5"/>
      <c r="AB433" s="5">
        <v>7119</v>
      </c>
      <c r="AC433" s="5" t="s">
        <v>38</v>
      </c>
    </row>
    <row r="434" spans="1:29">
      <c r="A434" s="5">
        <v>565585</v>
      </c>
      <c r="B434" s="5">
        <v>109786</v>
      </c>
      <c r="C434" s="5"/>
      <c r="D434" s="5">
        <v>2</v>
      </c>
      <c r="E434" s="5" t="s">
        <v>29</v>
      </c>
      <c r="F434" s="5">
        <v>2161</v>
      </c>
      <c r="G434" s="5" t="s">
        <v>320</v>
      </c>
      <c r="H434" s="5" t="s">
        <v>321</v>
      </c>
      <c r="I434" s="5">
        <v>307</v>
      </c>
      <c r="J434" s="5" t="s">
        <v>322</v>
      </c>
      <c r="K434" s="5">
        <v>155</v>
      </c>
      <c r="L434" s="5" t="s">
        <v>323</v>
      </c>
      <c r="M434" s="5" t="s">
        <v>324</v>
      </c>
      <c r="N434" s="6">
        <v>45581.572222222203</v>
      </c>
      <c r="O434" s="7">
        <v>45667</v>
      </c>
      <c r="P434" s="5"/>
      <c r="Q434" s="7">
        <v>45659</v>
      </c>
      <c r="R434" s="5"/>
      <c r="S434" s="14">
        <v>9.6999999999999993</v>
      </c>
      <c r="T434" s="5" t="s">
        <v>39</v>
      </c>
      <c r="U434" s="5" t="s">
        <v>128</v>
      </c>
      <c r="V434" s="5" t="s">
        <v>128</v>
      </c>
      <c r="W434" s="5" t="s">
        <v>129</v>
      </c>
      <c r="X434" s="5"/>
      <c r="Y434" s="5"/>
      <c r="Z434" s="5" t="s">
        <v>837</v>
      </c>
      <c r="AA434" s="5"/>
      <c r="AB434" s="5">
        <v>7119</v>
      </c>
      <c r="AC434" s="5" t="s">
        <v>38</v>
      </c>
    </row>
    <row r="435" spans="1:29">
      <c r="A435" s="5">
        <v>550067</v>
      </c>
      <c r="B435" s="5">
        <v>107534</v>
      </c>
      <c r="C435" s="5"/>
      <c r="D435" s="5">
        <v>2</v>
      </c>
      <c r="E435" s="5" t="s">
        <v>29</v>
      </c>
      <c r="F435" s="5">
        <v>2175</v>
      </c>
      <c r="G435" s="5" t="s">
        <v>690</v>
      </c>
      <c r="H435" s="5" t="s">
        <v>691</v>
      </c>
      <c r="I435" s="5">
        <v>345</v>
      </c>
      <c r="J435" s="5" t="s">
        <v>692</v>
      </c>
      <c r="K435" s="5">
        <v>414</v>
      </c>
      <c r="L435" s="5"/>
      <c r="M435" s="5" t="s">
        <v>1087</v>
      </c>
      <c r="N435" s="6">
        <v>45573.3527777778</v>
      </c>
      <c r="O435" s="7">
        <v>45667</v>
      </c>
      <c r="P435" s="5"/>
      <c r="Q435" s="7">
        <v>45663</v>
      </c>
      <c r="R435" s="5"/>
      <c r="S435" s="14">
        <v>323</v>
      </c>
      <c r="T435" s="5" t="s">
        <v>39</v>
      </c>
      <c r="U435" s="5" t="s">
        <v>40</v>
      </c>
      <c r="V435" s="5" t="s">
        <v>41</v>
      </c>
      <c r="W435" s="5" t="s">
        <v>42</v>
      </c>
      <c r="X435" s="5"/>
      <c r="Y435" s="5"/>
      <c r="Z435" s="5" t="s">
        <v>951</v>
      </c>
      <c r="AA435" s="5"/>
      <c r="AB435" s="5">
        <v>7119</v>
      </c>
      <c r="AC435" s="5" t="s">
        <v>38</v>
      </c>
    </row>
    <row r="436" spans="1:29">
      <c r="A436" s="5">
        <v>550091</v>
      </c>
      <c r="B436" s="5">
        <v>107534</v>
      </c>
      <c r="C436" s="5"/>
      <c r="D436" s="5">
        <v>2</v>
      </c>
      <c r="E436" s="5" t="s">
        <v>29</v>
      </c>
      <c r="F436" s="5">
        <v>2175</v>
      </c>
      <c r="G436" s="5" t="s">
        <v>690</v>
      </c>
      <c r="H436" s="5" t="s">
        <v>691</v>
      </c>
      <c r="I436" s="5">
        <v>345</v>
      </c>
      <c r="J436" s="5" t="s">
        <v>692</v>
      </c>
      <c r="K436" s="5">
        <v>414</v>
      </c>
      <c r="L436" s="5"/>
      <c r="M436" s="5" t="s">
        <v>1087</v>
      </c>
      <c r="N436" s="6">
        <v>45573.3527777778</v>
      </c>
      <c r="O436" s="7">
        <v>45667</v>
      </c>
      <c r="P436" s="5"/>
      <c r="Q436" s="7">
        <v>45663</v>
      </c>
      <c r="R436" s="5"/>
      <c r="S436" s="14">
        <v>103.06</v>
      </c>
      <c r="T436" s="5" t="s">
        <v>39</v>
      </c>
      <c r="U436" s="5" t="s">
        <v>694</v>
      </c>
      <c r="V436" s="5" t="s">
        <v>266</v>
      </c>
      <c r="W436" s="5" t="s">
        <v>267</v>
      </c>
      <c r="X436" s="5"/>
      <c r="Y436" s="5"/>
      <c r="Z436" s="5" t="s">
        <v>951</v>
      </c>
      <c r="AA436" s="5"/>
      <c r="AB436" s="5">
        <v>7119</v>
      </c>
      <c r="AC436" s="5" t="s">
        <v>38</v>
      </c>
    </row>
    <row r="437" spans="1:29">
      <c r="A437" s="5">
        <v>550032</v>
      </c>
      <c r="B437" s="5">
        <v>107534</v>
      </c>
      <c r="C437" s="5"/>
      <c r="D437" s="5">
        <v>2</v>
      </c>
      <c r="E437" s="5" t="s">
        <v>29</v>
      </c>
      <c r="F437" s="5">
        <v>2175</v>
      </c>
      <c r="G437" s="5" t="s">
        <v>690</v>
      </c>
      <c r="H437" s="5" t="s">
        <v>691</v>
      </c>
      <c r="I437" s="5">
        <v>345</v>
      </c>
      <c r="J437" s="5" t="s">
        <v>692</v>
      </c>
      <c r="K437" s="5">
        <v>414</v>
      </c>
      <c r="L437" s="5"/>
      <c r="M437" s="5" t="s">
        <v>1087</v>
      </c>
      <c r="N437" s="6">
        <v>45573.3527777778</v>
      </c>
      <c r="O437" s="7">
        <v>45667</v>
      </c>
      <c r="P437" s="5"/>
      <c r="Q437" s="7">
        <v>45663</v>
      </c>
      <c r="R437" s="5"/>
      <c r="S437" s="14">
        <v>-3229.98</v>
      </c>
      <c r="T437" s="5" t="s">
        <v>35</v>
      </c>
      <c r="U437" s="5" t="s">
        <v>963</v>
      </c>
      <c r="V437" s="5" t="s">
        <v>36</v>
      </c>
      <c r="W437" s="5" t="s">
        <v>37</v>
      </c>
      <c r="X437" s="5"/>
      <c r="Y437" s="5"/>
      <c r="Z437" s="5" t="s">
        <v>951</v>
      </c>
      <c r="AA437" s="5"/>
      <c r="AB437" s="5">
        <v>7119</v>
      </c>
      <c r="AC437" s="5" t="s">
        <v>38</v>
      </c>
    </row>
    <row r="438" spans="1:29">
      <c r="A438" s="5">
        <v>582216</v>
      </c>
      <c r="B438" s="5">
        <v>113120</v>
      </c>
      <c r="C438" s="5"/>
      <c r="D438" s="5">
        <v>2</v>
      </c>
      <c r="E438" s="5" t="s">
        <v>29</v>
      </c>
      <c r="F438" s="5">
        <v>2177</v>
      </c>
      <c r="G438" s="5" t="s">
        <v>695</v>
      </c>
      <c r="H438" s="5" t="s">
        <v>696</v>
      </c>
      <c r="I438" s="5">
        <v>154</v>
      </c>
      <c r="J438" s="5" t="s">
        <v>697</v>
      </c>
      <c r="K438" s="5">
        <v>123</v>
      </c>
      <c r="L438" s="5" t="s">
        <v>698</v>
      </c>
      <c r="M438" s="5" t="s">
        <v>1088</v>
      </c>
      <c r="N438" s="6">
        <v>45658</v>
      </c>
      <c r="O438" s="7">
        <v>45667</v>
      </c>
      <c r="P438" s="5"/>
      <c r="Q438" s="7"/>
      <c r="R438" s="5"/>
      <c r="S438" s="14">
        <v>-1198.2</v>
      </c>
      <c r="T438" s="5" t="s">
        <v>35</v>
      </c>
      <c r="U438" s="5" t="s">
        <v>963</v>
      </c>
      <c r="V438" s="5" t="s">
        <v>36</v>
      </c>
      <c r="W438" s="5" t="s">
        <v>37</v>
      </c>
      <c r="X438" s="5"/>
      <c r="Y438" s="5"/>
      <c r="Z438" s="5" t="s">
        <v>1089</v>
      </c>
      <c r="AA438" s="5"/>
      <c r="AB438" s="5">
        <v>7119</v>
      </c>
      <c r="AC438" s="5" t="s">
        <v>38</v>
      </c>
    </row>
    <row r="439" spans="1:29">
      <c r="A439" s="5">
        <v>582241</v>
      </c>
      <c r="B439" s="5">
        <v>113120</v>
      </c>
      <c r="C439" s="5"/>
      <c r="D439" s="5">
        <v>2</v>
      </c>
      <c r="E439" s="5" t="s">
        <v>29</v>
      </c>
      <c r="F439" s="5">
        <v>2177</v>
      </c>
      <c r="G439" s="5" t="s">
        <v>695</v>
      </c>
      <c r="H439" s="5" t="s">
        <v>696</v>
      </c>
      <c r="I439" s="5">
        <v>154</v>
      </c>
      <c r="J439" s="5" t="s">
        <v>697</v>
      </c>
      <c r="K439" s="5">
        <v>123</v>
      </c>
      <c r="L439" s="5" t="s">
        <v>698</v>
      </c>
      <c r="M439" s="5" t="s">
        <v>1088</v>
      </c>
      <c r="N439" s="6">
        <v>45658</v>
      </c>
      <c r="O439" s="7">
        <v>45667</v>
      </c>
      <c r="P439" s="5"/>
      <c r="Q439" s="7"/>
      <c r="R439" s="5"/>
      <c r="S439" s="14">
        <v>119.82</v>
      </c>
      <c r="T439" s="5" t="s">
        <v>39</v>
      </c>
      <c r="U439" s="5" t="s">
        <v>40</v>
      </c>
      <c r="V439" s="5" t="s">
        <v>41</v>
      </c>
      <c r="W439" s="5" t="s">
        <v>42</v>
      </c>
      <c r="X439" s="5"/>
      <c r="Y439" s="5"/>
      <c r="Z439" s="5" t="s">
        <v>1089</v>
      </c>
      <c r="AA439" s="5"/>
      <c r="AB439" s="5">
        <v>7119</v>
      </c>
      <c r="AC439" s="5" t="s">
        <v>38</v>
      </c>
    </row>
    <row r="440" spans="1:29">
      <c r="A440" s="5">
        <v>582243</v>
      </c>
      <c r="B440" s="5">
        <v>113120</v>
      </c>
      <c r="C440" s="5"/>
      <c r="D440" s="5">
        <v>2</v>
      </c>
      <c r="E440" s="5" t="s">
        <v>29</v>
      </c>
      <c r="F440" s="5">
        <v>2177</v>
      </c>
      <c r="G440" s="5" t="s">
        <v>695</v>
      </c>
      <c r="H440" s="5" t="s">
        <v>696</v>
      </c>
      <c r="I440" s="5">
        <v>154</v>
      </c>
      <c r="J440" s="5" t="s">
        <v>697</v>
      </c>
      <c r="K440" s="5">
        <v>123</v>
      </c>
      <c r="L440" s="5" t="s">
        <v>698</v>
      </c>
      <c r="M440" s="5" t="s">
        <v>1088</v>
      </c>
      <c r="N440" s="6">
        <v>45658</v>
      </c>
      <c r="O440" s="7">
        <v>45667</v>
      </c>
      <c r="P440" s="5"/>
      <c r="Q440" s="7"/>
      <c r="R440" s="5"/>
      <c r="S440" s="14">
        <v>9.6999999999999993</v>
      </c>
      <c r="T440" s="5" t="s">
        <v>39</v>
      </c>
      <c r="U440" s="5" t="s">
        <v>128</v>
      </c>
      <c r="V440" s="5" t="s">
        <v>128</v>
      </c>
      <c r="W440" s="5" t="s">
        <v>129</v>
      </c>
      <c r="X440" s="5"/>
      <c r="Y440" s="5"/>
      <c r="Z440" s="5" t="s">
        <v>1089</v>
      </c>
      <c r="AA440" s="5"/>
      <c r="AB440" s="5">
        <v>7119</v>
      </c>
      <c r="AC440" s="5" t="s">
        <v>38</v>
      </c>
    </row>
    <row r="441" spans="1:29">
      <c r="A441" s="5">
        <v>475526</v>
      </c>
      <c r="B441" s="5">
        <v>93693</v>
      </c>
      <c r="C441" s="5"/>
      <c r="D441" s="5">
        <v>2</v>
      </c>
      <c r="E441" s="5" t="s">
        <v>29</v>
      </c>
      <c r="F441" s="5">
        <v>2193</v>
      </c>
      <c r="G441" s="5" t="s">
        <v>507</v>
      </c>
      <c r="H441" s="5" t="s">
        <v>508</v>
      </c>
      <c r="I441" s="5">
        <v>313</v>
      </c>
      <c r="J441" s="5" t="s">
        <v>509</v>
      </c>
      <c r="K441" s="5">
        <v>202</v>
      </c>
      <c r="L441" s="5" t="s">
        <v>510</v>
      </c>
      <c r="M441" s="5" t="s">
        <v>511</v>
      </c>
      <c r="N441" s="6">
        <v>45505</v>
      </c>
      <c r="O441" s="7">
        <v>45667</v>
      </c>
      <c r="P441" s="5"/>
      <c r="Q441" s="7">
        <v>45652</v>
      </c>
      <c r="R441" s="5"/>
      <c r="S441" s="14">
        <v>-2387.63</v>
      </c>
      <c r="T441" s="5" t="s">
        <v>35</v>
      </c>
      <c r="U441" s="5" t="s">
        <v>963</v>
      </c>
      <c r="V441" s="5" t="s">
        <v>36</v>
      </c>
      <c r="W441" s="5" t="s">
        <v>37</v>
      </c>
      <c r="X441" s="5"/>
      <c r="Y441" s="5"/>
      <c r="Z441" s="5" t="s">
        <v>1090</v>
      </c>
      <c r="AA441" s="5"/>
      <c r="AB441" s="5">
        <v>7119</v>
      </c>
      <c r="AC441" s="5" t="s">
        <v>38</v>
      </c>
    </row>
    <row r="442" spans="1:29">
      <c r="A442" s="5">
        <v>475589</v>
      </c>
      <c r="B442" s="5">
        <v>93693</v>
      </c>
      <c r="C442" s="5"/>
      <c r="D442" s="5">
        <v>2</v>
      </c>
      <c r="E442" s="5" t="s">
        <v>29</v>
      </c>
      <c r="F442" s="5">
        <v>2193</v>
      </c>
      <c r="G442" s="5" t="s">
        <v>507</v>
      </c>
      <c r="H442" s="5" t="s">
        <v>508</v>
      </c>
      <c r="I442" s="5">
        <v>313</v>
      </c>
      <c r="J442" s="5" t="s">
        <v>509</v>
      </c>
      <c r="K442" s="5">
        <v>202</v>
      </c>
      <c r="L442" s="5" t="s">
        <v>510</v>
      </c>
      <c r="M442" s="5" t="s">
        <v>511</v>
      </c>
      <c r="N442" s="6">
        <v>45505</v>
      </c>
      <c r="O442" s="7">
        <v>45667</v>
      </c>
      <c r="P442" s="5"/>
      <c r="Q442" s="7">
        <v>45652</v>
      </c>
      <c r="R442" s="5"/>
      <c r="S442" s="14">
        <v>238.76</v>
      </c>
      <c r="T442" s="5" t="s">
        <v>39</v>
      </c>
      <c r="U442" s="5" t="s">
        <v>40</v>
      </c>
      <c r="V442" s="5" t="s">
        <v>41</v>
      </c>
      <c r="W442" s="5" t="s">
        <v>42</v>
      </c>
      <c r="X442" s="5"/>
      <c r="Y442" s="5"/>
      <c r="Z442" s="5" t="s">
        <v>1090</v>
      </c>
      <c r="AA442" s="5"/>
      <c r="AB442" s="5">
        <v>7119</v>
      </c>
      <c r="AC442" s="5" t="s">
        <v>38</v>
      </c>
    </row>
    <row r="443" spans="1:29">
      <c r="A443" s="5">
        <v>475591</v>
      </c>
      <c r="B443" s="5">
        <v>93693</v>
      </c>
      <c r="C443" s="5"/>
      <c r="D443" s="5">
        <v>2</v>
      </c>
      <c r="E443" s="5" t="s">
        <v>29</v>
      </c>
      <c r="F443" s="5">
        <v>2193</v>
      </c>
      <c r="G443" s="5" t="s">
        <v>507</v>
      </c>
      <c r="H443" s="5" t="s">
        <v>508</v>
      </c>
      <c r="I443" s="5">
        <v>313</v>
      </c>
      <c r="J443" s="5" t="s">
        <v>509</v>
      </c>
      <c r="K443" s="5">
        <v>202</v>
      </c>
      <c r="L443" s="5" t="s">
        <v>510</v>
      </c>
      <c r="M443" s="5" t="s">
        <v>511</v>
      </c>
      <c r="N443" s="6">
        <v>45505</v>
      </c>
      <c r="O443" s="7">
        <v>45667</v>
      </c>
      <c r="P443" s="5"/>
      <c r="Q443" s="7">
        <v>45652</v>
      </c>
      <c r="R443" s="5"/>
      <c r="S443" s="14">
        <v>9.6999999999999993</v>
      </c>
      <c r="T443" s="5" t="s">
        <v>39</v>
      </c>
      <c r="U443" s="5" t="s">
        <v>128</v>
      </c>
      <c r="V443" s="5" t="s">
        <v>128</v>
      </c>
      <c r="W443" s="5" t="s">
        <v>129</v>
      </c>
      <c r="X443" s="5"/>
      <c r="Y443" s="5"/>
      <c r="Z443" s="5" t="s">
        <v>1090</v>
      </c>
      <c r="AA443" s="5"/>
      <c r="AB443" s="5">
        <v>7119</v>
      </c>
      <c r="AC443" s="5" t="s">
        <v>38</v>
      </c>
    </row>
    <row r="444" spans="1:29">
      <c r="A444" s="5">
        <v>499243</v>
      </c>
      <c r="B444" s="5">
        <v>98123</v>
      </c>
      <c r="C444" s="5"/>
      <c r="D444" s="5">
        <v>2</v>
      </c>
      <c r="E444" s="5" t="s">
        <v>29</v>
      </c>
      <c r="F444" s="5">
        <v>2193</v>
      </c>
      <c r="G444" s="5" t="s">
        <v>507</v>
      </c>
      <c r="H444" s="5" t="s">
        <v>508</v>
      </c>
      <c r="I444" s="5">
        <v>313</v>
      </c>
      <c r="J444" s="5" t="s">
        <v>509</v>
      </c>
      <c r="K444" s="5">
        <v>202</v>
      </c>
      <c r="L444" s="5" t="s">
        <v>510</v>
      </c>
      <c r="M444" s="5" t="s">
        <v>511</v>
      </c>
      <c r="N444" s="6">
        <v>45520.388888888898</v>
      </c>
      <c r="O444" s="7">
        <v>45662</v>
      </c>
      <c r="P444" s="5"/>
      <c r="Q444" s="7">
        <v>45652</v>
      </c>
      <c r="R444" s="5"/>
      <c r="S444" s="14">
        <v>150</v>
      </c>
      <c r="T444" s="5" t="s">
        <v>39</v>
      </c>
      <c r="U444" s="5" t="s">
        <v>52</v>
      </c>
      <c r="V444" s="5" t="s">
        <v>41</v>
      </c>
      <c r="W444" s="5" t="s">
        <v>42</v>
      </c>
      <c r="X444" s="5"/>
      <c r="Y444" s="5"/>
      <c r="Z444" s="5" t="s">
        <v>892</v>
      </c>
      <c r="AA444" s="5"/>
      <c r="AB444" s="5">
        <v>7119</v>
      </c>
      <c r="AC444" s="5" t="s">
        <v>38</v>
      </c>
    </row>
    <row r="445" spans="1:29">
      <c r="A445" s="5">
        <v>493287</v>
      </c>
      <c r="B445" s="5">
        <v>97061</v>
      </c>
      <c r="C445" s="5"/>
      <c r="D445" s="5">
        <v>2</v>
      </c>
      <c r="E445" s="5" t="s">
        <v>29</v>
      </c>
      <c r="F445" s="5">
        <v>2240</v>
      </c>
      <c r="G445" s="5" t="s">
        <v>151</v>
      </c>
      <c r="H445" s="5" t="s">
        <v>152</v>
      </c>
      <c r="I445" s="5">
        <v>226</v>
      </c>
      <c r="J445" s="5" t="s">
        <v>153</v>
      </c>
      <c r="K445" s="5">
        <v>406</v>
      </c>
      <c r="L445" s="5"/>
      <c r="M445" s="5" t="s">
        <v>154</v>
      </c>
      <c r="N445" s="6">
        <v>45514.460416666698</v>
      </c>
      <c r="O445" s="7">
        <v>45667</v>
      </c>
      <c r="P445" s="5"/>
      <c r="Q445" s="7">
        <v>45646</v>
      </c>
      <c r="R445" s="5"/>
      <c r="S445" s="14">
        <v>-1000</v>
      </c>
      <c r="T445" s="5" t="s">
        <v>35</v>
      </c>
      <c r="U445" s="5" t="s">
        <v>963</v>
      </c>
      <c r="V445" s="5" t="s">
        <v>36</v>
      </c>
      <c r="W445" s="5" t="s">
        <v>37</v>
      </c>
      <c r="X445" s="5"/>
      <c r="Y445" s="5"/>
      <c r="Z445" s="5" t="s">
        <v>795</v>
      </c>
      <c r="AA445" s="5"/>
      <c r="AB445" s="5">
        <v>7119</v>
      </c>
      <c r="AC445" s="5" t="s">
        <v>38</v>
      </c>
    </row>
    <row r="446" spans="1:29">
      <c r="A446" s="5">
        <v>493313</v>
      </c>
      <c r="B446" s="5">
        <v>97061</v>
      </c>
      <c r="C446" s="5"/>
      <c r="D446" s="5">
        <v>2</v>
      </c>
      <c r="E446" s="5" t="s">
        <v>29</v>
      </c>
      <c r="F446" s="5">
        <v>2240</v>
      </c>
      <c r="G446" s="5" t="s">
        <v>151</v>
      </c>
      <c r="H446" s="5" t="s">
        <v>152</v>
      </c>
      <c r="I446" s="5">
        <v>226</v>
      </c>
      <c r="J446" s="5" t="s">
        <v>153</v>
      </c>
      <c r="K446" s="5">
        <v>406</v>
      </c>
      <c r="L446" s="5"/>
      <c r="M446" s="5" t="s">
        <v>154</v>
      </c>
      <c r="N446" s="6">
        <v>45514.460416666698</v>
      </c>
      <c r="O446" s="7">
        <v>45667</v>
      </c>
      <c r="P446" s="5"/>
      <c r="Q446" s="7">
        <v>45646</v>
      </c>
      <c r="R446" s="5"/>
      <c r="S446" s="14">
        <v>100</v>
      </c>
      <c r="T446" s="5" t="s">
        <v>39</v>
      </c>
      <c r="U446" s="5" t="s">
        <v>40</v>
      </c>
      <c r="V446" s="5" t="s">
        <v>41</v>
      </c>
      <c r="W446" s="5" t="s">
        <v>42</v>
      </c>
      <c r="X446" s="5"/>
      <c r="Y446" s="5"/>
      <c r="Z446" s="5" t="s">
        <v>795</v>
      </c>
      <c r="AA446" s="5"/>
      <c r="AB446" s="5">
        <v>7119</v>
      </c>
      <c r="AC446" s="5" t="s">
        <v>38</v>
      </c>
    </row>
    <row r="447" spans="1:29">
      <c r="A447" s="5">
        <v>512715</v>
      </c>
      <c r="B447" s="5">
        <v>100965</v>
      </c>
      <c r="C447" s="5"/>
      <c r="D447" s="5">
        <v>2</v>
      </c>
      <c r="E447" s="5" t="s">
        <v>29</v>
      </c>
      <c r="F447" s="5">
        <v>2242</v>
      </c>
      <c r="G447" s="5" t="s">
        <v>512</v>
      </c>
      <c r="H447" s="5" t="s">
        <v>513</v>
      </c>
      <c r="I447" s="5">
        <v>308</v>
      </c>
      <c r="J447" s="5" t="s">
        <v>514</v>
      </c>
      <c r="K447" s="5">
        <v>379</v>
      </c>
      <c r="L447" s="5"/>
      <c r="M447" s="5" t="s">
        <v>515</v>
      </c>
      <c r="N447" s="6">
        <v>45546.409722222197</v>
      </c>
      <c r="O447" s="7">
        <v>45667</v>
      </c>
      <c r="P447" s="5"/>
      <c r="Q447" s="7">
        <v>45656</v>
      </c>
      <c r="R447" s="5"/>
      <c r="S447" s="14">
        <v>-2500</v>
      </c>
      <c r="T447" s="5" t="s">
        <v>35</v>
      </c>
      <c r="U447" s="5" t="s">
        <v>963</v>
      </c>
      <c r="V447" s="5" t="s">
        <v>36</v>
      </c>
      <c r="W447" s="5" t="s">
        <v>37</v>
      </c>
      <c r="X447" s="5"/>
      <c r="Y447" s="5"/>
      <c r="Z447" s="5" t="s">
        <v>893</v>
      </c>
      <c r="AA447" s="5"/>
      <c r="AB447" s="5">
        <v>7119</v>
      </c>
      <c r="AC447" s="5" t="s">
        <v>38</v>
      </c>
    </row>
    <row r="448" spans="1:29">
      <c r="A448" s="5">
        <v>512746</v>
      </c>
      <c r="B448" s="5">
        <v>100965</v>
      </c>
      <c r="C448" s="5"/>
      <c r="D448" s="5">
        <v>2</v>
      </c>
      <c r="E448" s="5" t="s">
        <v>29</v>
      </c>
      <c r="F448" s="5">
        <v>2242</v>
      </c>
      <c r="G448" s="5" t="s">
        <v>512</v>
      </c>
      <c r="H448" s="5" t="s">
        <v>513</v>
      </c>
      <c r="I448" s="5">
        <v>308</v>
      </c>
      <c r="J448" s="5" t="s">
        <v>514</v>
      </c>
      <c r="K448" s="5">
        <v>379</v>
      </c>
      <c r="L448" s="5"/>
      <c r="M448" s="5" t="s">
        <v>515</v>
      </c>
      <c r="N448" s="6">
        <v>45546.409722222197</v>
      </c>
      <c r="O448" s="7">
        <v>45667</v>
      </c>
      <c r="P448" s="5"/>
      <c r="Q448" s="7">
        <v>45656</v>
      </c>
      <c r="R448" s="5"/>
      <c r="S448" s="14">
        <v>250</v>
      </c>
      <c r="T448" s="5" t="s">
        <v>39</v>
      </c>
      <c r="U448" s="5" t="s">
        <v>40</v>
      </c>
      <c r="V448" s="5" t="s">
        <v>41</v>
      </c>
      <c r="W448" s="5" t="s">
        <v>42</v>
      </c>
      <c r="X448" s="5"/>
      <c r="Y448" s="5"/>
      <c r="Z448" s="5" t="s">
        <v>893</v>
      </c>
      <c r="AA448" s="5"/>
      <c r="AB448" s="5">
        <v>7119</v>
      </c>
      <c r="AC448" s="5" t="s">
        <v>38</v>
      </c>
    </row>
    <row r="449" spans="1:29">
      <c r="A449" s="5">
        <v>512749</v>
      </c>
      <c r="B449" s="5">
        <v>100965</v>
      </c>
      <c r="C449" s="5"/>
      <c r="D449" s="5">
        <v>2</v>
      </c>
      <c r="E449" s="5" t="s">
        <v>29</v>
      </c>
      <c r="F449" s="5">
        <v>2242</v>
      </c>
      <c r="G449" s="5" t="s">
        <v>512</v>
      </c>
      <c r="H449" s="5" t="s">
        <v>513</v>
      </c>
      <c r="I449" s="5">
        <v>308</v>
      </c>
      <c r="J449" s="5" t="s">
        <v>514</v>
      </c>
      <c r="K449" s="5">
        <v>379</v>
      </c>
      <c r="L449" s="5"/>
      <c r="M449" s="5" t="s">
        <v>515</v>
      </c>
      <c r="N449" s="6">
        <v>45546.409722222197</v>
      </c>
      <c r="O449" s="7">
        <v>45667</v>
      </c>
      <c r="P449" s="5"/>
      <c r="Q449" s="7">
        <v>45656</v>
      </c>
      <c r="R449" s="5"/>
      <c r="S449" s="14">
        <v>624.17999999999995</v>
      </c>
      <c r="T449" s="5" t="s">
        <v>39</v>
      </c>
      <c r="U449" s="5" t="s">
        <v>1091</v>
      </c>
      <c r="V449" s="5" t="s">
        <v>48</v>
      </c>
      <c r="W449" s="5" t="s">
        <v>49</v>
      </c>
      <c r="X449" s="5"/>
      <c r="Y449" s="5"/>
      <c r="Z449" s="5" t="s">
        <v>893</v>
      </c>
      <c r="AA449" s="5"/>
      <c r="AB449" s="5">
        <v>7119</v>
      </c>
      <c r="AC449" s="5" t="s">
        <v>38</v>
      </c>
    </row>
    <row r="450" spans="1:29">
      <c r="A450" s="5">
        <v>506531</v>
      </c>
      <c r="B450" s="5">
        <v>99615</v>
      </c>
      <c r="C450" s="5"/>
      <c r="D450" s="5">
        <v>2</v>
      </c>
      <c r="E450" s="5" t="s">
        <v>29</v>
      </c>
      <c r="F450" s="5">
        <v>2271</v>
      </c>
      <c r="G450" s="5" t="s">
        <v>516</v>
      </c>
      <c r="H450" s="5" t="s">
        <v>517</v>
      </c>
      <c r="I450" s="5">
        <v>132</v>
      </c>
      <c r="J450" s="5" t="s">
        <v>518</v>
      </c>
      <c r="K450" s="5">
        <v>413</v>
      </c>
      <c r="L450" s="5"/>
      <c r="M450" s="5" t="s">
        <v>519</v>
      </c>
      <c r="N450" s="6">
        <v>45534.555555555598</v>
      </c>
      <c r="O450" s="7">
        <v>45667</v>
      </c>
      <c r="P450" s="5"/>
      <c r="Q450" s="7">
        <v>45659</v>
      </c>
      <c r="R450" s="5"/>
      <c r="S450" s="14">
        <v>-2600</v>
      </c>
      <c r="T450" s="5" t="s">
        <v>35</v>
      </c>
      <c r="U450" s="5" t="s">
        <v>963</v>
      </c>
      <c r="V450" s="5" t="s">
        <v>36</v>
      </c>
      <c r="W450" s="5" t="s">
        <v>37</v>
      </c>
      <c r="X450" s="5"/>
      <c r="Y450" s="5"/>
      <c r="Z450" s="5" t="s">
        <v>894</v>
      </c>
      <c r="AA450" s="5"/>
      <c r="AB450" s="5">
        <v>7119</v>
      </c>
      <c r="AC450" s="5" t="s">
        <v>38</v>
      </c>
    </row>
    <row r="451" spans="1:29">
      <c r="A451" s="5">
        <v>506555</v>
      </c>
      <c r="B451" s="5">
        <v>99615</v>
      </c>
      <c r="C451" s="5"/>
      <c r="D451" s="5">
        <v>2</v>
      </c>
      <c r="E451" s="5" t="s">
        <v>29</v>
      </c>
      <c r="F451" s="5">
        <v>2271</v>
      </c>
      <c r="G451" s="5" t="s">
        <v>516</v>
      </c>
      <c r="H451" s="5" t="s">
        <v>517</v>
      </c>
      <c r="I451" s="5">
        <v>132</v>
      </c>
      <c r="J451" s="5" t="s">
        <v>518</v>
      </c>
      <c r="K451" s="5">
        <v>413</v>
      </c>
      <c r="L451" s="5"/>
      <c r="M451" s="5" t="s">
        <v>519</v>
      </c>
      <c r="N451" s="6">
        <v>45534.555555555598</v>
      </c>
      <c r="O451" s="7">
        <v>45667</v>
      </c>
      <c r="P451" s="5"/>
      <c r="Q451" s="7">
        <v>45659</v>
      </c>
      <c r="R451" s="5"/>
      <c r="S451" s="14">
        <v>260</v>
      </c>
      <c r="T451" s="5" t="s">
        <v>39</v>
      </c>
      <c r="U451" s="5" t="s">
        <v>40</v>
      </c>
      <c r="V451" s="5" t="s">
        <v>41</v>
      </c>
      <c r="W451" s="5" t="s">
        <v>42</v>
      </c>
      <c r="X451" s="5"/>
      <c r="Y451" s="5"/>
      <c r="Z451" s="5" t="s">
        <v>894</v>
      </c>
      <c r="AA451" s="5"/>
      <c r="AB451" s="5">
        <v>7119</v>
      </c>
      <c r="AC451" s="5" t="s">
        <v>38</v>
      </c>
    </row>
    <row r="452" spans="1:29">
      <c r="A452" s="5">
        <v>506855</v>
      </c>
      <c r="B452" s="5">
        <v>99615</v>
      </c>
      <c r="C452" s="5"/>
      <c r="D452" s="5">
        <v>2</v>
      </c>
      <c r="E452" s="5" t="s">
        <v>29</v>
      </c>
      <c r="F452" s="5">
        <v>2271</v>
      </c>
      <c r="G452" s="5" t="s">
        <v>516</v>
      </c>
      <c r="H452" s="5" t="s">
        <v>517</v>
      </c>
      <c r="I452" s="5">
        <v>132</v>
      </c>
      <c r="J452" s="5" t="s">
        <v>518</v>
      </c>
      <c r="K452" s="5">
        <v>413</v>
      </c>
      <c r="L452" s="5"/>
      <c r="M452" s="5" t="s">
        <v>519</v>
      </c>
      <c r="N452" s="6">
        <v>45534.555555555598</v>
      </c>
      <c r="O452" s="7">
        <v>45667</v>
      </c>
      <c r="P452" s="5"/>
      <c r="Q452" s="7">
        <v>45659</v>
      </c>
      <c r="R452" s="5"/>
      <c r="S452" s="14">
        <v>72</v>
      </c>
      <c r="T452" s="5" t="s">
        <v>39</v>
      </c>
      <c r="U452" s="5" t="s">
        <v>52</v>
      </c>
      <c r="V452" s="5" t="s">
        <v>41</v>
      </c>
      <c r="W452" s="5" t="s">
        <v>42</v>
      </c>
      <c r="X452" s="5"/>
      <c r="Y452" s="5"/>
      <c r="Z452" s="5" t="s">
        <v>894</v>
      </c>
      <c r="AA452" s="5"/>
      <c r="AB452" s="5">
        <v>7119</v>
      </c>
      <c r="AC452" s="5" t="s">
        <v>38</v>
      </c>
    </row>
    <row r="453" spans="1:29">
      <c r="A453" s="5">
        <v>557137</v>
      </c>
      <c r="B453" s="5">
        <v>99615</v>
      </c>
      <c r="C453" s="5"/>
      <c r="D453" s="5">
        <v>2</v>
      </c>
      <c r="E453" s="5" t="s">
        <v>29</v>
      </c>
      <c r="F453" s="5">
        <v>2271</v>
      </c>
      <c r="G453" s="5" t="s">
        <v>516</v>
      </c>
      <c r="H453" s="5" t="s">
        <v>517</v>
      </c>
      <c r="I453" s="5">
        <v>132</v>
      </c>
      <c r="J453" s="5" t="s">
        <v>518</v>
      </c>
      <c r="K453" s="5">
        <v>413</v>
      </c>
      <c r="L453" s="5"/>
      <c r="M453" s="5" t="s">
        <v>519</v>
      </c>
      <c r="N453" s="6">
        <v>45534.555555555598</v>
      </c>
      <c r="O453" s="7">
        <v>45667</v>
      </c>
      <c r="P453" s="5"/>
      <c r="Q453" s="7">
        <v>45659</v>
      </c>
      <c r="R453" s="5"/>
      <c r="S453" s="14">
        <v>159.4</v>
      </c>
      <c r="T453" s="5" t="s">
        <v>39</v>
      </c>
      <c r="U453" s="5" t="s">
        <v>1092</v>
      </c>
      <c r="V453" s="5" t="s">
        <v>79</v>
      </c>
      <c r="W453" s="5" t="s">
        <v>80</v>
      </c>
      <c r="X453" s="5"/>
      <c r="Y453" s="5"/>
      <c r="Z453" s="5" t="s">
        <v>894</v>
      </c>
      <c r="AA453" s="5"/>
      <c r="AB453" s="5">
        <v>7119</v>
      </c>
      <c r="AC453" s="5" t="s">
        <v>38</v>
      </c>
    </row>
    <row r="454" spans="1:29">
      <c r="A454" s="5">
        <v>548168</v>
      </c>
      <c r="B454" s="5">
        <v>107232</v>
      </c>
      <c r="C454" s="5"/>
      <c r="D454" s="5">
        <v>2</v>
      </c>
      <c r="E454" s="5" t="s">
        <v>29</v>
      </c>
      <c r="F454" s="5">
        <v>2278</v>
      </c>
      <c r="G454" s="5" t="s">
        <v>700</v>
      </c>
      <c r="H454" s="5" t="s">
        <v>701</v>
      </c>
      <c r="I454" s="5">
        <v>113</v>
      </c>
      <c r="J454" s="5" t="s">
        <v>702</v>
      </c>
      <c r="K454" s="5">
        <v>14</v>
      </c>
      <c r="L454" s="5" t="s">
        <v>703</v>
      </c>
      <c r="M454" s="5" t="s">
        <v>1093</v>
      </c>
      <c r="N454" s="6">
        <v>45597</v>
      </c>
      <c r="O454" s="7">
        <v>45667</v>
      </c>
      <c r="P454" s="5"/>
      <c r="Q454" s="7">
        <v>45663</v>
      </c>
      <c r="R454" s="5"/>
      <c r="S454" s="14">
        <v>-2596.0500000000002</v>
      </c>
      <c r="T454" s="5" t="s">
        <v>35</v>
      </c>
      <c r="U454" s="5" t="s">
        <v>963</v>
      </c>
      <c r="V454" s="5" t="s">
        <v>36</v>
      </c>
      <c r="W454" s="5" t="s">
        <v>37</v>
      </c>
      <c r="X454" s="5"/>
      <c r="Y454" s="5"/>
      <c r="Z454" s="5" t="s">
        <v>935</v>
      </c>
      <c r="AA454" s="5"/>
      <c r="AB454" s="5">
        <v>7119</v>
      </c>
      <c r="AC454" s="5" t="s">
        <v>38</v>
      </c>
    </row>
    <row r="455" spans="1:29">
      <c r="A455" s="5">
        <v>548202</v>
      </c>
      <c r="B455" s="5">
        <v>107232</v>
      </c>
      <c r="C455" s="5"/>
      <c r="D455" s="5">
        <v>2</v>
      </c>
      <c r="E455" s="5" t="s">
        <v>29</v>
      </c>
      <c r="F455" s="5">
        <v>2278</v>
      </c>
      <c r="G455" s="5" t="s">
        <v>700</v>
      </c>
      <c r="H455" s="5" t="s">
        <v>701</v>
      </c>
      <c r="I455" s="5">
        <v>113</v>
      </c>
      <c r="J455" s="5" t="s">
        <v>702</v>
      </c>
      <c r="K455" s="5">
        <v>14</v>
      </c>
      <c r="L455" s="5" t="s">
        <v>703</v>
      </c>
      <c r="M455" s="5" t="s">
        <v>1093</v>
      </c>
      <c r="N455" s="6">
        <v>45597</v>
      </c>
      <c r="O455" s="7">
        <v>45667</v>
      </c>
      <c r="P455" s="5"/>
      <c r="Q455" s="7">
        <v>45663</v>
      </c>
      <c r="R455" s="5"/>
      <c r="S455" s="14">
        <v>259.60000000000002</v>
      </c>
      <c r="T455" s="5" t="s">
        <v>39</v>
      </c>
      <c r="U455" s="5" t="s">
        <v>40</v>
      </c>
      <c r="V455" s="5" t="s">
        <v>41</v>
      </c>
      <c r="W455" s="5" t="s">
        <v>42</v>
      </c>
      <c r="X455" s="5"/>
      <c r="Y455" s="5"/>
      <c r="Z455" s="5" t="s">
        <v>935</v>
      </c>
      <c r="AA455" s="5"/>
      <c r="AB455" s="5">
        <v>7119</v>
      </c>
      <c r="AC455" s="5" t="s">
        <v>38</v>
      </c>
    </row>
    <row r="456" spans="1:29">
      <c r="A456" s="5">
        <v>548204</v>
      </c>
      <c r="B456" s="5">
        <v>107232</v>
      </c>
      <c r="C456" s="5"/>
      <c r="D456" s="5">
        <v>2</v>
      </c>
      <c r="E456" s="5" t="s">
        <v>29</v>
      </c>
      <c r="F456" s="5">
        <v>2278</v>
      </c>
      <c r="G456" s="5" t="s">
        <v>700</v>
      </c>
      <c r="H456" s="5" t="s">
        <v>701</v>
      </c>
      <c r="I456" s="5">
        <v>113</v>
      </c>
      <c r="J456" s="5" t="s">
        <v>702</v>
      </c>
      <c r="K456" s="5">
        <v>14</v>
      </c>
      <c r="L456" s="5" t="s">
        <v>703</v>
      </c>
      <c r="M456" s="5" t="s">
        <v>1093</v>
      </c>
      <c r="N456" s="6">
        <v>45597</v>
      </c>
      <c r="O456" s="7">
        <v>45667</v>
      </c>
      <c r="P456" s="5"/>
      <c r="Q456" s="7">
        <v>45663</v>
      </c>
      <c r="R456" s="5"/>
      <c r="S456" s="14">
        <v>9.6999999999999993</v>
      </c>
      <c r="T456" s="5" t="s">
        <v>39</v>
      </c>
      <c r="U456" s="5" t="s">
        <v>128</v>
      </c>
      <c r="V456" s="5" t="s">
        <v>128</v>
      </c>
      <c r="W456" s="5" t="s">
        <v>129</v>
      </c>
      <c r="X456" s="5"/>
      <c r="Y456" s="5"/>
      <c r="Z456" s="5" t="s">
        <v>935</v>
      </c>
      <c r="AA456" s="5"/>
      <c r="AB456" s="5">
        <v>7119</v>
      </c>
      <c r="AC456" s="5" t="s">
        <v>38</v>
      </c>
    </row>
    <row r="457" spans="1:29">
      <c r="A457" s="5">
        <v>562925</v>
      </c>
      <c r="B457" s="5">
        <v>109482</v>
      </c>
      <c r="C457" s="5"/>
      <c r="D457" s="5">
        <v>2</v>
      </c>
      <c r="E457" s="5" t="s">
        <v>29</v>
      </c>
      <c r="F457" s="5">
        <v>2285</v>
      </c>
      <c r="G457" s="5" t="s">
        <v>520</v>
      </c>
      <c r="H457" s="5" t="s">
        <v>521</v>
      </c>
      <c r="I457" s="5">
        <v>130</v>
      </c>
      <c r="J457" s="5" t="s">
        <v>424</v>
      </c>
      <c r="K457" s="5">
        <v>209</v>
      </c>
      <c r="L457" s="5" t="s">
        <v>425</v>
      </c>
      <c r="M457" s="5" t="s">
        <v>522</v>
      </c>
      <c r="N457" s="6">
        <v>45581.568055555603</v>
      </c>
      <c r="O457" s="7">
        <v>45672</v>
      </c>
      <c r="P457" s="5"/>
      <c r="Q457" s="7"/>
      <c r="R457" s="5"/>
      <c r="S457" s="14">
        <v>-24171.05</v>
      </c>
      <c r="T457" s="5" t="s">
        <v>35</v>
      </c>
      <c r="U457" s="5" t="s">
        <v>963</v>
      </c>
      <c r="V457" s="5" t="s">
        <v>36</v>
      </c>
      <c r="W457" s="5" t="s">
        <v>37</v>
      </c>
      <c r="X457" s="5"/>
      <c r="Y457" s="5"/>
      <c r="Z457" s="5" t="s">
        <v>866</v>
      </c>
      <c r="AA457" s="5"/>
      <c r="AB457" s="5">
        <v>7119</v>
      </c>
      <c r="AC457" s="5" t="s">
        <v>38</v>
      </c>
    </row>
    <row r="458" spans="1:29">
      <c r="A458" s="5">
        <v>562966</v>
      </c>
      <c r="B458" s="5">
        <v>109482</v>
      </c>
      <c r="C458" s="5"/>
      <c r="D458" s="5">
        <v>2</v>
      </c>
      <c r="E458" s="5" t="s">
        <v>29</v>
      </c>
      <c r="F458" s="5">
        <v>2285</v>
      </c>
      <c r="G458" s="5" t="s">
        <v>520</v>
      </c>
      <c r="H458" s="5" t="s">
        <v>521</v>
      </c>
      <c r="I458" s="5">
        <v>130</v>
      </c>
      <c r="J458" s="5" t="s">
        <v>424</v>
      </c>
      <c r="K458" s="5">
        <v>209</v>
      </c>
      <c r="L458" s="5" t="s">
        <v>425</v>
      </c>
      <c r="M458" s="5" t="s">
        <v>522</v>
      </c>
      <c r="N458" s="6">
        <v>45581.568055555603</v>
      </c>
      <c r="O458" s="7">
        <v>45672</v>
      </c>
      <c r="P458" s="5"/>
      <c r="Q458" s="7"/>
      <c r="R458" s="5"/>
      <c r="S458" s="14">
        <v>4.8499999999999996</v>
      </c>
      <c r="T458" s="5" t="s">
        <v>39</v>
      </c>
      <c r="U458" s="5" t="s">
        <v>427</v>
      </c>
      <c r="V458" s="5" t="s">
        <v>128</v>
      </c>
      <c r="W458" s="5" t="s">
        <v>129</v>
      </c>
      <c r="X458" s="5"/>
      <c r="Y458" s="5"/>
      <c r="Z458" s="5" t="s">
        <v>866</v>
      </c>
      <c r="AA458" s="5"/>
      <c r="AB458" s="5">
        <v>7119</v>
      </c>
      <c r="AC458" s="5" t="s">
        <v>38</v>
      </c>
    </row>
    <row r="459" spans="1:29">
      <c r="A459" s="5">
        <v>562964</v>
      </c>
      <c r="B459" s="5">
        <v>109482</v>
      </c>
      <c r="C459" s="5"/>
      <c r="D459" s="5">
        <v>2</v>
      </c>
      <c r="E459" s="5" t="s">
        <v>29</v>
      </c>
      <c r="F459" s="5">
        <v>2285</v>
      </c>
      <c r="G459" s="5" t="s">
        <v>520</v>
      </c>
      <c r="H459" s="5" t="s">
        <v>521</v>
      </c>
      <c r="I459" s="5">
        <v>130</v>
      </c>
      <c r="J459" s="5" t="s">
        <v>424</v>
      </c>
      <c r="K459" s="5">
        <v>209</v>
      </c>
      <c r="L459" s="5" t="s">
        <v>425</v>
      </c>
      <c r="M459" s="5" t="s">
        <v>522</v>
      </c>
      <c r="N459" s="6">
        <v>45581.568055555603</v>
      </c>
      <c r="O459" s="7">
        <v>45672</v>
      </c>
      <c r="P459" s="5"/>
      <c r="Q459" s="7"/>
      <c r="R459" s="5"/>
      <c r="S459" s="14">
        <v>1933.68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866</v>
      </c>
      <c r="AA459" s="5"/>
      <c r="AB459" s="5">
        <v>7119</v>
      </c>
      <c r="AC459" s="5" t="s">
        <v>38</v>
      </c>
    </row>
    <row r="460" spans="1:29">
      <c r="A460" s="5">
        <v>563153</v>
      </c>
      <c r="B460" s="5">
        <v>109482</v>
      </c>
      <c r="C460" s="5"/>
      <c r="D460" s="5">
        <v>2</v>
      </c>
      <c r="E460" s="5" t="s">
        <v>29</v>
      </c>
      <c r="F460" s="5">
        <v>2285</v>
      </c>
      <c r="G460" s="5" t="s">
        <v>520</v>
      </c>
      <c r="H460" s="5" t="s">
        <v>521</v>
      </c>
      <c r="I460" s="5">
        <v>130</v>
      </c>
      <c r="J460" s="5" t="s">
        <v>424</v>
      </c>
      <c r="K460" s="5">
        <v>209</v>
      </c>
      <c r="L460" s="5" t="s">
        <v>425</v>
      </c>
      <c r="M460" s="5" t="s">
        <v>522</v>
      </c>
      <c r="N460" s="6">
        <v>45581.568055555603</v>
      </c>
      <c r="O460" s="7">
        <v>45672</v>
      </c>
      <c r="P460" s="5"/>
      <c r="Q460" s="7"/>
      <c r="R460" s="5"/>
      <c r="S460" s="14">
        <v>5751.04</v>
      </c>
      <c r="T460" s="5" t="s">
        <v>39</v>
      </c>
      <c r="U460" s="5" t="s">
        <v>265</v>
      </c>
      <c r="V460" s="5" t="s">
        <v>266</v>
      </c>
      <c r="W460" s="5" t="s">
        <v>267</v>
      </c>
      <c r="X460" s="5"/>
      <c r="Y460" s="5"/>
      <c r="Z460" s="5" t="s">
        <v>866</v>
      </c>
      <c r="AA460" s="5"/>
      <c r="AB460" s="5">
        <v>7119</v>
      </c>
      <c r="AC460" s="5" t="s">
        <v>38</v>
      </c>
    </row>
    <row r="461" spans="1:29">
      <c r="A461" s="5">
        <v>550033</v>
      </c>
      <c r="B461" s="5">
        <v>107534</v>
      </c>
      <c r="C461" s="5"/>
      <c r="D461" s="5">
        <v>2</v>
      </c>
      <c r="E461" s="5" t="s">
        <v>29</v>
      </c>
      <c r="F461" s="5">
        <v>2290</v>
      </c>
      <c r="G461" s="5" t="s">
        <v>705</v>
      </c>
      <c r="H461" s="5" t="s">
        <v>706</v>
      </c>
      <c r="I461" s="5">
        <v>345</v>
      </c>
      <c r="J461" s="5" t="s">
        <v>692</v>
      </c>
      <c r="K461" s="5">
        <v>414</v>
      </c>
      <c r="L461" s="5"/>
      <c r="M461" s="5" t="s">
        <v>1094</v>
      </c>
      <c r="N461" s="6">
        <v>45573.3527777778</v>
      </c>
      <c r="O461" s="7">
        <v>45667</v>
      </c>
      <c r="P461" s="5"/>
      <c r="Q461" s="7">
        <v>45663</v>
      </c>
      <c r="R461" s="5"/>
      <c r="S461" s="14">
        <v>-3229.98</v>
      </c>
      <c r="T461" s="5" t="s">
        <v>35</v>
      </c>
      <c r="U461" s="5" t="s">
        <v>963</v>
      </c>
      <c r="V461" s="5" t="s">
        <v>36</v>
      </c>
      <c r="W461" s="5" t="s">
        <v>37</v>
      </c>
      <c r="X461" s="5"/>
      <c r="Y461" s="5"/>
      <c r="Z461" s="5" t="s">
        <v>952</v>
      </c>
      <c r="AA461" s="5"/>
      <c r="AB461" s="5">
        <v>7119</v>
      </c>
      <c r="AC461" s="5" t="s">
        <v>38</v>
      </c>
    </row>
    <row r="462" spans="1:29">
      <c r="A462" s="5">
        <v>550092</v>
      </c>
      <c r="B462" s="5">
        <v>107534</v>
      </c>
      <c r="C462" s="5"/>
      <c r="D462" s="5">
        <v>2</v>
      </c>
      <c r="E462" s="5" t="s">
        <v>29</v>
      </c>
      <c r="F462" s="5">
        <v>2290</v>
      </c>
      <c r="G462" s="5" t="s">
        <v>705</v>
      </c>
      <c r="H462" s="5" t="s">
        <v>706</v>
      </c>
      <c r="I462" s="5">
        <v>345</v>
      </c>
      <c r="J462" s="5" t="s">
        <v>692</v>
      </c>
      <c r="K462" s="5">
        <v>414</v>
      </c>
      <c r="L462" s="5"/>
      <c r="M462" s="5" t="s">
        <v>1094</v>
      </c>
      <c r="N462" s="6">
        <v>45573.3527777778</v>
      </c>
      <c r="O462" s="7">
        <v>45667</v>
      </c>
      <c r="P462" s="5"/>
      <c r="Q462" s="7">
        <v>45663</v>
      </c>
      <c r="R462" s="5"/>
      <c r="S462" s="14">
        <v>103.06</v>
      </c>
      <c r="T462" s="5" t="s">
        <v>39</v>
      </c>
      <c r="U462" s="5" t="s">
        <v>694</v>
      </c>
      <c r="V462" s="5" t="s">
        <v>266</v>
      </c>
      <c r="W462" s="5" t="s">
        <v>267</v>
      </c>
      <c r="X462" s="5"/>
      <c r="Y462" s="5"/>
      <c r="Z462" s="5" t="s">
        <v>952</v>
      </c>
      <c r="AA462" s="5"/>
      <c r="AB462" s="5">
        <v>7119</v>
      </c>
      <c r="AC462" s="5" t="s">
        <v>38</v>
      </c>
    </row>
    <row r="463" spans="1:29">
      <c r="A463" s="5">
        <v>550068</v>
      </c>
      <c r="B463" s="5">
        <v>107534</v>
      </c>
      <c r="C463" s="5"/>
      <c r="D463" s="5">
        <v>2</v>
      </c>
      <c r="E463" s="5" t="s">
        <v>29</v>
      </c>
      <c r="F463" s="5">
        <v>2290</v>
      </c>
      <c r="G463" s="5" t="s">
        <v>705</v>
      </c>
      <c r="H463" s="5" t="s">
        <v>706</v>
      </c>
      <c r="I463" s="5">
        <v>345</v>
      </c>
      <c r="J463" s="5" t="s">
        <v>692</v>
      </c>
      <c r="K463" s="5">
        <v>414</v>
      </c>
      <c r="L463" s="5"/>
      <c r="M463" s="5" t="s">
        <v>1094</v>
      </c>
      <c r="N463" s="6">
        <v>45573.3527777778</v>
      </c>
      <c r="O463" s="7">
        <v>45667</v>
      </c>
      <c r="P463" s="5"/>
      <c r="Q463" s="7">
        <v>45663</v>
      </c>
      <c r="R463" s="5"/>
      <c r="S463" s="14">
        <v>323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952</v>
      </c>
      <c r="AA463" s="5"/>
      <c r="AB463" s="5">
        <v>7119</v>
      </c>
      <c r="AC463" s="5" t="s">
        <v>38</v>
      </c>
    </row>
    <row r="464" spans="1:29">
      <c r="A464" s="5">
        <v>596960</v>
      </c>
      <c r="B464" s="5">
        <v>115515</v>
      </c>
      <c r="C464" s="5"/>
      <c r="D464" s="5">
        <v>2</v>
      </c>
      <c r="E464" s="5" t="s">
        <v>29</v>
      </c>
      <c r="F464" s="5">
        <v>2361</v>
      </c>
      <c r="G464" s="5" t="s">
        <v>523</v>
      </c>
      <c r="H464" s="5" t="s">
        <v>524</v>
      </c>
      <c r="I464" s="5">
        <v>137</v>
      </c>
      <c r="J464" s="5" t="s">
        <v>263</v>
      </c>
      <c r="K464" s="5">
        <v>30</v>
      </c>
      <c r="L464" s="5" t="s">
        <v>264</v>
      </c>
      <c r="M464" s="5" t="s">
        <v>1095</v>
      </c>
      <c r="N464" s="6">
        <v>45642.483333333301</v>
      </c>
      <c r="O464" s="7">
        <v>45667</v>
      </c>
      <c r="P464" s="5"/>
      <c r="Q464" s="7"/>
      <c r="R464" s="5"/>
      <c r="S464" s="14">
        <v>9.6999999999999993</v>
      </c>
      <c r="T464" s="5" t="s">
        <v>39</v>
      </c>
      <c r="U464" s="5" t="s">
        <v>963</v>
      </c>
      <c r="V464" s="5" t="s">
        <v>128</v>
      </c>
      <c r="W464" s="5" t="s">
        <v>129</v>
      </c>
      <c r="X464" s="5"/>
      <c r="Y464" s="5"/>
      <c r="Z464" s="5" t="s">
        <v>1096</v>
      </c>
      <c r="AA464" s="5"/>
      <c r="AB464" s="5">
        <v>7119</v>
      </c>
      <c r="AC464" s="5" t="s">
        <v>38</v>
      </c>
    </row>
    <row r="465" spans="1:29">
      <c r="A465" s="5">
        <v>600327</v>
      </c>
      <c r="B465" s="5">
        <v>116385</v>
      </c>
      <c r="C465" s="5"/>
      <c r="D465" s="5">
        <v>2</v>
      </c>
      <c r="E465" s="5" t="s">
        <v>29</v>
      </c>
      <c r="F465" s="5">
        <v>2361</v>
      </c>
      <c r="G465" s="5" t="s">
        <v>523</v>
      </c>
      <c r="H465" s="5" t="s">
        <v>524</v>
      </c>
      <c r="I465" s="5">
        <v>137</v>
      </c>
      <c r="J465" s="5" t="s">
        <v>263</v>
      </c>
      <c r="K465" s="5">
        <v>30</v>
      </c>
      <c r="L465" s="5" t="s">
        <v>264</v>
      </c>
      <c r="M465" s="5" t="s">
        <v>1095</v>
      </c>
      <c r="N465" s="6">
        <v>45649.685416666704</v>
      </c>
      <c r="O465" s="7">
        <v>45667</v>
      </c>
      <c r="P465" s="5"/>
      <c r="Q465" s="7"/>
      <c r="R465" s="5"/>
      <c r="S465" s="14">
        <v>-32.46</v>
      </c>
      <c r="T465" s="5" t="s">
        <v>39</v>
      </c>
      <c r="U465" s="5" t="s">
        <v>120</v>
      </c>
      <c r="V465" s="5" t="s">
        <v>41</v>
      </c>
      <c r="W465" s="5" t="s">
        <v>42</v>
      </c>
      <c r="X465" s="5"/>
      <c r="Y465" s="5"/>
      <c r="Z465" s="5" t="s">
        <v>1097</v>
      </c>
      <c r="AA465" s="5"/>
      <c r="AB465" s="5">
        <v>7119</v>
      </c>
      <c r="AC465" s="5" t="s">
        <v>38</v>
      </c>
    </row>
    <row r="466" spans="1:29">
      <c r="A466" s="5">
        <v>600292</v>
      </c>
      <c r="B466" s="5">
        <v>116385</v>
      </c>
      <c r="C466" s="5"/>
      <c r="D466" s="5">
        <v>2</v>
      </c>
      <c r="E466" s="5" t="s">
        <v>29</v>
      </c>
      <c r="F466" s="5">
        <v>2361</v>
      </c>
      <c r="G466" s="5" t="s">
        <v>523</v>
      </c>
      <c r="H466" s="5" t="s">
        <v>524</v>
      </c>
      <c r="I466" s="5">
        <v>137</v>
      </c>
      <c r="J466" s="5" t="s">
        <v>263</v>
      </c>
      <c r="K466" s="5">
        <v>30</v>
      </c>
      <c r="L466" s="5" t="s">
        <v>264</v>
      </c>
      <c r="M466" s="5" t="s">
        <v>1095</v>
      </c>
      <c r="N466" s="6">
        <v>45649.685416666704</v>
      </c>
      <c r="O466" s="7">
        <v>45667</v>
      </c>
      <c r="P466" s="5"/>
      <c r="Q466" s="7"/>
      <c r="R466" s="5"/>
      <c r="S466" s="14">
        <v>405.76</v>
      </c>
      <c r="T466" s="5" t="s">
        <v>39</v>
      </c>
      <c r="U466" s="5" t="s">
        <v>723</v>
      </c>
      <c r="V466" s="5" t="s">
        <v>88</v>
      </c>
      <c r="W466" s="5" t="s">
        <v>89</v>
      </c>
      <c r="X466" s="5"/>
      <c r="Y466" s="5"/>
      <c r="Z466" s="5" t="s">
        <v>1097</v>
      </c>
      <c r="AA466" s="5"/>
      <c r="AB466" s="5">
        <v>7119</v>
      </c>
      <c r="AC466" s="5" t="s">
        <v>38</v>
      </c>
    </row>
    <row r="467" spans="1:29">
      <c r="A467" s="5">
        <v>600228</v>
      </c>
      <c r="B467" s="5">
        <v>116385</v>
      </c>
      <c r="C467" s="5"/>
      <c r="D467" s="5">
        <v>2</v>
      </c>
      <c r="E467" s="5" t="s">
        <v>29</v>
      </c>
      <c r="F467" s="5">
        <v>2361</v>
      </c>
      <c r="G467" s="5" t="s">
        <v>523</v>
      </c>
      <c r="H467" s="5" t="s">
        <v>524</v>
      </c>
      <c r="I467" s="5">
        <v>137</v>
      </c>
      <c r="J467" s="5" t="s">
        <v>263</v>
      </c>
      <c r="K467" s="5">
        <v>30</v>
      </c>
      <c r="L467" s="5" t="s">
        <v>264</v>
      </c>
      <c r="M467" s="5" t="s">
        <v>1095</v>
      </c>
      <c r="N467" s="6">
        <v>45649.685416666704</v>
      </c>
      <c r="O467" s="7">
        <v>45667</v>
      </c>
      <c r="P467" s="5"/>
      <c r="Q467" s="7"/>
      <c r="R467" s="5"/>
      <c r="S467" s="14">
        <v>5.61</v>
      </c>
      <c r="T467" s="5" t="s">
        <v>39</v>
      </c>
      <c r="U467" s="5" t="s">
        <v>40</v>
      </c>
      <c r="V467" s="5" t="s">
        <v>41</v>
      </c>
      <c r="W467" s="5" t="s">
        <v>42</v>
      </c>
      <c r="X467" s="5"/>
      <c r="Y467" s="5"/>
      <c r="Z467" s="5" t="s">
        <v>1097</v>
      </c>
      <c r="AA467" s="5"/>
      <c r="AB467" s="5">
        <v>7119</v>
      </c>
      <c r="AC467" s="5" t="s">
        <v>38</v>
      </c>
    </row>
    <row r="468" spans="1:29">
      <c r="A468" s="5">
        <v>600226</v>
      </c>
      <c r="B468" s="5">
        <v>116385</v>
      </c>
      <c r="C468" s="5"/>
      <c r="D468" s="5">
        <v>2</v>
      </c>
      <c r="E468" s="5" t="s">
        <v>29</v>
      </c>
      <c r="F468" s="5">
        <v>2361</v>
      </c>
      <c r="G468" s="5" t="s">
        <v>523</v>
      </c>
      <c r="H468" s="5" t="s">
        <v>524</v>
      </c>
      <c r="I468" s="5">
        <v>137</v>
      </c>
      <c r="J468" s="5" t="s">
        <v>263</v>
      </c>
      <c r="K468" s="5">
        <v>30</v>
      </c>
      <c r="L468" s="5" t="s">
        <v>264</v>
      </c>
      <c r="M468" s="5" t="s">
        <v>1095</v>
      </c>
      <c r="N468" s="6">
        <v>45649.685416666704</v>
      </c>
      <c r="O468" s="7">
        <v>45667</v>
      </c>
      <c r="P468" s="5"/>
      <c r="Q468" s="7"/>
      <c r="R468" s="5"/>
      <c r="S468" s="14">
        <v>-70.08</v>
      </c>
      <c r="T468" s="5" t="s">
        <v>35</v>
      </c>
      <c r="U468" s="5" t="s">
        <v>1037</v>
      </c>
      <c r="V468" s="5" t="s">
        <v>36</v>
      </c>
      <c r="W468" s="5" t="s">
        <v>37</v>
      </c>
      <c r="X468" s="5"/>
      <c r="Y468" s="5"/>
      <c r="Z468" s="5" t="s">
        <v>1097</v>
      </c>
      <c r="AA468" s="5"/>
      <c r="AB468" s="5">
        <v>7119</v>
      </c>
      <c r="AC468" s="5" t="s">
        <v>38</v>
      </c>
    </row>
    <row r="469" spans="1:29">
      <c r="A469" s="5">
        <v>600072</v>
      </c>
      <c r="B469" s="5">
        <v>116385</v>
      </c>
      <c r="C469" s="5"/>
      <c r="D469" s="5">
        <v>2</v>
      </c>
      <c r="E469" s="5" t="s">
        <v>29</v>
      </c>
      <c r="F469" s="5">
        <v>2361</v>
      </c>
      <c r="G469" s="5" t="s">
        <v>523</v>
      </c>
      <c r="H469" s="5" t="s">
        <v>524</v>
      </c>
      <c r="I469" s="5">
        <v>137</v>
      </c>
      <c r="J469" s="5" t="s">
        <v>263</v>
      </c>
      <c r="K469" s="5">
        <v>30</v>
      </c>
      <c r="L469" s="5" t="s">
        <v>264</v>
      </c>
      <c r="M469" s="5" t="s">
        <v>1095</v>
      </c>
      <c r="N469" s="6">
        <v>45649.685416666704</v>
      </c>
      <c r="O469" s="7">
        <v>45667</v>
      </c>
      <c r="P469" s="5"/>
      <c r="Q469" s="7"/>
      <c r="R469" s="5"/>
      <c r="S469" s="14">
        <v>-13675.26</v>
      </c>
      <c r="T469" s="5" t="s">
        <v>35</v>
      </c>
      <c r="U469" s="5" t="s">
        <v>963</v>
      </c>
      <c r="V469" s="5" t="s">
        <v>36</v>
      </c>
      <c r="W469" s="5" t="s">
        <v>37</v>
      </c>
      <c r="X469" s="5"/>
      <c r="Y469" s="5"/>
      <c r="Z469" s="5" t="s">
        <v>1097</v>
      </c>
      <c r="AA469" s="5"/>
      <c r="AB469" s="5">
        <v>7119</v>
      </c>
      <c r="AC469" s="5" t="s">
        <v>38</v>
      </c>
    </row>
    <row r="470" spans="1:29">
      <c r="A470" s="5">
        <v>600177</v>
      </c>
      <c r="B470" s="5">
        <v>116385</v>
      </c>
      <c r="C470" s="5"/>
      <c r="D470" s="5">
        <v>2</v>
      </c>
      <c r="E470" s="5" t="s">
        <v>29</v>
      </c>
      <c r="F470" s="5">
        <v>2361</v>
      </c>
      <c r="G470" s="5" t="s">
        <v>523</v>
      </c>
      <c r="H470" s="5" t="s">
        <v>524</v>
      </c>
      <c r="I470" s="5">
        <v>137</v>
      </c>
      <c r="J470" s="5" t="s">
        <v>263</v>
      </c>
      <c r="K470" s="5">
        <v>30</v>
      </c>
      <c r="L470" s="5" t="s">
        <v>264</v>
      </c>
      <c r="M470" s="5" t="s">
        <v>1095</v>
      </c>
      <c r="N470" s="6">
        <v>45649.685416666704</v>
      </c>
      <c r="O470" s="7">
        <v>45667</v>
      </c>
      <c r="P470" s="5"/>
      <c r="Q470" s="7"/>
      <c r="R470" s="5"/>
      <c r="S470" s="14">
        <v>2772.38</v>
      </c>
      <c r="T470" s="5" t="s">
        <v>39</v>
      </c>
      <c r="U470" s="5" t="s">
        <v>265</v>
      </c>
      <c r="V470" s="5" t="s">
        <v>266</v>
      </c>
      <c r="W470" s="5" t="s">
        <v>267</v>
      </c>
      <c r="X470" s="5"/>
      <c r="Y470" s="5"/>
      <c r="Z470" s="5" t="s">
        <v>1097</v>
      </c>
      <c r="AA470" s="5"/>
      <c r="AB470" s="5">
        <v>7119</v>
      </c>
      <c r="AC470" s="5" t="s">
        <v>38</v>
      </c>
    </row>
    <row r="471" spans="1:29">
      <c r="A471" s="5">
        <v>600107</v>
      </c>
      <c r="B471" s="5">
        <v>116385</v>
      </c>
      <c r="C471" s="5"/>
      <c r="D471" s="5">
        <v>2</v>
      </c>
      <c r="E471" s="5" t="s">
        <v>29</v>
      </c>
      <c r="F471" s="5">
        <v>2361</v>
      </c>
      <c r="G471" s="5" t="s">
        <v>523</v>
      </c>
      <c r="H471" s="5" t="s">
        <v>524</v>
      </c>
      <c r="I471" s="5">
        <v>137</v>
      </c>
      <c r="J471" s="5" t="s">
        <v>263</v>
      </c>
      <c r="K471" s="5">
        <v>30</v>
      </c>
      <c r="L471" s="5" t="s">
        <v>264</v>
      </c>
      <c r="M471" s="5" t="s">
        <v>1095</v>
      </c>
      <c r="N471" s="6">
        <v>45649.685416666704</v>
      </c>
      <c r="O471" s="7">
        <v>45667</v>
      </c>
      <c r="P471" s="5"/>
      <c r="Q471" s="7"/>
      <c r="R471" s="5"/>
      <c r="S471" s="14">
        <v>1094.02</v>
      </c>
      <c r="T471" s="5" t="s">
        <v>39</v>
      </c>
      <c r="U471" s="5" t="s">
        <v>40</v>
      </c>
      <c r="V471" s="5" t="s">
        <v>41</v>
      </c>
      <c r="W471" s="5" t="s">
        <v>42</v>
      </c>
      <c r="X471" s="5"/>
      <c r="Y471" s="5"/>
      <c r="Z471" s="5" t="s">
        <v>1097</v>
      </c>
      <c r="AA471" s="5"/>
      <c r="AB471" s="5">
        <v>7119</v>
      </c>
      <c r="AC471" s="5" t="s">
        <v>38</v>
      </c>
    </row>
    <row r="472" spans="1:29">
      <c r="A472" s="5">
        <v>481507</v>
      </c>
      <c r="B472" s="5">
        <v>94820</v>
      </c>
      <c r="C472" s="5"/>
      <c r="D472" s="5">
        <v>2</v>
      </c>
      <c r="E472" s="5" t="s">
        <v>29</v>
      </c>
      <c r="F472" s="5">
        <v>2396</v>
      </c>
      <c r="G472" s="5" t="s">
        <v>708</v>
      </c>
      <c r="H472" s="5" t="s">
        <v>709</v>
      </c>
      <c r="I472" s="5">
        <v>371</v>
      </c>
      <c r="J472" s="5" t="s">
        <v>710</v>
      </c>
      <c r="K472" s="5">
        <v>305</v>
      </c>
      <c r="L472" s="5"/>
      <c r="M472" s="5" t="s">
        <v>1098</v>
      </c>
      <c r="N472" s="6">
        <v>45509.403472222199</v>
      </c>
      <c r="O472" s="7">
        <v>45667</v>
      </c>
      <c r="P472" s="5"/>
      <c r="Q472" s="7">
        <v>45663</v>
      </c>
      <c r="R472" s="5"/>
      <c r="S472" s="14">
        <v>-1800</v>
      </c>
      <c r="T472" s="5" t="s">
        <v>35</v>
      </c>
      <c r="U472" s="5" t="s">
        <v>1099</v>
      </c>
      <c r="V472" s="5" t="s">
        <v>36</v>
      </c>
      <c r="W472" s="5" t="s">
        <v>37</v>
      </c>
      <c r="X472" s="5"/>
      <c r="Y472" s="5"/>
      <c r="Z472" s="5" t="s">
        <v>916</v>
      </c>
      <c r="AA472" s="5"/>
      <c r="AB472" s="5">
        <v>7119</v>
      </c>
      <c r="AC472" s="5" t="s">
        <v>38</v>
      </c>
    </row>
    <row r="473" spans="1:29">
      <c r="A473" s="5">
        <v>481548</v>
      </c>
      <c r="B473" s="5">
        <v>94820</v>
      </c>
      <c r="C473" s="5"/>
      <c r="D473" s="5">
        <v>2</v>
      </c>
      <c r="E473" s="5" t="s">
        <v>29</v>
      </c>
      <c r="F473" s="5">
        <v>2396</v>
      </c>
      <c r="G473" s="5" t="s">
        <v>708</v>
      </c>
      <c r="H473" s="5" t="s">
        <v>709</v>
      </c>
      <c r="I473" s="5">
        <v>371</v>
      </c>
      <c r="J473" s="5" t="s">
        <v>710</v>
      </c>
      <c r="K473" s="5">
        <v>305</v>
      </c>
      <c r="L473" s="5"/>
      <c r="M473" s="5" t="s">
        <v>1098</v>
      </c>
      <c r="N473" s="6">
        <v>45509.403472222199</v>
      </c>
      <c r="O473" s="7">
        <v>45667</v>
      </c>
      <c r="P473" s="5"/>
      <c r="Q473" s="7">
        <v>45663</v>
      </c>
      <c r="R473" s="5"/>
      <c r="S473" s="14">
        <v>180</v>
      </c>
      <c r="T473" s="5" t="s">
        <v>39</v>
      </c>
      <c r="U473" s="5" t="s">
        <v>40</v>
      </c>
      <c r="V473" s="5" t="s">
        <v>41</v>
      </c>
      <c r="W473" s="5" t="s">
        <v>42</v>
      </c>
      <c r="X473" s="5"/>
      <c r="Y473" s="5"/>
      <c r="Z473" s="5" t="s">
        <v>916</v>
      </c>
      <c r="AA473" s="5"/>
      <c r="AB473" s="5">
        <v>7119</v>
      </c>
      <c r="AC473" s="5" t="s">
        <v>38</v>
      </c>
    </row>
    <row r="474" spans="1:29">
      <c r="A474" s="5">
        <v>481550</v>
      </c>
      <c r="B474" s="5">
        <v>94820</v>
      </c>
      <c r="C474" s="5"/>
      <c r="D474" s="5">
        <v>2</v>
      </c>
      <c r="E474" s="5" t="s">
        <v>29</v>
      </c>
      <c r="F474" s="5">
        <v>2396</v>
      </c>
      <c r="G474" s="5" t="s">
        <v>708</v>
      </c>
      <c r="H474" s="5" t="s">
        <v>709</v>
      </c>
      <c r="I474" s="5">
        <v>371</v>
      </c>
      <c r="J474" s="5" t="s">
        <v>710</v>
      </c>
      <c r="K474" s="5">
        <v>305</v>
      </c>
      <c r="L474" s="5"/>
      <c r="M474" s="5" t="s">
        <v>1098</v>
      </c>
      <c r="N474" s="6">
        <v>45509.403472222199</v>
      </c>
      <c r="O474" s="7">
        <v>45667</v>
      </c>
      <c r="P474" s="5"/>
      <c r="Q474" s="7">
        <v>45663</v>
      </c>
      <c r="R474" s="5"/>
      <c r="S474" s="14">
        <v>75.8</v>
      </c>
      <c r="T474" s="5" t="s">
        <v>39</v>
      </c>
      <c r="U474" s="5" t="s">
        <v>73</v>
      </c>
      <c r="V474" s="5" t="s">
        <v>41</v>
      </c>
      <c r="W474" s="5" t="s">
        <v>42</v>
      </c>
      <c r="X474" s="5"/>
      <c r="Y474" s="5"/>
      <c r="Z474" s="5" t="s">
        <v>916</v>
      </c>
      <c r="AA474" s="5"/>
      <c r="AB474" s="5">
        <v>7119</v>
      </c>
      <c r="AC474" s="5" t="s">
        <v>38</v>
      </c>
    </row>
    <row r="475" spans="1:29">
      <c r="A475" s="5">
        <v>575235</v>
      </c>
      <c r="B475" s="5">
        <v>94820</v>
      </c>
      <c r="C475" s="5"/>
      <c r="D475" s="5">
        <v>2</v>
      </c>
      <c r="E475" s="5" t="s">
        <v>29</v>
      </c>
      <c r="F475" s="5">
        <v>2396</v>
      </c>
      <c r="G475" s="5" t="s">
        <v>708</v>
      </c>
      <c r="H475" s="5" t="s">
        <v>709</v>
      </c>
      <c r="I475" s="5">
        <v>371</v>
      </c>
      <c r="J475" s="5" t="s">
        <v>710</v>
      </c>
      <c r="K475" s="5">
        <v>305</v>
      </c>
      <c r="L475" s="5"/>
      <c r="M475" s="5" t="s">
        <v>1098</v>
      </c>
      <c r="N475" s="6">
        <v>45509.403472222199</v>
      </c>
      <c r="O475" s="7">
        <v>45667</v>
      </c>
      <c r="P475" s="5"/>
      <c r="Q475" s="7">
        <v>45663</v>
      </c>
      <c r="R475" s="5"/>
      <c r="S475" s="14">
        <v>300</v>
      </c>
      <c r="T475" s="5" t="s">
        <v>39</v>
      </c>
      <c r="U475" s="5" t="s">
        <v>1100</v>
      </c>
      <c r="V475" s="5" t="s">
        <v>79</v>
      </c>
      <c r="W475" s="5" t="s">
        <v>80</v>
      </c>
      <c r="X475" s="5"/>
      <c r="Y475" s="5"/>
      <c r="Z475" s="5" t="s">
        <v>916</v>
      </c>
      <c r="AA475" s="5"/>
      <c r="AB475" s="5">
        <v>7119</v>
      </c>
      <c r="AC475" s="5" t="s">
        <v>38</v>
      </c>
    </row>
    <row r="476" spans="1:29">
      <c r="A476" s="5">
        <v>494123</v>
      </c>
      <c r="B476" s="5">
        <v>97242</v>
      </c>
      <c r="C476" s="5"/>
      <c r="D476" s="5">
        <v>2</v>
      </c>
      <c r="E476" s="5" t="s">
        <v>29</v>
      </c>
      <c r="F476" s="5">
        <v>2415</v>
      </c>
      <c r="G476" s="5" t="s">
        <v>157</v>
      </c>
      <c r="H476" s="5" t="s">
        <v>158</v>
      </c>
      <c r="I476" s="5">
        <v>315</v>
      </c>
      <c r="J476" s="5" t="s">
        <v>159</v>
      </c>
      <c r="K476" s="5">
        <v>182</v>
      </c>
      <c r="L476" s="5" t="s">
        <v>160</v>
      </c>
      <c r="M476" s="5" t="s">
        <v>161</v>
      </c>
      <c r="N476" s="6">
        <v>45514.479861111096</v>
      </c>
      <c r="O476" s="7">
        <v>45667</v>
      </c>
      <c r="P476" s="5"/>
      <c r="Q476" s="7">
        <v>45659</v>
      </c>
      <c r="R476" s="5"/>
      <c r="S476" s="14">
        <v>-1792.85</v>
      </c>
      <c r="T476" s="5" t="s">
        <v>35</v>
      </c>
      <c r="U476" s="5" t="s">
        <v>963</v>
      </c>
      <c r="V476" s="5" t="s">
        <v>36</v>
      </c>
      <c r="W476" s="5" t="s">
        <v>37</v>
      </c>
      <c r="X476" s="5"/>
      <c r="Y476" s="5"/>
      <c r="Z476" s="5" t="s">
        <v>796</v>
      </c>
      <c r="AA476" s="5"/>
      <c r="AB476" s="5">
        <v>7119</v>
      </c>
      <c r="AC476" s="5" t="s">
        <v>38</v>
      </c>
    </row>
    <row r="477" spans="1:29">
      <c r="A477" s="5">
        <v>494146</v>
      </c>
      <c r="B477" s="5">
        <v>97242</v>
      </c>
      <c r="C477" s="5"/>
      <c r="D477" s="5">
        <v>2</v>
      </c>
      <c r="E477" s="5" t="s">
        <v>29</v>
      </c>
      <c r="F477" s="5">
        <v>2415</v>
      </c>
      <c r="G477" s="5" t="s">
        <v>157</v>
      </c>
      <c r="H477" s="5" t="s">
        <v>158</v>
      </c>
      <c r="I477" s="5">
        <v>315</v>
      </c>
      <c r="J477" s="5" t="s">
        <v>159</v>
      </c>
      <c r="K477" s="5">
        <v>182</v>
      </c>
      <c r="L477" s="5" t="s">
        <v>160</v>
      </c>
      <c r="M477" s="5" t="s">
        <v>161</v>
      </c>
      <c r="N477" s="6">
        <v>45514.479861111096</v>
      </c>
      <c r="O477" s="7">
        <v>45667</v>
      </c>
      <c r="P477" s="5"/>
      <c r="Q477" s="7">
        <v>45659</v>
      </c>
      <c r="R477" s="5"/>
      <c r="S477" s="14">
        <v>179.28</v>
      </c>
      <c r="T477" s="5" t="s">
        <v>39</v>
      </c>
      <c r="U477" s="5" t="s">
        <v>40</v>
      </c>
      <c r="V477" s="5" t="s">
        <v>41</v>
      </c>
      <c r="W477" s="5" t="s">
        <v>42</v>
      </c>
      <c r="X477" s="5"/>
      <c r="Y477" s="5"/>
      <c r="Z477" s="5" t="s">
        <v>796</v>
      </c>
      <c r="AA477" s="5"/>
      <c r="AB477" s="5">
        <v>7119</v>
      </c>
      <c r="AC477" s="5" t="s">
        <v>38</v>
      </c>
    </row>
    <row r="478" spans="1:29">
      <c r="A478" s="5">
        <v>538031</v>
      </c>
      <c r="B478" s="5">
        <v>105451</v>
      </c>
      <c r="C478" s="5"/>
      <c r="D478" s="5">
        <v>2</v>
      </c>
      <c r="E478" s="5" t="s">
        <v>29</v>
      </c>
      <c r="F478" s="5">
        <v>2415</v>
      </c>
      <c r="G478" s="5" t="s">
        <v>157</v>
      </c>
      <c r="H478" s="5" t="s">
        <v>158</v>
      </c>
      <c r="I478" s="5">
        <v>333</v>
      </c>
      <c r="J478" s="5" t="s">
        <v>222</v>
      </c>
      <c r="K478" s="5">
        <v>121</v>
      </c>
      <c r="L478" s="5" t="s">
        <v>223</v>
      </c>
      <c r="M478" s="5" t="s">
        <v>224</v>
      </c>
      <c r="N478" s="6">
        <v>45563.459027777797</v>
      </c>
      <c r="O478" s="7">
        <v>45667</v>
      </c>
      <c r="P478" s="5"/>
      <c r="Q478" s="7">
        <v>45663</v>
      </c>
      <c r="R478" s="5"/>
      <c r="S478" s="14">
        <v>-1301.07</v>
      </c>
      <c r="T478" s="5" t="s">
        <v>35</v>
      </c>
      <c r="U478" s="5" t="s">
        <v>963</v>
      </c>
      <c r="V478" s="5" t="s">
        <v>36</v>
      </c>
      <c r="W478" s="5" t="s">
        <v>37</v>
      </c>
      <c r="X478" s="5"/>
      <c r="Y478" s="5"/>
      <c r="Z478" s="5" t="s">
        <v>1101</v>
      </c>
      <c r="AA478" s="5"/>
      <c r="AB478" s="5">
        <v>7119</v>
      </c>
      <c r="AC478" s="5" t="s">
        <v>38</v>
      </c>
    </row>
    <row r="479" spans="1:29">
      <c r="A479" s="5">
        <v>538062</v>
      </c>
      <c r="B479" s="5">
        <v>105451</v>
      </c>
      <c r="C479" s="5"/>
      <c r="D479" s="5">
        <v>2</v>
      </c>
      <c r="E479" s="5" t="s">
        <v>29</v>
      </c>
      <c r="F479" s="5">
        <v>2415</v>
      </c>
      <c r="G479" s="5" t="s">
        <v>157</v>
      </c>
      <c r="H479" s="5" t="s">
        <v>158</v>
      </c>
      <c r="I479" s="5">
        <v>333</v>
      </c>
      <c r="J479" s="5" t="s">
        <v>222</v>
      </c>
      <c r="K479" s="5">
        <v>121</v>
      </c>
      <c r="L479" s="5" t="s">
        <v>223</v>
      </c>
      <c r="M479" s="5" t="s">
        <v>224</v>
      </c>
      <c r="N479" s="6">
        <v>45563.459027777797</v>
      </c>
      <c r="O479" s="7">
        <v>45667</v>
      </c>
      <c r="P479" s="5"/>
      <c r="Q479" s="7">
        <v>45663</v>
      </c>
      <c r="R479" s="5"/>
      <c r="S479" s="14">
        <v>104.09</v>
      </c>
      <c r="T479" s="5" t="s">
        <v>39</v>
      </c>
      <c r="U479" s="5" t="s">
        <v>40</v>
      </c>
      <c r="V479" s="5" t="s">
        <v>41</v>
      </c>
      <c r="W479" s="5" t="s">
        <v>42</v>
      </c>
      <c r="X479" s="5"/>
      <c r="Y479" s="5"/>
      <c r="Z479" s="5" t="s">
        <v>1101</v>
      </c>
      <c r="AA479" s="5"/>
      <c r="AB479" s="5">
        <v>7119</v>
      </c>
      <c r="AC479" s="5" t="s">
        <v>38</v>
      </c>
    </row>
    <row r="480" spans="1:29">
      <c r="A480" s="5">
        <v>572144</v>
      </c>
      <c r="B480" s="5">
        <v>110955</v>
      </c>
      <c r="C480" s="5"/>
      <c r="D480" s="5">
        <v>2</v>
      </c>
      <c r="E480" s="5" t="s">
        <v>29</v>
      </c>
      <c r="F480" s="5">
        <v>2429</v>
      </c>
      <c r="G480" s="5" t="s">
        <v>216</v>
      </c>
      <c r="H480" s="5" t="s">
        <v>217</v>
      </c>
      <c r="I480" s="5">
        <v>316</v>
      </c>
      <c r="J480" s="5" t="s">
        <v>218</v>
      </c>
      <c r="K480" s="5">
        <v>21</v>
      </c>
      <c r="L480" s="5" t="s">
        <v>219</v>
      </c>
      <c r="M480" s="5" t="s">
        <v>1102</v>
      </c>
      <c r="N480" s="6">
        <v>45627</v>
      </c>
      <c r="O480" s="7">
        <v>45667</v>
      </c>
      <c r="P480" s="5"/>
      <c r="Q480" s="7">
        <v>45663</v>
      </c>
      <c r="R480" s="5"/>
      <c r="S480" s="14">
        <v>-1853.31</v>
      </c>
      <c r="T480" s="5" t="s">
        <v>35</v>
      </c>
      <c r="U480" s="5" t="s">
        <v>963</v>
      </c>
      <c r="V480" s="5" t="s">
        <v>36</v>
      </c>
      <c r="W480" s="5" t="s">
        <v>37</v>
      </c>
      <c r="X480" s="5"/>
      <c r="Y480" s="5"/>
      <c r="Z480" s="5" t="s">
        <v>816</v>
      </c>
      <c r="AA480" s="5"/>
      <c r="AB480" s="5">
        <v>7119</v>
      </c>
      <c r="AC480" s="5" t="s">
        <v>38</v>
      </c>
    </row>
    <row r="481" spans="1:29">
      <c r="A481" s="5">
        <v>572169</v>
      </c>
      <c r="B481" s="5">
        <v>110955</v>
      </c>
      <c r="C481" s="5"/>
      <c r="D481" s="5">
        <v>2</v>
      </c>
      <c r="E481" s="5" t="s">
        <v>29</v>
      </c>
      <c r="F481" s="5">
        <v>2429</v>
      </c>
      <c r="G481" s="5" t="s">
        <v>216</v>
      </c>
      <c r="H481" s="5" t="s">
        <v>217</v>
      </c>
      <c r="I481" s="5">
        <v>316</v>
      </c>
      <c r="J481" s="5" t="s">
        <v>218</v>
      </c>
      <c r="K481" s="5">
        <v>21</v>
      </c>
      <c r="L481" s="5" t="s">
        <v>219</v>
      </c>
      <c r="M481" s="5" t="s">
        <v>1102</v>
      </c>
      <c r="N481" s="6">
        <v>45627</v>
      </c>
      <c r="O481" s="7">
        <v>45667</v>
      </c>
      <c r="P481" s="5"/>
      <c r="Q481" s="7">
        <v>45663</v>
      </c>
      <c r="R481" s="5"/>
      <c r="S481" s="14">
        <v>185.33</v>
      </c>
      <c r="T481" s="5" t="s">
        <v>39</v>
      </c>
      <c r="U481" s="5" t="s">
        <v>40</v>
      </c>
      <c r="V481" s="5" t="s">
        <v>41</v>
      </c>
      <c r="W481" s="5" t="s">
        <v>42</v>
      </c>
      <c r="X481" s="5"/>
      <c r="Y481" s="5"/>
      <c r="Z481" s="5" t="s">
        <v>816</v>
      </c>
      <c r="AA481" s="5"/>
      <c r="AB481" s="5">
        <v>7119</v>
      </c>
      <c r="AC481" s="5" t="s">
        <v>38</v>
      </c>
    </row>
    <row r="482" spans="1:29">
      <c r="A482" s="5">
        <v>592702</v>
      </c>
      <c r="B482" s="5">
        <v>110955</v>
      </c>
      <c r="C482" s="5"/>
      <c r="D482" s="5">
        <v>2</v>
      </c>
      <c r="E482" s="5" t="s">
        <v>29</v>
      </c>
      <c r="F482" s="5">
        <v>2429</v>
      </c>
      <c r="G482" s="5" t="s">
        <v>216</v>
      </c>
      <c r="H482" s="5" t="s">
        <v>217</v>
      </c>
      <c r="I482" s="5">
        <v>316</v>
      </c>
      <c r="J482" s="5" t="s">
        <v>218</v>
      </c>
      <c r="K482" s="5">
        <v>21</v>
      </c>
      <c r="L482" s="5" t="s">
        <v>219</v>
      </c>
      <c r="M482" s="5" t="s">
        <v>1102</v>
      </c>
      <c r="N482" s="6">
        <v>45627</v>
      </c>
      <c r="O482" s="7">
        <v>45667</v>
      </c>
      <c r="P482" s="5"/>
      <c r="Q482" s="7">
        <v>45663</v>
      </c>
      <c r="R482" s="5"/>
      <c r="S482" s="14">
        <v>180</v>
      </c>
      <c r="T482" s="5" t="s">
        <v>39</v>
      </c>
      <c r="U482" s="5" t="s">
        <v>937</v>
      </c>
      <c r="V482" s="5" t="s">
        <v>88</v>
      </c>
      <c r="W482" s="5" t="s">
        <v>89</v>
      </c>
      <c r="X482" s="5"/>
      <c r="Y482" s="5"/>
      <c r="Z482" s="5" t="s">
        <v>816</v>
      </c>
      <c r="AA482" s="5"/>
      <c r="AB482" s="5">
        <v>7119</v>
      </c>
      <c r="AC482" s="5" t="s">
        <v>38</v>
      </c>
    </row>
    <row r="483" spans="1:29">
      <c r="A483" s="5">
        <v>475888</v>
      </c>
      <c r="B483" s="5">
        <v>93767</v>
      </c>
      <c r="C483" s="5"/>
      <c r="D483" s="5">
        <v>2</v>
      </c>
      <c r="E483" s="5" t="s">
        <v>29</v>
      </c>
      <c r="F483" s="5">
        <v>3384</v>
      </c>
      <c r="G483" s="5" t="s">
        <v>712</v>
      </c>
      <c r="H483" s="5" t="s">
        <v>713</v>
      </c>
      <c r="I483" s="5">
        <v>324</v>
      </c>
      <c r="J483" s="5" t="s">
        <v>714</v>
      </c>
      <c r="K483" s="5">
        <v>333</v>
      </c>
      <c r="L483" s="5"/>
      <c r="M483" s="5" t="s">
        <v>1103</v>
      </c>
      <c r="N483" s="6">
        <v>45566</v>
      </c>
      <c r="O483" s="7">
        <v>45667</v>
      </c>
      <c r="P483" s="5"/>
      <c r="Q483" s="7"/>
      <c r="R483" s="5"/>
      <c r="S483" s="14">
        <v>-9045.52</v>
      </c>
      <c r="T483" s="5" t="s">
        <v>35</v>
      </c>
      <c r="U483" s="5" t="s">
        <v>1104</v>
      </c>
      <c r="V483" s="5" t="s">
        <v>36</v>
      </c>
      <c r="W483" s="5" t="s">
        <v>37</v>
      </c>
      <c r="X483" s="5"/>
      <c r="Y483" s="5"/>
      <c r="Z483" s="5" t="s">
        <v>1105</v>
      </c>
      <c r="AA483" s="5"/>
      <c r="AB483" s="5">
        <v>7119</v>
      </c>
      <c r="AC483" s="5" t="s">
        <v>38</v>
      </c>
    </row>
    <row r="484" spans="1:29">
      <c r="A484" s="5">
        <v>475932</v>
      </c>
      <c r="B484" s="5">
        <v>93767</v>
      </c>
      <c r="C484" s="5"/>
      <c r="D484" s="5">
        <v>2</v>
      </c>
      <c r="E484" s="5" t="s">
        <v>29</v>
      </c>
      <c r="F484" s="5">
        <v>3384</v>
      </c>
      <c r="G484" s="5" t="s">
        <v>712</v>
      </c>
      <c r="H484" s="5" t="s">
        <v>713</v>
      </c>
      <c r="I484" s="5">
        <v>324</v>
      </c>
      <c r="J484" s="5" t="s">
        <v>714</v>
      </c>
      <c r="K484" s="5">
        <v>333</v>
      </c>
      <c r="L484" s="5"/>
      <c r="M484" s="5" t="s">
        <v>1103</v>
      </c>
      <c r="N484" s="6">
        <v>45566</v>
      </c>
      <c r="O484" s="7">
        <v>45667</v>
      </c>
      <c r="P484" s="5"/>
      <c r="Q484" s="7"/>
      <c r="R484" s="5"/>
      <c r="S484" s="14">
        <v>904.55</v>
      </c>
      <c r="T484" s="5" t="s">
        <v>39</v>
      </c>
      <c r="U484" s="5" t="s">
        <v>40</v>
      </c>
      <c r="V484" s="5" t="s">
        <v>41</v>
      </c>
      <c r="W484" s="5" t="s">
        <v>42</v>
      </c>
      <c r="X484" s="5"/>
      <c r="Y484" s="5"/>
      <c r="Z484" s="5" t="s">
        <v>1105</v>
      </c>
      <c r="AA484" s="5"/>
      <c r="AB484" s="5">
        <v>7119</v>
      </c>
      <c r="AC484" s="5" t="s">
        <v>38</v>
      </c>
    </row>
    <row r="485" spans="1:29">
      <c r="A485" s="5">
        <v>475934</v>
      </c>
      <c r="B485" s="5">
        <v>93767</v>
      </c>
      <c r="C485" s="5"/>
      <c r="D485" s="5">
        <v>2</v>
      </c>
      <c r="E485" s="5" t="s">
        <v>29</v>
      </c>
      <c r="F485" s="5">
        <v>3384</v>
      </c>
      <c r="G485" s="5" t="s">
        <v>712</v>
      </c>
      <c r="H485" s="5" t="s">
        <v>713</v>
      </c>
      <c r="I485" s="5">
        <v>324</v>
      </c>
      <c r="J485" s="5" t="s">
        <v>714</v>
      </c>
      <c r="K485" s="5">
        <v>333</v>
      </c>
      <c r="L485" s="5"/>
      <c r="M485" s="5" t="s">
        <v>1103</v>
      </c>
      <c r="N485" s="6">
        <v>45566</v>
      </c>
      <c r="O485" s="7">
        <v>45667</v>
      </c>
      <c r="P485" s="5"/>
      <c r="Q485" s="7"/>
      <c r="R485" s="5"/>
      <c r="S485" s="14">
        <v>9.6999999999999993</v>
      </c>
      <c r="T485" s="5" t="s">
        <v>39</v>
      </c>
      <c r="U485" s="5" t="s">
        <v>128</v>
      </c>
      <c r="V485" s="5" t="s">
        <v>128</v>
      </c>
      <c r="W485" s="5" t="s">
        <v>129</v>
      </c>
      <c r="X485" s="5"/>
      <c r="Y485" s="5"/>
      <c r="Z485" s="5" t="s">
        <v>1105</v>
      </c>
      <c r="AA485" s="5"/>
      <c r="AB485" s="5">
        <v>7119</v>
      </c>
      <c r="AC485" s="5" t="s">
        <v>38</v>
      </c>
    </row>
    <row r="486" spans="1:29">
      <c r="A486" s="5">
        <v>538961</v>
      </c>
      <c r="B486" s="5">
        <v>105585</v>
      </c>
      <c r="C486" s="5"/>
      <c r="D486" s="5">
        <v>2</v>
      </c>
      <c r="E486" s="5" t="s">
        <v>29</v>
      </c>
      <c r="F486" s="5">
        <v>3384</v>
      </c>
      <c r="G486" s="5" t="s">
        <v>712</v>
      </c>
      <c r="H486" s="5" t="s">
        <v>713</v>
      </c>
      <c r="I486" s="5">
        <v>288</v>
      </c>
      <c r="J486" s="5" t="s">
        <v>715</v>
      </c>
      <c r="K486" s="5">
        <v>50</v>
      </c>
      <c r="L486" s="5" t="s">
        <v>716</v>
      </c>
      <c r="M486" s="5" t="s">
        <v>717</v>
      </c>
      <c r="N486" s="6">
        <v>45536</v>
      </c>
      <c r="O486" s="7">
        <v>45667</v>
      </c>
      <c r="P486" s="5"/>
      <c r="Q486" s="7">
        <v>45656</v>
      </c>
      <c r="R486" s="5"/>
      <c r="S486" s="14">
        <v>-5754.09</v>
      </c>
      <c r="T486" s="5" t="s">
        <v>35</v>
      </c>
      <c r="U486" s="5" t="s">
        <v>963</v>
      </c>
      <c r="V486" s="5" t="s">
        <v>36</v>
      </c>
      <c r="W486" s="5" t="s">
        <v>37</v>
      </c>
      <c r="X486" s="5"/>
      <c r="Y486" s="5"/>
      <c r="Z486" s="5" t="s">
        <v>1106</v>
      </c>
      <c r="AA486" s="5"/>
      <c r="AB486" s="5">
        <v>7119</v>
      </c>
      <c r="AC486" s="5" t="s">
        <v>38</v>
      </c>
    </row>
    <row r="487" spans="1:29">
      <c r="A487" s="5">
        <v>538988</v>
      </c>
      <c r="B487" s="5">
        <v>105585</v>
      </c>
      <c r="C487" s="5"/>
      <c r="D487" s="5">
        <v>2</v>
      </c>
      <c r="E487" s="5" t="s">
        <v>29</v>
      </c>
      <c r="F487" s="5">
        <v>3384</v>
      </c>
      <c r="G487" s="5" t="s">
        <v>712</v>
      </c>
      <c r="H487" s="5" t="s">
        <v>713</v>
      </c>
      <c r="I487" s="5">
        <v>288</v>
      </c>
      <c r="J487" s="5" t="s">
        <v>715</v>
      </c>
      <c r="K487" s="5">
        <v>50</v>
      </c>
      <c r="L487" s="5" t="s">
        <v>716</v>
      </c>
      <c r="M487" s="5" t="s">
        <v>717</v>
      </c>
      <c r="N487" s="6">
        <v>45536</v>
      </c>
      <c r="O487" s="7">
        <v>45667</v>
      </c>
      <c r="P487" s="5"/>
      <c r="Q487" s="7">
        <v>45656</v>
      </c>
      <c r="R487" s="5"/>
      <c r="S487" s="14">
        <v>575.41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 t="s">
        <v>1106</v>
      </c>
      <c r="AA487" s="5"/>
      <c r="AB487" s="5">
        <v>7119</v>
      </c>
      <c r="AC487" s="5" t="s">
        <v>38</v>
      </c>
    </row>
    <row r="488" spans="1:29">
      <c r="A488" s="5">
        <v>548245</v>
      </c>
      <c r="B488" s="5">
        <v>107245</v>
      </c>
      <c r="C488" s="5"/>
      <c r="D488" s="5">
        <v>2</v>
      </c>
      <c r="E488" s="5" t="s">
        <v>29</v>
      </c>
      <c r="F488" s="5">
        <v>2445</v>
      </c>
      <c r="G488" s="5" t="s">
        <v>718</v>
      </c>
      <c r="H488" s="5" t="s">
        <v>719</v>
      </c>
      <c r="I488" s="5">
        <v>287</v>
      </c>
      <c r="J488" s="5" t="s">
        <v>720</v>
      </c>
      <c r="K488" s="5">
        <v>22</v>
      </c>
      <c r="L488" s="5" t="s">
        <v>721</v>
      </c>
      <c r="M488" s="5" t="s">
        <v>1107</v>
      </c>
      <c r="N488" s="6">
        <v>45597</v>
      </c>
      <c r="O488" s="7">
        <v>45667</v>
      </c>
      <c r="P488" s="5"/>
      <c r="Q488" s="7">
        <v>45663</v>
      </c>
      <c r="R488" s="5"/>
      <c r="S488" s="14">
        <v>-6555.73</v>
      </c>
      <c r="T488" s="5" t="s">
        <v>35</v>
      </c>
      <c r="U488" s="5" t="s">
        <v>963</v>
      </c>
      <c r="V488" s="5" t="s">
        <v>36</v>
      </c>
      <c r="W488" s="5" t="s">
        <v>37</v>
      </c>
      <c r="X488" s="5"/>
      <c r="Y488" s="5"/>
      <c r="Z488" s="5" t="s">
        <v>936</v>
      </c>
      <c r="AA488" s="5"/>
      <c r="AB488" s="5">
        <v>7119</v>
      </c>
      <c r="AC488" s="5" t="s">
        <v>38</v>
      </c>
    </row>
    <row r="489" spans="1:29">
      <c r="A489" s="5">
        <v>548276</v>
      </c>
      <c r="B489" s="5">
        <v>107245</v>
      </c>
      <c r="C489" s="5"/>
      <c r="D489" s="5">
        <v>2</v>
      </c>
      <c r="E489" s="5" t="s">
        <v>29</v>
      </c>
      <c r="F489" s="5">
        <v>2445</v>
      </c>
      <c r="G489" s="5" t="s">
        <v>718</v>
      </c>
      <c r="H489" s="5" t="s">
        <v>719</v>
      </c>
      <c r="I489" s="5">
        <v>287</v>
      </c>
      <c r="J489" s="5" t="s">
        <v>720</v>
      </c>
      <c r="K489" s="5">
        <v>22</v>
      </c>
      <c r="L489" s="5" t="s">
        <v>721</v>
      </c>
      <c r="M489" s="5" t="s">
        <v>1107</v>
      </c>
      <c r="N489" s="6">
        <v>45597</v>
      </c>
      <c r="O489" s="7">
        <v>45667</v>
      </c>
      <c r="P489" s="5"/>
      <c r="Q489" s="7">
        <v>45663</v>
      </c>
      <c r="R489" s="5"/>
      <c r="S489" s="14">
        <v>655.57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936</v>
      </c>
      <c r="AA489" s="5"/>
      <c r="AB489" s="5">
        <v>7119</v>
      </c>
      <c r="AC489" s="5" t="s">
        <v>38</v>
      </c>
    </row>
    <row r="490" spans="1:29">
      <c r="A490" s="5">
        <v>548278</v>
      </c>
      <c r="B490" s="5">
        <v>107245</v>
      </c>
      <c r="C490" s="5"/>
      <c r="D490" s="5">
        <v>2</v>
      </c>
      <c r="E490" s="5" t="s">
        <v>29</v>
      </c>
      <c r="F490" s="5">
        <v>2445</v>
      </c>
      <c r="G490" s="5" t="s">
        <v>718</v>
      </c>
      <c r="H490" s="5" t="s">
        <v>719</v>
      </c>
      <c r="I490" s="5">
        <v>287</v>
      </c>
      <c r="J490" s="5" t="s">
        <v>720</v>
      </c>
      <c r="K490" s="5">
        <v>22</v>
      </c>
      <c r="L490" s="5" t="s">
        <v>721</v>
      </c>
      <c r="M490" s="5" t="s">
        <v>1107</v>
      </c>
      <c r="N490" s="6">
        <v>45597</v>
      </c>
      <c r="O490" s="7">
        <v>45667</v>
      </c>
      <c r="P490" s="5"/>
      <c r="Q490" s="7">
        <v>45663</v>
      </c>
      <c r="R490" s="5"/>
      <c r="S490" s="14">
        <v>9.6999999999999993</v>
      </c>
      <c r="T490" s="5" t="s">
        <v>39</v>
      </c>
      <c r="U490" s="5" t="s">
        <v>128</v>
      </c>
      <c r="V490" s="5" t="s">
        <v>128</v>
      </c>
      <c r="W490" s="5" t="s">
        <v>129</v>
      </c>
      <c r="X490" s="5"/>
      <c r="Y490" s="5"/>
      <c r="Z490" s="5" t="s">
        <v>936</v>
      </c>
      <c r="AA490" s="5"/>
      <c r="AB490" s="5">
        <v>7119</v>
      </c>
      <c r="AC490" s="5" t="s">
        <v>38</v>
      </c>
    </row>
    <row r="491" spans="1:29">
      <c r="A491" s="5">
        <v>577800</v>
      </c>
      <c r="B491" s="5">
        <v>107245</v>
      </c>
      <c r="C491" s="5"/>
      <c r="D491" s="5">
        <v>2</v>
      </c>
      <c r="E491" s="5" t="s">
        <v>29</v>
      </c>
      <c r="F491" s="5">
        <v>2445</v>
      </c>
      <c r="G491" s="5" t="s">
        <v>718</v>
      </c>
      <c r="H491" s="5" t="s">
        <v>719</v>
      </c>
      <c r="I491" s="5">
        <v>287</v>
      </c>
      <c r="J491" s="5" t="s">
        <v>720</v>
      </c>
      <c r="K491" s="5">
        <v>22</v>
      </c>
      <c r="L491" s="5" t="s">
        <v>721</v>
      </c>
      <c r="M491" s="5" t="s">
        <v>1107</v>
      </c>
      <c r="N491" s="6">
        <v>45597</v>
      </c>
      <c r="O491" s="7">
        <v>45667</v>
      </c>
      <c r="P491" s="5"/>
      <c r="Q491" s="7">
        <v>45663</v>
      </c>
      <c r="R491" s="5"/>
      <c r="S491" s="14">
        <v>888.31</v>
      </c>
      <c r="T491" s="5" t="s">
        <v>39</v>
      </c>
      <c r="U491" s="5" t="s">
        <v>1108</v>
      </c>
      <c r="V491" s="5" t="s">
        <v>88</v>
      </c>
      <c r="W491" s="5" t="s">
        <v>89</v>
      </c>
      <c r="X491" s="5"/>
      <c r="Y491" s="5"/>
      <c r="Z491" s="5" t="s">
        <v>936</v>
      </c>
      <c r="AA491" s="5"/>
      <c r="AB491" s="5">
        <v>7119</v>
      </c>
      <c r="AC491" s="5" t="s">
        <v>38</v>
      </c>
    </row>
    <row r="492" spans="1:29">
      <c r="A492" s="5">
        <v>579993</v>
      </c>
      <c r="B492" s="5">
        <v>107335</v>
      </c>
      <c r="C492" s="5"/>
      <c r="D492" s="5">
        <v>2</v>
      </c>
      <c r="E492" s="5" t="s">
        <v>29</v>
      </c>
      <c r="F492" s="5">
        <v>2475</v>
      </c>
      <c r="G492" s="5" t="s">
        <v>315</v>
      </c>
      <c r="H492" s="5" t="s">
        <v>316</v>
      </c>
      <c r="I492" s="5">
        <v>392</v>
      </c>
      <c r="J492" s="5" t="s">
        <v>317</v>
      </c>
      <c r="K492" s="5">
        <v>217</v>
      </c>
      <c r="L492" s="5" t="s">
        <v>318</v>
      </c>
      <c r="M492" s="5" t="s">
        <v>319</v>
      </c>
      <c r="N492" s="6">
        <v>45597</v>
      </c>
      <c r="O492" s="7">
        <v>45667</v>
      </c>
      <c r="P492" s="5"/>
      <c r="Q492" s="7">
        <v>45660</v>
      </c>
      <c r="R492" s="5"/>
      <c r="S492" s="14">
        <v>73</v>
      </c>
      <c r="T492" s="5" t="s">
        <v>39</v>
      </c>
      <c r="U492" s="5" t="s">
        <v>52</v>
      </c>
      <c r="V492" s="5" t="s">
        <v>41</v>
      </c>
      <c r="W492" s="5" t="s">
        <v>42</v>
      </c>
      <c r="X492" s="5"/>
      <c r="Y492" s="5"/>
      <c r="Z492" s="5" t="s">
        <v>836</v>
      </c>
      <c r="AA492" s="5"/>
      <c r="AB492" s="5">
        <v>7119</v>
      </c>
      <c r="AC492" s="5" t="s">
        <v>38</v>
      </c>
    </row>
    <row r="493" spans="1:29">
      <c r="A493" s="5">
        <v>575126</v>
      </c>
      <c r="B493" s="5">
        <v>107335</v>
      </c>
      <c r="C493" s="5"/>
      <c r="D493" s="5">
        <v>2</v>
      </c>
      <c r="E493" s="5" t="s">
        <v>29</v>
      </c>
      <c r="F493" s="5">
        <v>2475</v>
      </c>
      <c r="G493" s="5" t="s">
        <v>315</v>
      </c>
      <c r="H493" s="5" t="s">
        <v>316</v>
      </c>
      <c r="I493" s="5">
        <v>392</v>
      </c>
      <c r="J493" s="5" t="s">
        <v>317</v>
      </c>
      <c r="K493" s="5">
        <v>217</v>
      </c>
      <c r="L493" s="5" t="s">
        <v>318</v>
      </c>
      <c r="M493" s="5" t="s">
        <v>319</v>
      </c>
      <c r="N493" s="6">
        <v>45597</v>
      </c>
      <c r="O493" s="7">
        <v>45667</v>
      </c>
      <c r="P493" s="5"/>
      <c r="Q493" s="7">
        <v>45660</v>
      </c>
      <c r="R493" s="5"/>
      <c r="S493" s="14">
        <v>48.02</v>
      </c>
      <c r="T493" s="5" t="s">
        <v>39</v>
      </c>
      <c r="U493" s="5" t="s">
        <v>1109</v>
      </c>
      <c r="V493" s="5" t="s">
        <v>79</v>
      </c>
      <c r="W493" s="5" t="s">
        <v>80</v>
      </c>
      <c r="X493" s="5"/>
      <c r="Y493" s="5"/>
      <c r="Z493" s="5" t="s">
        <v>836</v>
      </c>
      <c r="AA493" s="5"/>
      <c r="AB493" s="5">
        <v>7119</v>
      </c>
      <c r="AC493" s="5" t="s">
        <v>38</v>
      </c>
    </row>
    <row r="494" spans="1:29">
      <c r="A494" s="5">
        <v>548740</v>
      </c>
      <c r="B494" s="5">
        <v>107335</v>
      </c>
      <c r="C494" s="5"/>
      <c r="D494" s="5">
        <v>2</v>
      </c>
      <c r="E494" s="5" t="s">
        <v>29</v>
      </c>
      <c r="F494" s="5">
        <v>2475</v>
      </c>
      <c r="G494" s="5" t="s">
        <v>315</v>
      </c>
      <c r="H494" s="5" t="s">
        <v>316</v>
      </c>
      <c r="I494" s="5">
        <v>392</v>
      </c>
      <c r="J494" s="5" t="s">
        <v>317</v>
      </c>
      <c r="K494" s="5">
        <v>217</v>
      </c>
      <c r="L494" s="5" t="s">
        <v>318</v>
      </c>
      <c r="M494" s="5" t="s">
        <v>319</v>
      </c>
      <c r="N494" s="6">
        <v>45597</v>
      </c>
      <c r="O494" s="7">
        <v>45667</v>
      </c>
      <c r="P494" s="5"/>
      <c r="Q494" s="7">
        <v>45660</v>
      </c>
      <c r="R494" s="5"/>
      <c r="S494" s="14">
        <v>-1776.84</v>
      </c>
      <c r="T494" s="5" t="s">
        <v>35</v>
      </c>
      <c r="U494" s="5" t="s">
        <v>963</v>
      </c>
      <c r="V494" s="5" t="s">
        <v>36</v>
      </c>
      <c r="W494" s="5" t="s">
        <v>37</v>
      </c>
      <c r="X494" s="5"/>
      <c r="Y494" s="5"/>
      <c r="Z494" s="5" t="s">
        <v>836</v>
      </c>
      <c r="AA494" s="5"/>
      <c r="AB494" s="5">
        <v>7119</v>
      </c>
      <c r="AC494" s="5" t="s">
        <v>38</v>
      </c>
    </row>
    <row r="495" spans="1:29">
      <c r="A495" s="5">
        <v>548771</v>
      </c>
      <c r="B495" s="5">
        <v>107335</v>
      </c>
      <c r="C495" s="5"/>
      <c r="D495" s="5">
        <v>2</v>
      </c>
      <c r="E495" s="5" t="s">
        <v>29</v>
      </c>
      <c r="F495" s="5">
        <v>2475</v>
      </c>
      <c r="G495" s="5" t="s">
        <v>315</v>
      </c>
      <c r="H495" s="5" t="s">
        <v>316</v>
      </c>
      <c r="I495" s="5">
        <v>392</v>
      </c>
      <c r="J495" s="5" t="s">
        <v>317</v>
      </c>
      <c r="K495" s="5">
        <v>217</v>
      </c>
      <c r="L495" s="5" t="s">
        <v>318</v>
      </c>
      <c r="M495" s="5" t="s">
        <v>319</v>
      </c>
      <c r="N495" s="6">
        <v>45597</v>
      </c>
      <c r="O495" s="7">
        <v>45667</v>
      </c>
      <c r="P495" s="5"/>
      <c r="Q495" s="7">
        <v>45660</v>
      </c>
      <c r="R495" s="5"/>
      <c r="S495" s="14">
        <v>177.68</v>
      </c>
      <c r="T495" s="5" t="s">
        <v>39</v>
      </c>
      <c r="U495" s="5" t="s">
        <v>40</v>
      </c>
      <c r="V495" s="5" t="s">
        <v>41</v>
      </c>
      <c r="W495" s="5" t="s">
        <v>42</v>
      </c>
      <c r="X495" s="5"/>
      <c r="Y495" s="5"/>
      <c r="Z495" s="5" t="s">
        <v>836</v>
      </c>
      <c r="AA495" s="5"/>
      <c r="AB495" s="5">
        <v>7119</v>
      </c>
      <c r="AC495" s="5" t="s">
        <v>38</v>
      </c>
    </row>
    <row r="496" spans="1:29">
      <c r="A496" s="5">
        <v>548775</v>
      </c>
      <c r="B496" s="5">
        <v>107335</v>
      </c>
      <c r="C496" s="5"/>
      <c r="D496" s="5">
        <v>2</v>
      </c>
      <c r="E496" s="5" t="s">
        <v>29</v>
      </c>
      <c r="F496" s="5">
        <v>2475</v>
      </c>
      <c r="G496" s="5" t="s">
        <v>315</v>
      </c>
      <c r="H496" s="5" t="s">
        <v>316</v>
      </c>
      <c r="I496" s="5">
        <v>392</v>
      </c>
      <c r="J496" s="5" t="s">
        <v>317</v>
      </c>
      <c r="K496" s="5">
        <v>217</v>
      </c>
      <c r="L496" s="5" t="s">
        <v>318</v>
      </c>
      <c r="M496" s="5" t="s">
        <v>319</v>
      </c>
      <c r="N496" s="6">
        <v>45597</v>
      </c>
      <c r="O496" s="7">
        <v>45667</v>
      </c>
      <c r="P496" s="5"/>
      <c r="Q496" s="7">
        <v>45660</v>
      </c>
      <c r="R496" s="5"/>
      <c r="S496" s="14">
        <v>9.6999999999999993</v>
      </c>
      <c r="T496" s="5" t="s">
        <v>39</v>
      </c>
      <c r="U496" s="5" t="s">
        <v>128</v>
      </c>
      <c r="V496" s="5" t="s">
        <v>128</v>
      </c>
      <c r="W496" s="5" t="s">
        <v>129</v>
      </c>
      <c r="X496" s="5"/>
      <c r="Y496" s="5"/>
      <c r="Z496" s="5" t="s">
        <v>836</v>
      </c>
      <c r="AA496" s="5"/>
      <c r="AB496" s="5">
        <v>7119</v>
      </c>
      <c r="AC496" s="5" t="s">
        <v>38</v>
      </c>
    </row>
    <row r="497" spans="1:29">
      <c r="A497" s="5">
        <v>445633</v>
      </c>
      <c r="B497" s="5">
        <v>88695</v>
      </c>
      <c r="C497" s="5"/>
      <c r="D497" s="5">
        <v>2</v>
      </c>
      <c r="E497" s="5" t="s">
        <v>29</v>
      </c>
      <c r="F497" s="5">
        <v>2480</v>
      </c>
      <c r="G497" s="5" t="s">
        <v>724</v>
      </c>
      <c r="H497" s="5" t="s">
        <v>725</v>
      </c>
      <c r="I497" s="5">
        <v>283</v>
      </c>
      <c r="J497" s="5" t="s">
        <v>726</v>
      </c>
      <c r="K497" s="5">
        <v>380</v>
      </c>
      <c r="L497" s="5"/>
      <c r="M497" s="5" t="s">
        <v>727</v>
      </c>
      <c r="N497" s="6">
        <v>45422.411805555603</v>
      </c>
      <c r="O497" s="7">
        <v>45667</v>
      </c>
      <c r="P497" s="5"/>
      <c r="Q497" s="7">
        <v>45659</v>
      </c>
      <c r="R497" s="5"/>
      <c r="S497" s="14">
        <v>-800</v>
      </c>
      <c r="T497" s="5" t="s">
        <v>35</v>
      </c>
      <c r="U497" s="5" t="s">
        <v>963</v>
      </c>
      <c r="V497" s="5" t="s">
        <v>36</v>
      </c>
      <c r="W497" s="5" t="s">
        <v>37</v>
      </c>
      <c r="X497" s="5"/>
      <c r="Y497" s="5"/>
      <c r="Z497" s="5" t="s">
        <v>909</v>
      </c>
      <c r="AA497" s="5"/>
      <c r="AB497" s="5">
        <v>7119</v>
      </c>
      <c r="AC497" s="5" t="s">
        <v>38</v>
      </c>
    </row>
    <row r="498" spans="1:29">
      <c r="A498" s="5">
        <v>445686</v>
      </c>
      <c r="B498" s="5">
        <v>88695</v>
      </c>
      <c r="C498" s="5"/>
      <c r="D498" s="5">
        <v>2</v>
      </c>
      <c r="E498" s="5" t="s">
        <v>29</v>
      </c>
      <c r="F498" s="5">
        <v>2480</v>
      </c>
      <c r="G498" s="5" t="s">
        <v>724</v>
      </c>
      <c r="H498" s="5" t="s">
        <v>725</v>
      </c>
      <c r="I498" s="5">
        <v>283</v>
      </c>
      <c r="J498" s="5" t="s">
        <v>726</v>
      </c>
      <c r="K498" s="5">
        <v>380</v>
      </c>
      <c r="L498" s="5"/>
      <c r="M498" s="5" t="s">
        <v>727</v>
      </c>
      <c r="N498" s="6">
        <v>45422.411805555603</v>
      </c>
      <c r="O498" s="7">
        <v>45667</v>
      </c>
      <c r="P498" s="5"/>
      <c r="Q498" s="7">
        <v>45659</v>
      </c>
      <c r="R498" s="5"/>
      <c r="S498" s="14">
        <v>80</v>
      </c>
      <c r="T498" s="5" t="s">
        <v>39</v>
      </c>
      <c r="U498" s="5" t="s">
        <v>40</v>
      </c>
      <c r="V498" s="5" t="s">
        <v>41</v>
      </c>
      <c r="W498" s="5" t="s">
        <v>42</v>
      </c>
      <c r="X498" s="5"/>
      <c r="Y498" s="5"/>
      <c r="Z498" s="5" t="s">
        <v>909</v>
      </c>
      <c r="AA498" s="5"/>
      <c r="AB498" s="5">
        <v>7119</v>
      </c>
      <c r="AC498" s="5" t="s">
        <v>38</v>
      </c>
    </row>
    <row r="499" spans="1:29">
      <c r="A499" s="5">
        <v>538477</v>
      </c>
      <c r="B499" s="5">
        <v>105515</v>
      </c>
      <c r="C499" s="5"/>
      <c r="D499" s="5">
        <v>2</v>
      </c>
      <c r="E499" s="5" t="s">
        <v>29</v>
      </c>
      <c r="F499" s="5">
        <v>4057</v>
      </c>
      <c r="G499" s="5" t="s">
        <v>225</v>
      </c>
      <c r="H499" s="5" t="s">
        <v>226</v>
      </c>
      <c r="I499" s="5">
        <v>334</v>
      </c>
      <c r="J499" s="5" t="s">
        <v>227</v>
      </c>
      <c r="K499" s="5">
        <v>40</v>
      </c>
      <c r="L499" s="5" t="s">
        <v>228</v>
      </c>
      <c r="M499" s="5" t="s">
        <v>1110</v>
      </c>
      <c r="N499" s="6">
        <v>45563.484027777798</v>
      </c>
      <c r="O499" s="7">
        <v>45667</v>
      </c>
      <c r="P499" s="5"/>
      <c r="Q499" s="7"/>
      <c r="R499" s="5"/>
      <c r="S499" s="14">
        <v>-4600</v>
      </c>
      <c r="T499" s="5" t="s">
        <v>35</v>
      </c>
      <c r="U499" s="5" t="s">
        <v>963</v>
      </c>
      <c r="V499" s="5" t="s">
        <v>36</v>
      </c>
      <c r="W499" s="5" t="s">
        <v>37</v>
      </c>
      <c r="X499" s="5"/>
      <c r="Y499" s="5"/>
      <c r="Z499" s="5" t="s">
        <v>808</v>
      </c>
      <c r="AA499" s="5"/>
      <c r="AB499" s="5">
        <v>7119</v>
      </c>
      <c r="AC499" s="5" t="s">
        <v>38</v>
      </c>
    </row>
    <row r="500" spans="1:29">
      <c r="A500" s="5">
        <v>538512</v>
      </c>
      <c r="B500" s="5">
        <v>105515</v>
      </c>
      <c r="C500" s="5"/>
      <c r="D500" s="5">
        <v>2</v>
      </c>
      <c r="E500" s="5" t="s">
        <v>29</v>
      </c>
      <c r="F500" s="5">
        <v>4057</v>
      </c>
      <c r="G500" s="5" t="s">
        <v>225</v>
      </c>
      <c r="H500" s="5" t="s">
        <v>226</v>
      </c>
      <c r="I500" s="5">
        <v>334</v>
      </c>
      <c r="J500" s="5" t="s">
        <v>227</v>
      </c>
      <c r="K500" s="5">
        <v>40</v>
      </c>
      <c r="L500" s="5" t="s">
        <v>228</v>
      </c>
      <c r="M500" s="5" t="s">
        <v>1110</v>
      </c>
      <c r="N500" s="6">
        <v>45563.484027777798</v>
      </c>
      <c r="O500" s="7">
        <v>45667</v>
      </c>
      <c r="P500" s="5"/>
      <c r="Q500" s="7"/>
      <c r="R500" s="5"/>
      <c r="S500" s="14">
        <v>460</v>
      </c>
      <c r="T500" s="5" t="s">
        <v>39</v>
      </c>
      <c r="U500" s="5" t="s">
        <v>40</v>
      </c>
      <c r="V500" s="5" t="s">
        <v>41</v>
      </c>
      <c r="W500" s="5" t="s">
        <v>42</v>
      </c>
      <c r="X500" s="5"/>
      <c r="Y500" s="5"/>
      <c r="Z500" s="5" t="s">
        <v>808</v>
      </c>
      <c r="AA500" s="5"/>
      <c r="AB500" s="5">
        <v>7119</v>
      </c>
      <c r="AC500" s="5" t="s">
        <v>38</v>
      </c>
    </row>
    <row r="501" spans="1:29">
      <c r="A501" s="5">
        <v>476558</v>
      </c>
      <c r="B501" s="5">
        <v>93866</v>
      </c>
      <c r="C501" s="5"/>
      <c r="D501" s="5">
        <v>2</v>
      </c>
      <c r="E501" s="5" t="s">
        <v>29</v>
      </c>
      <c r="F501" s="5">
        <v>2615</v>
      </c>
      <c r="G501" s="5" t="s">
        <v>114</v>
      </c>
      <c r="H501" s="5" t="s">
        <v>115</v>
      </c>
      <c r="I501" s="5">
        <v>342</v>
      </c>
      <c r="J501" s="5" t="s">
        <v>116</v>
      </c>
      <c r="K501" s="5">
        <v>27</v>
      </c>
      <c r="L501" s="5" t="s">
        <v>117</v>
      </c>
      <c r="M501" s="5" t="s">
        <v>1111</v>
      </c>
      <c r="N501" s="6">
        <v>45536</v>
      </c>
      <c r="O501" s="7">
        <v>45667</v>
      </c>
      <c r="P501" s="5"/>
      <c r="Q501" s="7">
        <v>45663</v>
      </c>
      <c r="R501" s="5"/>
      <c r="S501" s="14">
        <v>-2117.56</v>
      </c>
      <c r="T501" s="5" t="s">
        <v>35</v>
      </c>
      <c r="U501" s="5" t="s">
        <v>963</v>
      </c>
      <c r="V501" s="5" t="s">
        <v>36</v>
      </c>
      <c r="W501" s="5" t="s">
        <v>37</v>
      </c>
      <c r="X501" s="5"/>
      <c r="Y501" s="5"/>
      <c r="Z501" s="5" t="s">
        <v>784</v>
      </c>
      <c r="AA501" s="5"/>
      <c r="AB501" s="5">
        <v>7119</v>
      </c>
      <c r="AC501" s="5" t="s">
        <v>38</v>
      </c>
    </row>
    <row r="502" spans="1:29">
      <c r="A502" s="5">
        <v>476601</v>
      </c>
      <c r="B502" s="5">
        <v>93866</v>
      </c>
      <c r="C502" s="5"/>
      <c r="D502" s="5">
        <v>2</v>
      </c>
      <c r="E502" s="5" t="s">
        <v>29</v>
      </c>
      <c r="F502" s="5">
        <v>2615</v>
      </c>
      <c r="G502" s="5" t="s">
        <v>114</v>
      </c>
      <c r="H502" s="5" t="s">
        <v>115</v>
      </c>
      <c r="I502" s="5">
        <v>342</v>
      </c>
      <c r="J502" s="5" t="s">
        <v>116</v>
      </c>
      <c r="K502" s="5">
        <v>27</v>
      </c>
      <c r="L502" s="5" t="s">
        <v>117</v>
      </c>
      <c r="M502" s="5" t="s">
        <v>1111</v>
      </c>
      <c r="N502" s="6">
        <v>45536</v>
      </c>
      <c r="O502" s="7">
        <v>45667</v>
      </c>
      <c r="P502" s="5"/>
      <c r="Q502" s="7">
        <v>45663</v>
      </c>
      <c r="R502" s="5"/>
      <c r="S502" s="14">
        <v>211.76</v>
      </c>
      <c r="T502" s="5" t="s">
        <v>39</v>
      </c>
      <c r="U502" s="5" t="s">
        <v>40</v>
      </c>
      <c r="V502" s="5" t="s">
        <v>41</v>
      </c>
      <c r="W502" s="5" t="s">
        <v>42</v>
      </c>
      <c r="X502" s="5"/>
      <c r="Y502" s="5"/>
      <c r="Z502" s="5" t="s">
        <v>784</v>
      </c>
      <c r="AA502" s="5"/>
      <c r="AB502" s="5">
        <v>7119</v>
      </c>
      <c r="AC502" s="5" t="s">
        <v>38</v>
      </c>
    </row>
    <row r="503" spans="1:29">
      <c r="A503" s="5">
        <v>501262</v>
      </c>
      <c r="B503" s="5">
        <v>93866</v>
      </c>
      <c r="C503" s="5"/>
      <c r="D503" s="5">
        <v>2</v>
      </c>
      <c r="E503" s="5" t="s">
        <v>29</v>
      </c>
      <c r="F503" s="5">
        <v>2615</v>
      </c>
      <c r="G503" s="5" t="s">
        <v>114</v>
      </c>
      <c r="H503" s="5" t="s">
        <v>115</v>
      </c>
      <c r="I503" s="5">
        <v>342</v>
      </c>
      <c r="J503" s="5" t="s">
        <v>116</v>
      </c>
      <c r="K503" s="5">
        <v>27</v>
      </c>
      <c r="L503" s="5" t="s">
        <v>117</v>
      </c>
      <c r="M503" s="5" t="s">
        <v>1111</v>
      </c>
      <c r="N503" s="6">
        <v>45536</v>
      </c>
      <c r="O503" s="7">
        <v>45667</v>
      </c>
      <c r="P503" s="5"/>
      <c r="Q503" s="7">
        <v>45663</v>
      </c>
      <c r="R503" s="5"/>
      <c r="S503" s="14">
        <v>100</v>
      </c>
      <c r="T503" s="5" t="s">
        <v>39</v>
      </c>
      <c r="U503" s="5" t="s">
        <v>421</v>
      </c>
      <c r="V503" s="5" t="s">
        <v>88</v>
      </c>
      <c r="W503" s="5" t="s">
        <v>89</v>
      </c>
      <c r="X503" s="5"/>
      <c r="Y503" s="5"/>
      <c r="Z503" s="5" t="s">
        <v>784</v>
      </c>
      <c r="AA503" s="5"/>
      <c r="AB503" s="5">
        <v>7119</v>
      </c>
      <c r="AC503" s="5" t="s">
        <v>38</v>
      </c>
    </row>
    <row r="504" spans="1:29">
      <c r="A504" s="5">
        <v>501279</v>
      </c>
      <c r="B504" s="5">
        <v>93866</v>
      </c>
      <c r="C504" s="5"/>
      <c r="D504" s="5">
        <v>2</v>
      </c>
      <c r="E504" s="5" t="s">
        <v>29</v>
      </c>
      <c r="F504" s="5">
        <v>2615</v>
      </c>
      <c r="G504" s="5" t="s">
        <v>114</v>
      </c>
      <c r="H504" s="5" t="s">
        <v>115</v>
      </c>
      <c r="I504" s="5">
        <v>342</v>
      </c>
      <c r="J504" s="5" t="s">
        <v>116</v>
      </c>
      <c r="K504" s="5">
        <v>27</v>
      </c>
      <c r="L504" s="5" t="s">
        <v>117</v>
      </c>
      <c r="M504" s="5" t="s">
        <v>1111</v>
      </c>
      <c r="N504" s="6">
        <v>45536</v>
      </c>
      <c r="O504" s="7">
        <v>45667</v>
      </c>
      <c r="P504" s="5"/>
      <c r="Q504" s="7">
        <v>45663</v>
      </c>
      <c r="R504" s="5"/>
      <c r="S504" s="14">
        <v>-10</v>
      </c>
      <c r="T504" s="5" t="s">
        <v>39</v>
      </c>
      <c r="U504" s="5" t="s">
        <v>120</v>
      </c>
      <c r="V504" s="5" t="s">
        <v>41</v>
      </c>
      <c r="W504" s="5" t="s">
        <v>42</v>
      </c>
      <c r="X504" s="5"/>
      <c r="Y504" s="5"/>
      <c r="Z504" s="5" t="s">
        <v>784</v>
      </c>
      <c r="AA504" s="5"/>
      <c r="AB504" s="5">
        <v>7119</v>
      </c>
      <c r="AC504" s="5" t="s">
        <v>38</v>
      </c>
    </row>
    <row r="505" spans="1:29">
      <c r="A505" s="5">
        <v>494063</v>
      </c>
      <c r="B505" s="5">
        <v>97230</v>
      </c>
      <c r="C505" s="5"/>
      <c r="D505" s="5">
        <v>2</v>
      </c>
      <c r="E505" s="5" t="s">
        <v>29</v>
      </c>
      <c r="F505" s="5">
        <v>2615</v>
      </c>
      <c r="G505" s="5" t="s">
        <v>114</v>
      </c>
      <c r="H505" s="5" t="s">
        <v>115</v>
      </c>
      <c r="I505" s="5">
        <v>9</v>
      </c>
      <c r="J505" s="5" t="s">
        <v>155</v>
      </c>
      <c r="K505" s="5">
        <v>221</v>
      </c>
      <c r="L505" s="5" t="s">
        <v>156</v>
      </c>
      <c r="M505" s="5" t="s">
        <v>1112</v>
      </c>
      <c r="N505" s="6">
        <v>45514.479861111096</v>
      </c>
      <c r="O505" s="7">
        <v>45667</v>
      </c>
      <c r="P505" s="5"/>
      <c r="Q505" s="7"/>
      <c r="R505" s="5"/>
      <c r="S505" s="14">
        <v>-1000</v>
      </c>
      <c r="T505" s="5" t="s">
        <v>35</v>
      </c>
      <c r="U505" s="5" t="s">
        <v>963</v>
      </c>
      <c r="V505" s="5" t="s">
        <v>36</v>
      </c>
      <c r="W505" s="5" t="s">
        <v>37</v>
      </c>
      <c r="X505" s="5"/>
      <c r="Y505" s="5"/>
      <c r="Z505" s="5" t="s">
        <v>1113</v>
      </c>
      <c r="AA505" s="5"/>
      <c r="AB505" s="5">
        <v>7119</v>
      </c>
      <c r="AC505" s="5" t="s">
        <v>38</v>
      </c>
    </row>
    <row r="506" spans="1:29">
      <c r="A506" s="5">
        <v>494098</v>
      </c>
      <c r="B506" s="5">
        <v>97230</v>
      </c>
      <c r="C506" s="5"/>
      <c r="D506" s="5">
        <v>2</v>
      </c>
      <c r="E506" s="5" t="s">
        <v>29</v>
      </c>
      <c r="F506" s="5">
        <v>2615</v>
      </c>
      <c r="G506" s="5" t="s">
        <v>114</v>
      </c>
      <c r="H506" s="5" t="s">
        <v>115</v>
      </c>
      <c r="I506" s="5">
        <v>9</v>
      </c>
      <c r="J506" s="5" t="s">
        <v>155</v>
      </c>
      <c r="K506" s="5">
        <v>221</v>
      </c>
      <c r="L506" s="5" t="s">
        <v>156</v>
      </c>
      <c r="M506" s="5" t="s">
        <v>1112</v>
      </c>
      <c r="N506" s="6">
        <v>45514.479861111096</v>
      </c>
      <c r="O506" s="7">
        <v>45667</v>
      </c>
      <c r="P506" s="5"/>
      <c r="Q506" s="7"/>
      <c r="R506" s="5"/>
      <c r="S506" s="14">
        <v>100</v>
      </c>
      <c r="T506" s="5" t="s">
        <v>39</v>
      </c>
      <c r="U506" s="5" t="s">
        <v>40</v>
      </c>
      <c r="V506" s="5" t="s">
        <v>41</v>
      </c>
      <c r="W506" s="5" t="s">
        <v>42</v>
      </c>
      <c r="X506" s="5"/>
      <c r="Y506" s="5"/>
      <c r="Z506" s="5" t="s">
        <v>1113</v>
      </c>
      <c r="AA506" s="5"/>
      <c r="AB506" s="5">
        <v>7119</v>
      </c>
      <c r="AC506" s="5" t="s">
        <v>38</v>
      </c>
    </row>
    <row r="507" spans="1:29">
      <c r="A507" s="5">
        <v>583159</v>
      </c>
      <c r="B507" s="5">
        <v>113294</v>
      </c>
      <c r="C507" s="5"/>
      <c r="D507" s="5">
        <v>2</v>
      </c>
      <c r="E507" s="5" t="s">
        <v>29</v>
      </c>
      <c r="F507" s="5">
        <v>2636</v>
      </c>
      <c r="G507" s="5" t="s">
        <v>57</v>
      </c>
      <c r="H507" s="5" t="s">
        <v>58</v>
      </c>
      <c r="I507" s="5">
        <v>416</v>
      </c>
      <c r="J507" s="5" t="s">
        <v>59</v>
      </c>
      <c r="K507" s="5">
        <v>344</v>
      </c>
      <c r="L507" s="5"/>
      <c r="M507" s="5" t="s">
        <v>60</v>
      </c>
      <c r="N507" s="6">
        <v>45627</v>
      </c>
      <c r="O507" s="7">
        <v>45667</v>
      </c>
      <c r="P507" s="5"/>
      <c r="Q507" s="7">
        <v>45656</v>
      </c>
      <c r="R507" s="5"/>
      <c r="S507" s="14">
        <v>-1812.71</v>
      </c>
      <c r="T507" s="5" t="s">
        <v>35</v>
      </c>
      <c r="U507" s="5" t="s">
        <v>963</v>
      </c>
      <c r="V507" s="5" t="s">
        <v>36</v>
      </c>
      <c r="W507" s="5" t="s">
        <v>37</v>
      </c>
      <c r="X507" s="5"/>
      <c r="Y507" s="5"/>
      <c r="Z507" s="5" t="s">
        <v>1114</v>
      </c>
      <c r="AA507" s="5"/>
      <c r="AB507" s="5">
        <v>7119</v>
      </c>
      <c r="AC507" s="5" t="s">
        <v>38</v>
      </c>
    </row>
    <row r="508" spans="1:29">
      <c r="A508" s="5">
        <v>583255</v>
      </c>
      <c r="B508" s="5">
        <v>113294</v>
      </c>
      <c r="C508" s="5"/>
      <c r="D508" s="5">
        <v>2</v>
      </c>
      <c r="E508" s="5" t="s">
        <v>29</v>
      </c>
      <c r="F508" s="5">
        <v>2636</v>
      </c>
      <c r="G508" s="5" t="s">
        <v>57</v>
      </c>
      <c r="H508" s="5" t="s">
        <v>58</v>
      </c>
      <c r="I508" s="5">
        <v>416</v>
      </c>
      <c r="J508" s="5" t="s">
        <v>59</v>
      </c>
      <c r="K508" s="5">
        <v>344</v>
      </c>
      <c r="L508" s="5"/>
      <c r="M508" s="5" t="s">
        <v>60</v>
      </c>
      <c r="N508" s="6">
        <v>45627</v>
      </c>
      <c r="O508" s="7">
        <v>45667</v>
      </c>
      <c r="P508" s="5"/>
      <c r="Q508" s="7">
        <v>45656</v>
      </c>
      <c r="R508" s="5"/>
      <c r="S508" s="14">
        <v>181.27</v>
      </c>
      <c r="T508" s="5" t="s">
        <v>39</v>
      </c>
      <c r="U508" s="5" t="s">
        <v>40</v>
      </c>
      <c r="V508" s="5" t="s">
        <v>41</v>
      </c>
      <c r="W508" s="5" t="s">
        <v>42</v>
      </c>
      <c r="X508" s="5"/>
      <c r="Y508" s="5"/>
      <c r="Z508" s="5" t="s">
        <v>1114</v>
      </c>
      <c r="AA508" s="5"/>
      <c r="AB508" s="5">
        <v>7119</v>
      </c>
      <c r="AC508" s="5" t="s">
        <v>38</v>
      </c>
    </row>
    <row r="509" spans="1:29">
      <c r="A509" s="5">
        <v>583258</v>
      </c>
      <c r="B509" s="5">
        <v>113294</v>
      </c>
      <c r="C509" s="5"/>
      <c r="D509" s="5">
        <v>2</v>
      </c>
      <c r="E509" s="5" t="s">
        <v>29</v>
      </c>
      <c r="F509" s="5">
        <v>2636</v>
      </c>
      <c r="G509" s="5" t="s">
        <v>57</v>
      </c>
      <c r="H509" s="5" t="s">
        <v>58</v>
      </c>
      <c r="I509" s="5">
        <v>416</v>
      </c>
      <c r="J509" s="5" t="s">
        <v>59</v>
      </c>
      <c r="K509" s="5">
        <v>344</v>
      </c>
      <c r="L509" s="5"/>
      <c r="M509" s="5" t="s">
        <v>60</v>
      </c>
      <c r="N509" s="6">
        <v>45627</v>
      </c>
      <c r="O509" s="7">
        <v>45667</v>
      </c>
      <c r="P509" s="5"/>
      <c r="Q509" s="7">
        <v>45656</v>
      </c>
      <c r="R509" s="5"/>
      <c r="S509" s="14">
        <v>-73.11</v>
      </c>
      <c r="T509" s="5" t="s">
        <v>35</v>
      </c>
      <c r="U509" s="5" t="s">
        <v>1115</v>
      </c>
      <c r="V509" s="5" t="s">
        <v>50</v>
      </c>
      <c r="W509" s="5" t="s">
        <v>62</v>
      </c>
      <c r="X509" s="5"/>
      <c r="Y509" s="5"/>
      <c r="Z509" s="5" t="s">
        <v>1114</v>
      </c>
      <c r="AA509" s="5"/>
      <c r="AB509" s="5">
        <v>7119</v>
      </c>
      <c r="AC509" s="5" t="s">
        <v>38</v>
      </c>
    </row>
    <row r="510" spans="1:29">
      <c r="A510" s="5">
        <v>583259</v>
      </c>
      <c r="B510" s="5">
        <v>113294</v>
      </c>
      <c r="C510" s="5"/>
      <c r="D510" s="5">
        <v>2</v>
      </c>
      <c r="E510" s="5" t="s">
        <v>29</v>
      </c>
      <c r="F510" s="5">
        <v>2636</v>
      </c>
      <c r="G510" s="5" t="s">
        <v>57</v>
      </c>
      <c r="H510" s="5" t="s">
        <v>58</v>
      </c>
      <c r="I510" s="5">
        <v>416</v>
      </c>
      <c r="J510" s="5" t="s">
        <v>59</v>
      </c>
      <c r="K510" s="5">
        <v>344</v>
      </c>
      <c r="L510" s="5"/>
      <c r="M510" s="5" t="s">
        <v>60</v>
      </c>
      <c r="N510" s="6">
        <v>45627</v>
      </c>
      <c r="O510" s="7">
        <v>45667</v>
      </c>
      <c r="P510" s="5"/>
      <c r="Q510" s="7">
        <v>45656</v>
      </c>
      <c r="R510" s="5"/>
      <c r="S510" s="14">
        <v>-99.28</v>
      </c>
      <c r="T510" s="5" t="s">
        <v>35</v>
      </c>
      <c r="U510" s="5" t="s">
        <v>1115</v>
      </c>
      <c r="V510" s="5" t="s">
        <v>48</v>
      </c>
      <c r="W510" s="5" t="s">
        <v>63</v>
      </c>
      <c r="X510" s="5"/>
      <c r="Y510" s="5"/>
      <c r="Z510" s="5" t="s">
        <v>1114</v>
      </c>
      <c r="AA510" s="5"/>
      <c r="AB510" s="5">
        <v>7119</v>
      </c>
      <c r="AC510" s="5" t="s">
        <v>38</v>
      </c>
    </row>
    <row r="511" spans="1:29">
      <c r="A511" s="5">
        <v>583260</v>
      </c>
      <c r="B511" s="5">
        <v>113294</v>
      </c>
      <c r="C511" s="5"/>
      <c r="D511" s="5">
        <v>2</v>
      </c>
      <c r="E511" s="5" t="s">
        <v>29</v>
      </c>
      <c r="F511" s="5">
        <v>2636</v>
      </c>
      <c r="G511" s="5" t="s">
        <v>57</v>
      </c>
      <c r="H511" s="5" t="s">
        <v>58</v>
      </c>
      <c r="I511" s="5">
        <v>416</v>
      </c>
      <c r="J511" s="5" t="s">
        <v>59</v>
      </c>
      <c r="K511" s="5">
        <v>344</v>
      </c>
      <c r="L511" s="5"/>
      <c r="M511" s="5" t="s">
        <v>60</v>
      </c>
      <c r="N511" s="6">
        <v>45627</v>
      </c>
      <c r="O511" s="7">
        <v>45667</v>
      </c>
      <c r="P511" s="5"/>
      <c r="Q511" s="7">
        <v>45656</v>
      </c>
      <c r="R511" s="5"/>
      <c r="S511" s="14">
        <v>170</v>
      </c>
      <c r="T511" s="5" t="s">
        <v>39</v>
      </c>
      <c r="U511" s="5" t="s">
        <v>1116</v>
      </c>
      <c r="V511" s="5" t="s">
        <v>79</v>
      </c>
      <c r="W511" s="5" t="s">
        <v>80</v>
      </c>
      <c r="X511" s="5"/>
      <c r="Y511" s="5"/>
      <c r="Z511" s="5" t="s">
        <v>1114</v>
      </c>
      <c r="AA511" s="5"/>
      <c r="AB511" s="5">
        <v>7119</v>
      </c>
      <c r="AC511" s="5" t="s">
        <v>38</v>
      </c>
    </row>
    <row r="512" spans="1:29">
      <c r="A512" s="5">
        <v>583261</v>
      </c>
      <c r="B512" s="5">
        <v>113294</v>
      </c>
      <c r="C512" s="5"/>
      <c r="D512" s="5">
        <v>2</v>
      </c>
      <c r="E512" s="5" t="s">
        <v>29</v>
      </c>
      <c r="F512" s="5">
        <v>2636</v>
      </c>
      <c r="G512" s="5" t="s">
        <v>57</v>
      </c>
      <c r="H512" s="5" t="s">
        <v>58</v>
      </c>
      <c r="I512" s="5">
        <v>416</v>
      </c>
      <c r="J512" s="5" t="s">
        <v>59</v>
      </c>
      <c r="K512" s="5">
        <v>344</v>
      </c>
      <c r="L512" s="5"/>
      <c r="M512" s="5" t="s">
        <v>60</v>
      </c>
      <c r="N512" s="6">
        <v>45627</v>
      </c>
      <c r="O512" s="7">
        <v>45667</v>
      </c>
      <c r="P512" s="5"/>
      <c r="Q512" s="7">
        <v>45656</v>
      </c>
      <c r="R512" s="5"/>
      <c r="S512" s="14">
        <v>53.5</v>
      </c>
      <c r="T512" s="5" t="s">
        <v>39</v>
      </c>
      <c r="U512" s="5" t="s">
        <v>52</v>
      </c>
      <c r="V512" s="5" t="s">
        <v>41</v>
      </c>
      <c r="W512" s="5" t="s">
        <v>42</v>
      </c>
      <c r="X512" s="5"/>
      <c r="Y512" s="5"/>
      <c r="Z512" s="5" t="s">
        <v>1114</v>
      </c>
      <c r="AA512" s="5"/>
      <c r="AB512" s="5">
        <v>7119</v>
      </c>
      <c r="AC512" s="5" t="s">
        <v>38</v>
      </c>
    </row>
    <row r="513" spans="1:29">
      <c r="A513" s="5">
        <v>595771</v>
      </c>
      <c r="B513" s="5">
        <v>115395</v>
      </c>
      <c r="C513" s="5"/>
      <c r="D513" s="5">
        <v>2</v>
      </c>
      <c r="E513" s="5" t="s">
        <v>29</v>
      </c>
      <c r="F513" s="5">
        <v>2643</v>
      </c>
      <c r="G513" s="5" t="s">
        <v>64</v>
      </c>
      <c r="H513" s="5" t="s">
        <v>65</v>
      </c>
      <c r="I513" s="5">
        <v>301</v>
      </c>
      <c r="J513" s="5" t="s">
        <v>66</v>
      </c>
      <c r="K513" s="5">
        <v>363</v>
      </c>
      <c r="L513" s="5"/>
      <c r="M513" s="5" t="s">
        <v>67</v>
      </c>
      <c r="N513" s="6">
        <v>45642.467361111099</v>
      </c>
      <c r="O513" s="7">
        <v>45667</v>
      </c>
      <c r="P513" s="5"/>
      <c r="Q513" s="7">
        <v>45659</v>
      </c>
      <c r="R513" s="5"/>
      <c r="S513" s="14">
        <v>-1000</v>
      </c>
      <c r="T513" s="5" t="s">
        <v>35</v>
      </c>
      <c r="U513" s="5" t="s">
        <v>963</v>
      </c>
      <c r="V513" s="5" t="s">
        <v>36</v>
      </c>
      <c r="W513" s="5" t="s">
        <v>37</v>
      </c>
      <c r="X513" s="5"/>
      <c r="Y513" s="5"/>
      <c r="Z513" s="5" t="s">
        <v>1117</v>
      </c>
      <c r="AA513" s="5"/>
      <c r="AB513" s="5">
        <v>7119</v>
      </c>
      <c r="AC513" s="5" t="s">
        <v>38</v>
      </c>
    </row>
    <row r="514" spans="1:29">
      <c r="A514" s="5">
        <v>595799</v>
      </c>
      <c r="B514" s="5">
        <v>115395</v>
      </c>
      <c r="C514" s="5"/>
      <c r="D514" s="5">
        <v>2</v>
      </c>
      <c r="E514" s="5" t="s">
        <v>29</v>
      </c>
      <c r="F514" s="5">
        <v>2643</v>
      </c>
      <c r="G514" s="5" t="s">
        <v>64</v>
      </c>
      <c r="H514" s="5" t="s">
        <v>65</v>
      </c>
      <c r="I514" s="5">
        <v>301</v>
      </c>
      <c r="J514" s="5" t="s">
        <v>66</v>
      </c>
      <c r="K514" s="5">
        <v>363</v>
      </c>
      <c r="L514" s="5"/>
      <c r="M514" s="5" t="s">
        <v>67</v>
      </c>
      <c r="N514" s="6">
        <v>45642.467361111099</v>
      </c>
      <c r="O514" s="7">
        <v>45667</v>
      </c>
      <c r="P514" s="5"/>
      <c r="Q514" s="7">
        <v>45659</v>
      </c>
      <c r="R514" s="5"/>
      <c r="S514" s="14">
        <v>100</v>
      </c>
      <c r="T514" s="5" t="s">
        <v>39</v>
      </c>
      <c r="U514" s="5" t="s">
        <v>40</v>
      </c>
      <c r="V514" s="5" t="s">
        <v>41</v>
      </c>
      <c r="W514" s="5" t="s">
        <v>42</v>
      </c>
      <c r="X514" s="5"/>
      <c r="Y514" s="5"/>
      <c r="Z514" s="5" t="s">
        <v>1117</v>
      </c>
      <c r="AA514" s="5"/>
      <c r="AB514" s="5">
        <v>7119</v>
      </c>
      <c r="AC514" s="5" t="s">
        <v>38</v>
      </c>
    </row>
    <row r="515" spans="1:29">
      <c r="A515" s="5">
        <v>565189</v>
      </c>
      <c r="B515" s="5">
        <v>109735</v>
      </c>
      <c r="C515" s="5"/>
      <c r="D515" s="5">
        <v>2</v>
      </c>
      <c r="E515" s="5" t="s">
        <v>29</v>
      </c>
      <c r="F515" s="5">
        <v>2646</v>
      </c>
      <c r="G515" s="5" t="s">
        <v>525</v>
      </c>
      <c r="H515" s="5" t="s">
        <v>526</v>
      </c>
      <c r="I515" s="5">
        <v>8</v>
      </c>
      <c r="J515" s="5" t="s">
        <v>527</v>
      </c>
      <c r="K515" s="5">
        <v>211</v>
      </c>
      <c r="L515" s="5" t="s">
        <v>528</v>
      </c>
      <c r="M515" s="5" t="s">
        <v>529</v>
      </c>
      <c r="N515" s="6">
        <v>45581.570833333302</v>
      </c>
      <c r="O515" s="7">
        <v>45672</v>
      </c>
      <c r="P515" s="5"/>
      <c r="Q515" s="7"/>
      <c r="R515" s="5"/>
      <c r="S515" s="14">
        <v>-26736.51</v>
      </c>
      <c r="T515" s="5" t="s">
        <v>35</v>
      </c>
      <c r="U515" s="5" t="s">
        <v>963</v>
      </c>
      <c r="V515" s="5" t="s">
        <v>36</v>
      </c>
      <c r="W515" s="5" t="s">
        <v>37</v>
      </c>
      <c r="X515" s="5"/>
      <c r="Y515" s="5"/>
      <c r="Z515" s="5" t="s">
        <v>895</v>
      </c>
      <c r="AA515" s="5"/>
      <c r="AB515" s="5">
        <v>7119</v>
      </c>
      <c r="AC515" s="5" t="s">
        <v>38</v>
      </c>
    </row>
    <row r="516" spans="1:29">
      <c r="A516" s="5">
        <v>565213</v>
      </c>
      <c r="B516" s="5">
        <v>109735</v>
      </c>
      <c r="C516" s="5"/>
      <c r="D516" s="5">
        <v>2</v>
      </c>
      <c r="E516" s="5" t="s">
        <v>29</v>
      </c>
      <c r="F516" s="5">
        <v>2646</v>
      </c>
      <c r="G516" s="5" t="s">
        <v>525</v>
      </c>
      <c r="H516" s="5" t="s">
        <v>526</v>
      </c>
      <c r="I516" s="5">
        <v>8</v>
      </c>
      <c r="J516" s="5" t="s">
        <v>527</v>
      </c>
      <c r="K516" s="5">
        <v>211</v>
      </c>
      <c r="L516" s="5" t="s">
        <v>528</v>
      </c>
      <c r="M516" s="5" t="s">
        <v>529</v>
      </c>
      <c r="N516" s="6">
        <v>45581.570833333302</v>
      </c>
      <c r="O516" s="7">
        <v>45672</v>
      </c>
      <c r="P516" s="5"/>
      <c r="Q516" s="7"/>
      <c r="R516" s="5"/>
      <c r="S516" s="14">
        <v>2673.65</v>
      </c>
      <c r="T516" s="5" t="s">
        <v>39</v>
      </c>
      <c r="U516" s="5" t="s">
        <v>40</v>
      </c>
      <c r="V516" s="5" t="s">
        <v>41</v>
      </c>
      <c r="W516" s="5" t="s">
        <v>42</v>
      </c>
      <c r="X516" s="5"/>
      <c r="Y516" s="5"/>
      <c r="Z516" s="5" t="s">
        <v>895</v>
      </c>
      <c r="AA516" s="5"/>
      <c r="AB516" s="5">
        <v>7119</v>
      </c>
      <c r="AC516" s="5" t="s">
        <v>38</v>
      </c>
    </row>
    <row r="517" spans="1:29">
      <c r="A517" s="5">
        <v>565214</v>
      </c>
      <c r="B517" s="5">
        <v>109735</v>
      </c>
      <c r="C517" s="5"/>
      <c r="D517" s="5">
        <v>2</v>
      </c>
      <c r="E517" s="5" t="s">
        <v>29</v>
      </c>
      <c r="F517" s="5">
        <v>2646</v>
      </c>
      <c r="G517" s="5" t="s">
        <v>525</v>
      </c>
      <c r="H517" s="5" t="s">
        <v>526</v>
      </c>
      <c r="I517" s="5">
        <v>8</v>
      </c>
      <c r="J517" s="5" t="s">
        <v>527</v>
      </c>
      <c r="K517" s="5">
        <v>211</v>
      </c>
      <c r="L517" s="5" t="s">
        <v>528</v>
      </c>
      <c r="M517" s="5" t="s">
        <v>529</v>
      </c>
      <c r="N517" s="6">
        <v>45581.570833333302</v>
      </c>
      <c r="O517" s="7">
        <v>45672</v>
      </c>
      <c r="P517" s="5"/>
      <c r="Q517" s="7"/>
      <c r="R517" s="5"/>
      <c r="S517" s="14">
        <v>9.6999999999999993</v>
      </c>
      <c r="T517" s="5" t="s">
        <v>39</v>
      </c>
      <c r="U517" s="5" t="s">
        <v>128</v>
      </c>
      <c r="V517" s="5" t="s">
        <v>128</v>
      </c>
      <c r="W517" s="5" t="s">
        <v>129</v>
      </c>
      <c r="X517" s="5"/>
      <c r="Y517" s="5"/>
      <c r="Z517" s="5" t="s">
        <v>895</v>
      </c>
      <c r="AA517" s="5"/>
      <c r="AB517" s="5">
        <v>7119</v>
      </c>
      <c r="AC517" s="5" t="s">
        <v>38</v>
      </c>
    </row>
    <row r="518" spans="1:29">
      <c r="A518" s="5">
        <v>565262</v>
      </c>
      <c r="B518" s="5">
        <v>109735</v>
      </c>
      <c r="C518" s="5"/>
      <c r="D518" s="5">
        <v>2</v>
      </c>
      <c r="E518" s="5" t="s">
        <v>29</v>
      </c>
      <c r="F518" s="5">
        <v>2646</v>
      </c>
      <c r="G518" s="5" t="s">
        <v>525</v>
      </c>
      <c r="H518" s="5" t="s">
        <v>526</v>
      </c>
      <c r="I518" s="5">
        <v>8</v>
      </c>
      <c r="J518" s="5" t="s">
        <v>527</v>
      </c>
      <c r="K518" s="5">
        <v>211</v>
      </c>
      <c r="L518" s="5" t="s">
        <v>528</v>
      </c>
      <c r="M518" s="5" t="s">
        <v>529</v>
      </c>
      <c r="N518" s="6">
        <v>45581.570833333302</v>
      </c>
      <c r="O518" s="7">
        <v>45672</v>
      </c>
      <c r="P518" s="5"/>
      <c r="Q518" s="7"/>
      <c r="R518" s="5"/>
      <c r="S518" s="14">
        <v>6456.54</v>
      </c>
      <c r="T518" s="5" t="s">
        <v>39</v>
      </c>
      <c r="U518" s="5" t="s">
        <v>265</v>
      </c>
      <c r="V518" s="5" t="s">
        <v>266</v>
      </c>
      <c r="W518" s="5" t="s">
        <v>267</v>
      </c>
      <c r="X518" s="5"/>
      <c r="Y518" s="5"/>
      <c r="Z518" s="5" t="s">
        <v>895</v>
      </c>
      <c r="AA518" s="5"/>
      <c r="AB518" s="5">
        <v>7119</v>
      </c>
      <c r="AC518" s="5" t="s">
        <v>38</v>
      </c>
    </row>
    <row r="519" spans="1:29">
      <c r="A519" s="5">
        <v>483793</v>
      </c>
      <c r="B519" s="5">
        <v>95163</v>
      </c>
      <c r="C519" s="5"/>
      <c r="D519" s="5">
        <v>2</v>
      </c>
      <c r="E519" s="5" t="s">
        <v>29</v>
      </c>
      <c r="F519" s="5">
        <v>2649</v>
      </c>
      <c r="G519" s="5" t="s">
        <v>728</v>
      </c>
      <c r="H519" s="5" t="s">
        <v>729</v>
      </c>
      <c r="I519" s="5">
        <v>4</v>
      </c>
      <c r="J519" s="5" t="s">
        <v>730</v>
      </c>
      <c r="K519" s="5">
        <v>45</v>
      </c>
      <c r="L519" s="5" t="s">
        <v>731</v>
      </c>
      <c r="M519" s="5" t="s">
        <v>1118</v>
      </c>
      <c r="N519" s="6">
        <v>45474</v>
      </c>
      <c r="O519" s="7">
        <v>45667</v>
      </c>
      <c r="P519" s="5"/>
      <c r="Q519" s="7"/>
      <c r="R519" s="5"/>
      <c r="S519" s="14">
        <v>-1525.92</v>
      </c>
      <c r="T519" s="5" t="s">
        <v>35</v>
      </c>
      <c r="U519" s="5" t="s">
        <v>963</v>
      </c>
      <c r="V519" s="5" t="s">
        <v>36</v>
      </c>
      <c r="W519" s="5" t="s">
        <v>37</v>
      </c>
      <c r="X519" s="5"/>
      <c r="Y519" s="5"/>
      <c r="Z519" s="5" t="s">
        <v>1119</v>
      </c>
      <c r="AA519" s="5"/>
      <c r="AB519" s="5">
        <v>7119</v>
      </c>
      <c r="AC519" s="5" t="s">
        <v>38</v>
      </c>
    </row>
    <row r="520" spans="1:29">
      <c r="A520" s="5">
        <v>483834</v>
      </c>
      <c r="B520" s="5">
        <v>95163</v>
      </c>
      <c r="C520" s="5"/>
      <c r="D520" s="5">
        <v>2</v>
      </c>
      <c r="E520" s="5" t="s">
        <v>29</v>
      </c>
      <c r="F520" s="5">
        <v>2649</v>
      </c>
      <c r="G520" s="5" t="s">
        <v>728</v>
      </c>
      <c r="H520" s="5" t="s">
        <v>729</v>
      </c>
      <c r="I520" s="5">
        <v>4</v>
      </c>
      <c r="J520" s="5" t="s">
        <v>730</v>
      </c>
      <c r="K520" s="5">
        <v>45</v>
      </c>
      <c r="L520" s="5" t="s">
        <v>731</v>
      </c>
      <c r="M520" s="5" t="s">
        <v>1118</v>
      </c>
      <c r="N520" s="6">
        <v>45474</v>
      </c>
      <c r="O520" s="7">
        <v>45667</v>
      </c>
      <c r="P520" s="5"/>
      <c r="Q520" s="7"/>
      <c r="R520" s="5"/>
      <c r="S520" s="14">
        <v>152.59</v>
      </c>
      <c r="T520" s="5" t="s">
        <v>39</v>
      </c>
      <c r="U520" s="5" t="s">
        <v>40</v>
      </c>
      <c r="V520" s="5" t="s">
        <v>41</v>
      </c>
      <c r="W520" s="5" t="s">
        <v>42</v>
      </c>
      <c r="X520" s="5"/>
      <c r="Y520" s="5"/>
      <c r="Z520" s="5" t="s">
        <v>1119</v>
      </c>
      <c r="AA520" s="5"/>
      <c r="AB520" s="5">
        <v>7119</v>
      </c>
      <c r="AC520" s="5" t="s">
        <v>38</v>
      </c>
    </row>
    <row r="521" spans="1:29">
      <c r="A521" s="5">
        <v>542657</v>
      </c>
      <c r="B521" s="5">
        <v>106063</v>
      </c>
      <c r="C521" s="5"/>
      <c r="D521" s="5">
        <v>2</v>
      </c>
      <c r="E521" s="5" t="s">
        <v>29</v>
      </c>
      <c r="F521" s="5">
        <v>2649</v>
      </c>
      <c r="G521" s="5" t="s">
        <v>728</v>
      </c>
      <c r="H521" s="5" t="s">
        <v>729</v>
      </c>
      <c r="I521" s="5">
        <v>244</v>
      </c>
      <c r="J521" s="5" t="s">
        <v>732</v>
      </c>
      <c r="K521" s="5">
        <v>188</v>
      </c>
      <c r="L521" s="5" t="s">
        <v>733</v>
      </c>
      <c r="M521" s="5" t="s">
        <v>1120</v>
      </c>
      <c r="N521" s="6">
        <v>45567.435416666704</v>
      </c>
      <c r="O521" s="7">
        <v>45667</v>
      </c>
      <c r="P521" s="5"/>
      <c r="Q521" s="7">
        <v>45663</v>
      </c>
      <c r="R521" s="5"/>
      <c r="S521" s="14">
        <v>-1000</v>
      </c>
      <c r="T521" s="5" t="s">
        <v>35</v>
      </c>
      <c r="U521" s="5" t="s">
        <v>963</v>
      </c>
      <c r="V521" s="5" t="s">
        <v>36</v>
      </c>
      <c r="W521" s="5" t="s">
        <v>37</v>
      </c>
      <c r="X521" s="5"/>
      <c r="Y521" s="5"/>
      <c r="Z521" s="5" t="s">
        <v>932</v>
      </c>
      <c r="AA521" s="5"/>
      <c r="AB521" s="5">
        <v>7119</v>
      </c>
      <c r="AC521" s="5" t="s">
        <v>38</v>
      </c>
    </row>
    <row r="522" spans="1:29">
      <c r="A522" s="5">
        <v>542708</v>
      </c>
      <c r="B522" s="5">
        <v>106063</v>
      </c>
      <c r="C522" s="5"/>
      <c r="D522" s="5">
        <v>2</v>
      </c>
      <c r="E522" s="5" t="s">
        <v>29</v>
      </c>
      <c r="F522" s="5">
        <v>2649</v>
      </c>
      <c r="G522" s="5" t="s">
        <v>728</v>
      </c>
      <c r="H522" s="5" t="s">
        <v>729</v>
      </c>
      <c r="I522" s="5">
        <v>244</v>
      </c>
      <c r="J522" s="5" t="s">
        <v>732</v>
      </c>
      <c r="K522" s="5">
        <v>188</v>
      </c>
      <c r="L522" s="5" t="s">
        <v>733</v>
      </c>
      <c r="M522" s="5" t="s">
        <v>1120</v>
      </c>
      <c r="N522" s="6">
        <v>45567.435416666704</v>
      </c>
      <c r="O522" s="7">
        <v>45667</v>
      </c>
      <c r="P522" s="5"/>
      <c r="Q522" s="7">
        <v>45663</v>
      </c>
      <c r="R522" s="5"/>
      <c r="S522" s="14">
        <v>100</v>
      </c>
      <c r="T522" s="5" t="s">
        <v>39</v>
      </c>
      <c r="U522" s="5" t="s">
        <v>40</v>
      </c>
      <c r="V522" s="5" t="s">
        <v>41</v>
      </c>
      <c r="W522" s="5" t="s">
        <v>42</v>
      </c>
      <c r="X522" s="5"/>
      <c r="Y522" s="5"/>
      <c r="Z522" s="5" t="s">
        <v>932</v>
      </c>
      <c r="AA522" s="5"/>
      <c r="AB522" s="5">
        <v>7119</v>
      </c>
      <c r="AC522" s="5" t="s">
        <v>38</v>
      </c>
    </row>
    <row r="523" spans="1:29">
      <c r="A523" s="5">
        <v>542710</v>
      </c>
      <c r="B523" s="5">
        <v>106063</v>
      </c>
      <c r="C523" s="5"/>
      <c r="D523" s="5">
        <v>2</v>
      </c>
      <c r="E523" s="5" t="s">
        <v>29</v>
      </c>
      <c r="F523" s="5">
        <v>2649</v>
      </c>
      <c r="G523" s="5" t="s">
        <v>728</v>
      </c>
      <c r="H523" s="5" t="s">
        <v>729</v>
      </c>
      <c r="I523" s="5">
        <v>244</v>
      </c>
      <c r="J523" s="5" t="s">
        <v>732</v>
      </c>
      <c r="K523" s="5">
        <v>188</v>
      </c>
      <c r="L523" s="5" t="s">
        <v>733</v>
      </c>
      <c r="M523" s="5" t="s">
        <v>1120</v>
      </c>
      <c r="N523" s="6">
        <v>45567.435416666704</v>
      </c>
      <c r="O523" s="7">
        <v>45667</v>
      </c>
      <c r="P523" s="5"/>
      <c r="Q523" s="7">
        <v>45663</v>
      </c>
      <c r="R523" s="5"/>
      <c r="S523" s="14">
        <v>9.6999999999999993</v>
      </c>
      <c r="T523" s="5" t="s">
        <v>39</v>
      </c>
      <c r="U523" s="5" t="s">
        <v>128</v>
      </c>
      <c r="V523" s="5" t="s">
        <v>128</v>
      </c>
      <c r="W523" s="5" t="s">
        <v>129</v>
      </c>
      <c r="X523" s="5"/>
      <c r="Y523" s="5"/>
      <c r="Z523" s="5" t="s">
        <v>932</v>
      </c>
      <c r="AA523" s="5"/>
      <c r="AB523" s="5">
        <v>7119</v>
      </c>
      <c r="AC523" s="5" t="s">
        <v>38</v>
      </c>
    </row>
    <row r="524" spans="1:29">
      <c r="A524" s="5">
        <v>547869</v>
      </c>
      <c r="B524" s="5">
        <v>107174</v>
      </c>
      <c r="C524" s="5"/>
      <c r="D524" s="5">
        <v>2</v>
      </c>
      <c r="E524" s="5" t="s">
        <v>29</v>
      </c>
      <c r="F524" s="5">
        <v>2649</v>
      </c>
      <c r="G524" s="5" t="s">
        <v>728</v>
      </c>
      <c r="H524" s="5" t="s">
        <v>729</v>
      </c>
      <c r="I524" s="5">
        <v>244</v>
      </c>
      <c r="J524" s="5" t="s">
        <v>732</v>
      </c>
      <c r="K524" s="5">
        <v>188</v>
      </c>
      <c r="L524" s="5" t="s">
        <v>733</v>
      </c>
      <c r="M524" s="5" t="s">
        <v>1120</v>
      </c>
      <c r="N524" s="6">
        <v>45569.343055555597</v>
      </c>
      <c r="O524" s="7">
        <v>45667</v>
      </c>
      <c r="P524" s="5"/>
      <c r="Q524" s="7">
        <v>45663</v>
      </c>
      <c r="R524" s="5"/>
      <c r="S524" s="14">
        <v>85.67</v>
      </c>
      <c r="T524" s="5" t="s">
        <v>39</v>
      </c>
      <c r="U524" s="5" t="s">
        <v>52</v>
      </c>
      <c r="V524" s="5" t="s">
        <v>41</v>
      </c>
      <c r="W524" s="5" t="s">
        <v>42</v>
      </c>
      <c r="X524" s="5"/>
      <c r="Y524" s="5"/>
      <c r="Z524" s="5" t="s">
        <v>934</v>
      </c>
      <c r="AA524" s="5"/>
      <c r="AB524" s="5">
        <v>7119</v>
      </c>
      <c r="AC524" s="5" t="s">
        <v>38</v>
      </c>
    </row>
    <row r="525" spans="1:29">
      <c r="A525" s="5">
        <v>594701</v>
      </c>
      <c r="B525" s="5">
        <v>115260</v>
      </c>
      <c r="C525" s="5"/>
      <c r="D525" s="5">
        <v>2</v>
      </c>
      <c r="E525" s="5" t="s">
        <v>29</v>
      </c>
      <c r="F525" s="5">
        <v>2649</v>
      </c>
      <c r="G525" s="5" t="s">
        <v>728</v>
      </c>
      <c r="H525" s="5" t="s">
        <v>729</v>
      </c>
      <c r="I525" s="5">
        <v>244</v>
      </c>
      <c r="J525" s="5" t="s">
        <v>732</v>
      </c>
      <c r="K525" s="5">
        <v>188</v>
      </c>
      <c r="L525" s="5" t="s">
        <v>733</v>
      </c>
      <c r="M525" s="5" t="s">
        <v>1120</v>
      </c>
      <c r="N525" s="6">
        <v>45639.371527777803</v>
      </c>
      <c r="O525" s="7">
        <v>45667</v>
      </c>
      <c r="P525" s="5"/>
      <c r="Q525" s="7"/>
      <c r="R525" s="5"/>
      <c r="S525" s="14">
        <v>150</v>
      </c>
      <c r="T525" s="5" t="s">
        <v>39</v>
      </c>
      <c r="U525" s="5" t="s">
        <v>79</v>
      </c>
      <c r="V525" s="5" t="s">
        <v>79</v>
      </c>
      <c r="W525" s="5" t="s">
        <v>80</v>
      </c>
      <c r="X525" s="5"/>
      <c r="Y525" s="5"/>
      <c r="Z525" s="5" t="s">
        <v>1121</v>
      </c>
      <c r="AA525" s="5"/>
      <c r="AB525" s="5">
        <v>7119</v>
      </c>
      <c r="AC525" s="5" t="s">
        <v>38</v>
      </c>
    </row>
    <row r="526" spans="1:29">
      <c r="A526" s="5">
        <v>529573</v>
      </c>
      <c r="B526" s="5">
        <v>103919</v>
      </c>
      <c r="C526" s="5"/>
      <c r="D526" s="5">
        <v>2</v>
      </c>
      <c r="E526" s="5" t="s">
        <v>29</v>
      </c>
      <c r="F526" s="5">
        <v>2665</v>
      </c>
      <c r="G526" s="5" t="s">
        <v>562</v>
      </c>
      <c r="H526" s="5" t="s">
        <v>563</v>
      </c>
      <c r="I526" s="5">
        <v>133</v>
      </c>
      <c r="J526" s="5" t="s">
        <v>559</v>
      </c>
      <c r="K526" s="5">
        <v>236</v>
      </c>
      <c r="L526" s="5" t="s">
        <v>560</v>
      </c>
      <c r="M526" s="5" t="s">
        <v>564</v>
      </c>
      <c r="N526" s="6">
        <v>45562.465972222199</v>
      </c>
      <c r="O526" s="7">
        <v>45667</v>
      </c>
      <c r="P526" s="5"/>
      <c r="Q526" s="7">
        <v>45659</v>
      </c>
      <c r="R526" s="5"/>
      <c r="S526" s="14">
        <v>-650</v>
      </c>
      <c r="T526" s="5" t="s">
        <v>35</v>
      </c>
      <c r="U526" s="5" t="s">
        <v>963</v>
      </c>
      <c r="V526" s="5" t="s">
        <v>36</v>
      </c>
      <c r="W526" s="5" t="s">
        <v>37</v>
      </c>
      <c r="X526" s="5"/>
      <c r="Y526" s="5"/>
      <c r="Z526" s="5" t="s">
        <v>905</v>
      </c>
      <c r="AA526" s="5"/>
      <c r="AB526" s="5">
        <v>7119</v>
      </c>
      <c r="AC526" s="5" t="s">
        <v>38</v>
      </c>
    </row>
    <row r="527" spans="1:29">
      <c r="A527" s="5">
        <v>529682</v>
      </c>
      <c r="B527" s="5">
        <v>103919</v>
      </c>
      <c r="C527" s="5"/>
      <c r="D527" s="5">
        <v>2</v>
      </c>
      <c r="E527" s="5" t="s">
        <v>29</v>
      </c>
      <c r="F527" s="5">
        <v>2665</v>
      </c>
      <c r="G527" s="5" t="s">
        <v>562</v>
      </c>
      <c r="H527" s="5" t="s">
        <v>563</v>
      </c>
      <c r="I527" s="5">
        <v>133</v>
      </c>
      <c r="J527" s="5" t="s">
        <v>559</v>
      </c>
      <c r="K527" s="5">
        <v>236</v>
      </c>
      <c r="L527" s="5" t="s">
        <v>560</v>
      </c>
      <c r="M527" s="5" t="s">
        <v>564</v>
      </c>
      <c r="N527" s="6">
        <v>45562.465972222199</v>
      </c>
      <c r="O527" s="7">
        <v>45667</v>
      </c>
      <c r="P527" s="5"/>
      <c r="Q527" s="7">
        <v>45659</v>
      </c>
      <c r="R527" s="5"/>
      <c r="S527" s="14">
        <v>65</v>
      </c>
      <c r="T527" s="5" t="s">
        <v>39</v>
      </c>
      <c r="U527" s="5" t="s">
        <v>40</v>
      </c>
      <c r="V527" s="5" t="s">
        <v>41</v>
      </c>
      <c r="W527" s="5" t="s">
        <v>42</v>
      </c>
      <c r="X527" s="5"/>
      <c r="Y527" s="5"/>
      <c r="Z527" s="5" t="s">
        <v>905</v>
      </c>
      <c r="AA527" s="5"/>
      <c r="AB527" s="5">
        <v>7119</v>
      </c>
      <c r="AC527" s="5" t="s">
        <v>38</v>
      </c>
    </row>
    <row r="528" spans="1:29">
      <c r="A528" s="5">
        <v>556281</v>
      </c>
      <c r="B528" s="5">
        <v>103919</v>
      </c>
      <c r="C528" s="5"/>
      <c r="D528" s="5">
        <v>2</v>
      </c>
      <c r="E528" s="5" t="s">
        <v>29</v>
      </c>
      <c r="F528" s="5">
        <v>2665</v>
      </c>
      <c r="G528" s="5" t="s">
        <v>562</v>
      </c>
      <c r="H528" s="5" t="s">
        <v>563</v>
      </c>
      <c r="I528" s="5">
        <v>133</v>
      </c>
      <c r="J528" s="5" t="s">
        <v>559</v>
      </c>
      <c r="K528" s="5">
        <v>236</v>
      </c>
      <c r="L528" s="5" t="s">
        <v>560</v>
      </c>
      <c r="M528" s="5" t="s">
        <v>564</v>
      </c>
      <c r="N528" s="6">
        <v>45562.465972222199</v>
      </c>
      <c r="O528" s="7">
        <v>45667</v>
      </c>
      <c r="P528" s="5"/>
      <c r="Q528" s="7">
        <v>45659</v>
      </c>
      <c r="R528" s="5"/>
      <c r="S528" s="14">
        <v>21.41</v>
      </c>
      <c r="T528" s="5" t="s">
        <v>39</v>
      </c>
      <c r="U528" s="5" t="s">
        <v>52</v>
      </c>
      <c r="V528" s="5" t="s">
        <v>41</v>
      </c>
      <c r="W528" s="5" t="s">
        <v>42</v>
      </c>
      <c r="X528" s="5"/>
      <c r="Y528" s="5"/>
      <c r="Z528" s="5" t="s">
        <v>905</v>
      </c>
      <c r="AA528" s="5"/>
      <c r="AB528" s="5">
        <v>7119</v>
      </c>
      <c r="AC528" s="5" t="s">
        <v>38</v>
      </c>
    </row>
    <row r="529" spans="1:29">
      <c r="A529" s="5">
        <v>579290</v>
      </c>
      <c r="B529" s="5">
        <v>112386</v>
      </c>
      <c r="C529" s="5">
        <v>10233</v>
      </c>
      <c r="D529" s="5">
        <v>2</v>
      </c>
      <c r="E529" s="5" t="s">
        <v>29</v>
      </c>
      <c r="F529" s="5">
        <v>2676</v>
      </c>
      <c r="G529" s="5" t="s">
        <v>325</v>
      </c>
      <c r="H529" s="5" t="s">
        <v>326</v>
      </c>
      <c r="I529" s="5">
        <v>227</v>
      </c>
      <c r="J529" s="5" t="s">
        <v>327</v>
      </c>
      <c r="K529" s="5">
        <v>426</v>
      </c>
      <c r="L529" s="5"/>
      <c r="M529" s="5" t="s">
        <v>840</v>
      </c>
      <c r="N529" s="6">
        <v>45615.6743055556</v>
      </c>
      <c r="O529" s="7">
        <v>45667</v>
      </c>
      <c r="P529" s="5"/>
      <c r="Q529" s="7">
        <v>45659</v>
      </c>
      <c r="R529" s="5"/>
      <c r="S529" s="14">
        <v>65</v>
      </c>
      <c r="T529" s="5" t="s">
        <v>39</v>
      </c>
      <c r="U529" s="5" t="s">
        <v>52</v>
      </c>
      <c r="V529" s="5" t="s">
        <v>41</v>
      </c>
      <c r="W529" s="5" t="s">
        <v>42</v>
      </c>
      <c r="X529" s="5"/>
      <c r="Y529" s="5"/>
      <c r="Z529" s="5"/>
      <c r="AA529" s="5"/>
      <c r="AB529" s="5">
        <v>7119</v>
      </c>
      <c r="AC529" s="5" t="s">
        <v>38</v>
      </c>
    </row>
    <row r="530" spans="1:29">
      <c r="A530" s="5">
        <v>578318</v>
      </c>
      <c r="B530" s="5">
        <v>112386</v>
      </c>
      <c r="C530" s="5">
        <v>10233</v>
      </c>
      <c r="D530" s="5">
        <v>2</v>
      </c>
      <c r="E530" s="5" t="s">
        <v>29</v>
      </c>
      <c r="F530" s="5">
        <v>2676</v>
      </c>
      <c r="G530" s="5" t="s">
        <v>325</v>
      </c>
      <c r="H530" s="5" t="s">
        <v>326</v>
      </c>
      <c r="I530" s="5">
        <v>227</v>
      </c>
      <c r="J530" s="5" t="s">
        <v>327</v>
      </c>
      <c r="K530" s="5">
        <v>426</v>
      </c>
      <c r="L530" s="5"/>
      <c r="M530" s="5" t="s">
        <v>840</v>
      </c>
      <c r="N530" s="6">
        <v>45615.6743055556</v>
      </c>
      <c r="O530" s="7">
        <v>45667</v>
      </c>
      <c r="P530" s="5"/>
      <c r="Q530" s="7">
        <v>45659</v>
      </c>
      <c r="R530" s="5"/>
      <c r="S530" s="14">
        <v>-1400</v>
      </c>
      <c r="T530" s="5" t="s">
        <v>35</v>
      </c>
      <c r="U530" s="5" t="s">
        <v>963</v>
      </c>
      <c r="V530" s="5" t="s">
        <v>36</v>
      </c>
      <c r="W530" s="5" t="s">
        <v>37</v>
      </c>
      <c r="X530" s="5"/>
      <c r="Y530" s="5"/>
      <c r="Z530" s="5"/>
      <c r="AA530" s="5"/>
      <c r="AB530" s="5">
        <v>7119</v>
      </c>
      <c r="AC530" s="5" t="s">
        <v>38</v>
      </c>
    </row>
    <row r="531" spans="1:29">
      <c r="A531" s="5">
        <v>578343</v>
      </c>
      <c r="B531" s="5">
        <v>112386</v>
      </c>
      <c r="C531" s="5">
        <v>10233</v>
      </c>
      <c r="D531" s="5">
        <v>2</v>
      </c>
      <c r="E531" s="5" t="s">
        <v>29</v>
      </c>
      <c r="F531" s="5">
        <v>2676</v>
      </c>
      <c r="G531" s="5" t="s">
        <v>325</v>
      </c>
      <c r="H531" s="5" t="s">
        <v>326</v>
      </c>
      <c r="I531" s="5">
        <v>227</v>
      </c>
      <c r="J531" s="5" t="s">
        <v>327</v>
      </c>
      <c r="K531" s="5">
        <v>426</v>
      </c>
      <c r="L531" s="5"/>
      <c r="M531" s="5" t="s">
        <v>840</v>
      </c>
      <c r="N531" s="6">
        <v>45615.6743055556</v>
      </c>
      <c r="O531" s="7">
        <v>45667</v>
      </c>
      <c r="P531" s="5"/>
      <c r="Q531" s="7">
        <v>45659</v>
      </c>
      <c r="R531" s="5"/>
      <c r="S531" s="14">
        <v>1260</v>
      </c>
      <c r="T531" s="5" t="s">
        <v>39</v>
      </c>
      <c r="U531" s="5" t="s">
        <v>297</v>
      </c>
      <c r="V531" s="5" t="s">
        <v>298</v>
      </c>
      <c r="W531" s="5" t="s">
        <v>299</v>
      </c>
      <c r="X531" s="5"/>
      <c r="Y531" s="5"/>
      <c r="Z531" s="5"/>
      <c r="AA531" s="5"/>
      <c r="AB531" s="5">
        <v>7119</v>
      </c>
      <c r="AC531" s="5" t="s">
        <v>38</v>
      </c>
    </row>
    <row r="532" spans="1:29">
      <c r="A532" s="5">
        <v>578344</v>
      </c>
      <c r="B532" s="5">
        <v>112386</v>
      </c>
      <c r="C532" s="5">
        <v>10233</v>
      </c>
      <c r="D532" s="5">
        <v>2</v>
      </c>
      <c r="E532" s="5" t="s">
        <v>29</v>
      </c>
      <c r="F532" s="5">
        <v>2676</v>
      </c>
      <c r="G532" s="5" t="s">
        <v>325</v>
      </c>
      <c r="H532" s="5" t="s">
        <v>326</v>
      </c>
      <c r="I532" s="5">
        <v>227</v>
      </c>
      <c r="J532" s="5" t="s">
        <v>327</v>
      </c>
      <c r="K532" s="5">
        <v>426</v>
      </c>
      <c r="L532" s="5"/>
      <c r="M532" s="5" t="s">
        <v>840</v>
      </c>
      <c r="N532" s="6">
        <v>45615.6743055556</v>
      </c>
      <c r="O532" s="7">
        <v>45667</v>
      </c>
      <c r="P532" s="5"/>
      <c r="Q532" s="7">
        <v>45659</v>
      </c>
      <c r="R532" s="5"/>
      <c r="S532" s="14">
        <v>140</v>
      </c>
      <c r="T532" s="5" t="s">
        <v>39</v>
      </c>
      <c r="U532" s="5" t="s">
        <v>40</v>
      </c>
      <c r="V532" s="5" t="s">
        <v>41</v>
      </c>
      <c r="W532" s="5" t="s">
        <v>42</v>
      </c>
      <c r="X532" s="5"/>
      <c r="Y532" s="5"/>
      <c r="Z532" s="5"/>
      <c r="AA532" s="5"/>
      <c r="AB532" s="5">
        <v>7119</v>
      </c>
      <c r="AC532" s="5" t="s">
        <v>38</v>
      </c>
    </row>
    <row r="533" spans="1:29">
      <c r="A533" s="5">
        <v>527040</v>
      </c>
      <c r="B533" s="5">
        <v>93405</v>
      </c>
      <c r="C533" s="5">
        <v>4211926</v>
      </c>
      <c r="D533" s="5">
        <v>2</v>
      </c>
      <c r="E533" s="5" t="s">
        <v>29</v>
      </c>
      <c r="F533" s="5">
        <v>2713</v>
      </c>
      <c r="G533" s="5" t="s">
        <v>548</v>
      </c>
      <c r="H533" s="5" t="s">
        <v>549</v>
      </c>
      <c r="I533" s="5">
        <v>228</v>
      </c>
      <c r="J533" s="5" t="s">
        <v>550</v>
      </c>
      <c r="K533" s="5">
        <v>394</v>
      </c>
      <c r="L533" s="5"/>
      <c r="M533" s="5" t="s">
        <v>551</v>
      </c>
      <c r="N533" s="6">
        <v>45503.384722222203</v>
      </c>
      <c r="O533" s="7">
        <v>45667</v>
      </c>
      <c r="P533" s="5"/>
      <c r="Q533" s="7"/>
      <c r="R533" s="5"/>
      <c r="S533" s="14">
        <v>70</v>
      </c>
      <c r="T533" s="5" t="s">
        <v>39</v>
      </c>
      <c r="U533" s="5" t="s">
        <v>52</v>
      </c>
      <c r="V533" s="5" t="s">
        <v>41</v>
      </c>
      <c r="W533" s="5" t="s">
        <v>42</v>
      </c>
      <c r="X533" s="5"/>
      <c r="Y533" s="5"/>
      <c r="Z533" s="5" t="s">
        <v>901</v>
      </c>
      <c r="AA533" s="5"/>
      <c r="AB533" s="5">
        <v>7119</v>
      </c>
      <c r="AC533" s="5" t="s">
        <v>38</v>
      </c>
    </row>
    <row r="534" spans="1:29">
      <c r="A534" s="5">
        <v>474017</v>
      </c>
      <c r="B534" s="5">
        <v>93405</v>
      </c>
      <c r="C534" s="5">
        <v>4211926</v>
      </c>
      <c r="D534" s="5">
        <v>2</v>
      </c>
      <c r="E534" s="5" t="s">
        <v>29</v>
      </c>
      <c r="F534" s="5">
        <v>2713</v>
      </c>
      <c r="G534" s="5" t="s">
        <v>548</v>
      </c>
      <c r="H534" s="5" t="s">
        <v>549</v>
      </c>
      <c r="I534" s="5">
        <v>228</v>
      </c>
      <c r="J534" s="5" t="s">
        <v>550</v>
      </c>
      <c r="K534" s="5">
        <v>394</v>
      </c>
      <c r="L534" s="5"/>
      <c r="M534" s="5" t="s">
        <v>551</v>
      </c>
      <c r="N534" s="6">
        <v>45503.384722222203</v>
      </c>
      <c r="O534" s="7">
        <v>45667</v>
      </c>
      <c r="P534" s="5"/>
      <c r="Q534" s="7"/>
      <c r="R534" s="5"/>
      <c r="S534" s="14">
        <v>-1300</v>
      </c>
      <c r="T534" s="5" t="s">
        <v>35</v>
      </c>
      <c r="U534" s="5" t="s">
        <v>963</v>
      </c>
      <c r="V534" s="5" t="s">
        <v>36</v>
      </c>
      <c r="W534" s="5" t="s">
        <v>37</v>
      </c>
      <c r="X534" s="5"/>
      <c r="Y534" s="5"/>
      <c r="Z534" s="5" t="s">
        <v>901</v>
      </c>
      <c r="AA534" s="5"/>
      <c r="AB534" s="5">
        <v>7119</v>
      </c>
      <c r="AC534" s="5" t="s">
        <v>38</v>
      </c>
    </row>
    <row r="535" spans="1:29">
      <c r="A535" s="5">
        <v>474052</v>
      </c>
      <c r="B535" s="5">
        <v>93405</v>
      </c>
      <c r="C535" s="5">
        <v>4211926</v>
      </c>
      <c r="D535" s="5">
        <v>2</v>
      </c>
      <c r="E535" s="5" t="s">
        <v>29</v>
      </c>
      <c r="F535" s="5">
        <v>2713</v>
      </c>
      <c r="G535" s="5" t="s">
        <v>548</v>
      </c>
      <c r="H535" s="5" t="s">
        <v>549</v>
      </c>
      <c r="I535" s="5">
        <v>228</v>
      </c>
      <c r="J535" s="5" t="s">
        <v>550</v>
      </c>
      <c r="K535" s="5">
        <v>394</v>
      </c>
      <c r="L535" s="5"/>
      <c r="M535" s="5" t="s">
        <v>551</v>
      </c>
      <c r="N535" s="6">
        <v>45503.384722222203</v>
      </c>
      <c r="O535" s="7">
        <v>45667</v>
      </c>
      <c r="P535" s="5"/>
      <c r="Q535" s="7"/>
      <c r="R535" s="5"/>
      <c r="S535" s="14">
        <v>130</v>
      </c>
      <c r="T535" s="5" t="s">
        <v>39</v>
      </c>
      <c r="U535" s="5" t="s">
        <v>40</v>
      </c>
      <c r="V535" s="5" t="s">
        <v>41</v>
      </c>
      <c r="W535" s="5" t="s">
        <v>42</v>
      </c>
      <c r="X535" s="5"/>
      <c r="Y535" s="5"/>
      <c r="Z535" s="5" t="s">
        <v>901</v>
      </c>
      <c r="AA535" s="5"/>
      <c r="AB535" s="5">
        <v>7119</v>
      </c>
      <c r="AC535" s="5" t="s">
        <v>38</v>
      </c>
    </row>
    <row r="536" spans="1:29">
      <c r="A536" s="5">
        <v>469272</v>
      </c>
      <c r="B536" s="5">
        <v>85680</v>
      </c>
      <c r="C536" s="5"/>
      <c r="D536" s="5">
        <v>2</v>
      </c>
      <c r="E536" s="5" t="s">
        <v>29</v>
      </c>
      <c r="F536" s="5">
        <v>2731</v>
      </c>
      <c r="G536" s="5" t="s">
        <v>74</v>
      </c>
      <c r="H536" s="5" t="s">
        <v>75</v>
      </c>
      <c r="I536" s="5">
        <v>99</v>
      </c>
      <c r="J536" s="5" t="s">
        <v>76</v>
      </c>
      <c r="K536" s="5">
        <v>366</v>
      </c>
      <c r="L536" s="5"/>
      <c r="M536" s="5" t="s">
        <v>1122</v>
      </c>
      <c r="N536" s="6">
        <v>45384.541666666701</v>
      </c>
      <c r="O536" s="7">
        <v>45667</v>
      </c>
      <c r="P536" s="5"/>
      <c r="Q536" s="7"/>
      <c r="R536" s="5"/>
      <c r="S536" s="14">
        <v>117.03</v>
      </c>
      <c r="T536" s="5" t="s">
        <v>39</v>
      </c>
      <c r="U536" s="5" t="s">
        <v>1123</v>
      </c>
      <c r="V536" s="5" t="s">
        <v>79</v>
      </c>
      <c r="W536" s="5" t="s">
        <v>80</v>
      </c>
      <c r="X536" s="5"/>
      <c r="Y536" s="5"/>
      <c r="Z536" s="5" t="s">
        <v>778</v>
      </c>
      <c r="AA536" s="5"/>
      <c r="AB536" s="5">
        <v>7119</v>
      </c>
      <c r="AC536" s="5" t="s">
        <v>38</v>
      </c>
    </row>
    <row r="537" spans="1:29">
      <c r="A537" s="5">
        <v>428585</v>
      </c>
      <c r="B537" s="5">
        <v>85680</v>
      </c>
      <c r="C537" s="5"/>
      <c r="D537" s="5">
        <v>2</v>
      </c>
      <c r="E537" s="5" t="s">
        <v>29</v>
      </c>
      <c r="F537" s="5">
        <v>2731</v>
      </c>
      <c r="G537" s="5" t="s">
        <v>74</v>
      </c>
      <c r="H537" s="5" t="s">
        <v>75</v>
      </c>
      <c r="I537" s="5">
        <v>99</v>
      </c>
      <c r="J537" s="5" t="s">
        <v>76</v>
      </c>
      <c r="K537" s="5">
        <v>366</v>
      </c>
      <c r="L537" s="5"/>
      <c r="M537" s="5" t="s">
        <v>1122</v>
      </c>
      <c r="N537" s="6">
        <v>45384.541666666701</v>
      </c>
      <c r="O537" s="7">
        <v>45667</v>
      </c>
      <c r="P537" s="5"/>
      <c r="Q537" s="7"/>
      <c r="R537" s="5"/>
      <c r="S537" s="14">
        <v>-1300</v>
      </c>
      <c r="T537" s="5" t="s">
        <v>35</v>
      </c>
      <c r="U537" s="5" t="s">
        <v>963</v>
      </c>
      <c r="V537" s="5" t="s">
        <v>36</v>
      </c>
      <c r="W537" s="5" t="s">
        <v>37</v>
      </c>
      <c r="X537" s="5"/>
      <c r="Y537" s="5"/>
      <c r="Z537" s="5" t="s">
        <v>778</v>
      </c>
      <c r="AA537" s="5"/>
      <c r="AB537" s="5">
        <v>7119</v>
      </c>
      <c r="AC537" s="5" t="s">
        <v>38</v>
      </c>
    </row>
    <row r="538" spans="1:29">
      <c r="A538" s="5">
        <v>428691</v>
      </c>
      <c r="B538" s="5">
        <v>85680</v>
      </c>
      <c r="C538" s="5"/>
      <c r="D538" s="5">
        <v>2</v>
      </c>
      <c r="E538" s="5" t="s">
        <v>29</v>
      </c>
      <c r="F538" s="5">
        <v>2731</v>
      </c>
      <c r="G538" s="5" t="s">
        <v>74</v>
      </c>
      <c r="H538" s="5" t="s">
        <v>75</v>
      </c>
      <c r="I538" s="5">
        <v>99</v>
      </c>
      <c r="J538" s="5" t="s">
        <v>76</v>
      </c>
      <c r="K538" s="5">
        <v>366</v>
      </c>
      <c r="L538" s="5"/>
      <c r="M538" s="5" t="s">
        <v>1122</v>
      </c>
      <c r="N538" s="6">
        <v>45384.541666666701</v>
      </c>
      <c r="O538" s="7">
        <v>45667</v>
      </c>
      <c r="P538" s="5"/>
      <c r="Q538" s="7"/>
      <c r="R538" s="5"/>
      <c r="S538" s="14">
        <v>130</v>
      </c>
      <c r="T538" s="5" t="s">
        <v>39</v>
      </c>
      <c r="U538" s="5" t="s">
        <v>40</v>
      </c>
      <c r="V538" s="5" t="s">
        <v>41</v>
      </c>
      <c r="W538" s="5" t="s">
        <v>42</v>
      </c>
      <c r="X538" s="5"/>
      <c r="Y538" s="5"/>
      <c r="Z538" s="5" t="s">
        <v>778</v>
      </c>
      <c r="AA538" s="5"/>
      <c r="AB538" s="5">
        <v>7119</v>
      </c>
      <c r="AC538" s="5" t="s">
        <v>38</v>
      </c>
    </row>
    <row r="539" spans="1:29">
      <c r="A539" s="5">
        <v>594512</v>
      </c>
      <c r="B539" s="5">
        <v>85680</v>
      </c>
      <c r="C539" s="5"/>
      <c r="D539" s="5">
        <v>2</v>
      </c>
      <c r="E539" s="5" t="s">
        <v>29</v>
      </c>
      <c r="F539" s="5">
        <v>2731</v>
      </c>
      <c r="G539" s="5" t="s">
        <v>74</v>
      </c>
      <c r="H539" s="5" t="s">
        <v>75</v>
      </c>
      <c r="I539" s="5">
        <v>99</v>
      </c>
      <c r="J539" s="5" t="s">
        <v>76</v>
      </c>
      <c r="K539" s="5">
        <v>366</v>
      </c>
      <c r="L539" s="5"/>
      <c r="M539" s="5" t="s">
        <v>1122</v>
      </c>
      <c r="N539" s="6">
        <v>45384.541666666701</v>
      </c>
      <c r="O539" s="7">
        <v>45667</v>
      </c>
      <c r="P539" s="5"/>
      <c r="Q539" s="7"/>
      <c r="R539" s="5"/>
      <c r="S539" s="14">
        <v>29.56</v>
      </c>
      <c r="T539" s="5" t="s">
        <v>39</v>
      </c>
      <c r="U539" s="5" t="s">
        <v>52</v>
      </c>
      <c r="V539" s="5" t="s">
        <v>41</v>
      </c>
      <c r="W539" s="5" t="s">
        <v>42</v>
      </c>
      <c r="X539" s="5"/>
      <c r="Y539" s="5"/>
      <c r="Z539" s="5" t="s">
        <v>778</v>
      </c>
      <c r="AA539" s="5"/>
      <c r="AB539" s="5">
        <v>7119</v>
      </c>
      <c r="AC539" s="5" t="s">
        <v>38</v>
      </c>
    </row>
    <row r="540" spans="1:29">
      <c r="A540" s="5">
        <v>594513</v>
      </c>
      <c r="B540" s="5">
        <v>85680</v>
      </c>
      <c r="C540" s="5"/>
      <c r="D540" s="5">
        <v>2</v>
      </c>
      <c r="E540" s="5" t="s">
        <v>29</v>
      </c>
      <c r="F540" s="5">
        <v>2731</v>
      </c>
      <c r="G540" s="5" t="s">
        <v>74</v>
      </c>
      <c r="H540" s="5" t="s">
        <v>75</v>
      </c>
      <c r="I540" s="5">
        <v>99</v>
      </c>
      <c r="J540" s="5" t="s">
        <v>76</v>
      </c>
      <c r="K540" s="5">
        <v>366</v>
      </c>
      <c r="L540" s="5"/>
      <c r="M540" s="5" t="s">
        <v>1122</v>
      </c>
      <c r="N540" s="6">
        <v>45384.541666666701</v>
      </c>
      <c r="O540" s="7">
        <v>45667</v>
      </c>
      <c r="P540" s="5"/>
      <c r="Q540" s="7"/>
      <c r="R540" s="5"/>
      <c r="S540" s="14">
        <v>11.17</v>
      </c>
      <c r="T540" s="5" t="s">
        <v>39</v>
      </c>
      <c r="U540" s="5" t="s">
        <v>332</v>
      </c>
      <c r="V540" s="5" t="s">
        <v>41</v>
      </c>
      <c r="W540" s="5" t="s">
        <v>42</v>
      </c>
      <c r="X540" s="5"/>
      <c r="Y540" s="5"/>
      <c r="Z540" s="5" t="s">
        <v>778</v>
      </c>
      <c r="AA540" s="5"/>
      <c r="AB540" s="5">
        <v>7119</v>
      </c>
      <c r="AC540" s="5" t="s">
        <v>38</v>
      </c>
    </row>
    <row r="541" spans="1:29">
      <c r="A541" s="5">
        <v>520818</v>
      </c>
      <c r="B541" s="5">
        <v>102470</v>
      </c>
      <c r="C541" s="5"/>
      <c r="D541" s="5">
        <v>2</v>
      </c>
      <c r="E541" s="5" t="s">
        <v>29</v>
      </c>
      <c r="F541" s="5">
        <v>2748</v>
      </c>
      <c r="G541" s="5" t="s">
        <v>183</v>
      </c>
      <c r="H541" s="5" t="s">
        <v>184</v>
      </c>
      <c r="I541" s="5">
        <v>487</v>
      </c>
      <c r="J541" s="5" t="s">
        <v>185</v>
      </c>
      <c r="K541" s="5">
        <v>371</v>
      </c>
      <c r="L541" s="5"/>
      <c r="M541" s="5" t="s">
        <v>1124</v>
      </c>
      <c r="N541" s="6">
        <v>45551.695138888899</v>
      </c>
      <c r="O541" s="7">
        <v>45667</v>
      </c>
      <c r="P541" s="5"/>
      <c r="Q541" s="7">
        <v>45663</v>
      </c>
      <c r="R541" s="5"/>
      <c r="S541" s="14">
        <v>-1300</v>
      </c>
      <c r="T541" s="5" t="s">
        <v>35</v>
      </c>
      <c r="U541" s="5" t="s">
        <v>963</v>
      </c>
      <c r="V541" s="5" t="s">
        <v>36</v>
      </c>
      <c r="W541" s="5" t="s">
        <v>37</v>
      </c>
      <c r="X541" s="5"/>
      <c r="Y541" s="5"/>
      <c r="Z541" s="5" t="s">
        <v>800</v>
      </c>
      <c r="AA541" s="5"/>
      <c r="AB541" s="5">
        <v>7119</v>
      </c>
      <c r="AC541" s="5" t="s">
        <v>38</v>
      </c>
    </row>
    <row r="542" spans="1:29">
      <c r="A542" s="5">
        <v>520847</v>
      </c>
      <c r="B542" s="5">
        <v>102470</v>
      </c>
      <c r="C542" s="5"/>
      <c r="D542" s="5">
        <v>2</v>
      </c>
      <c r="E542" s="5" t="s">
        <v>29</v>
      </c>
      <c r="F542" s="5">
        <v>2748</v>
      </c>
      <c r="G542" s="5" t="s">
        <v>183</v>
      </c>
      <c r="H542" s="5" t="s">
        <v>184</v>
      </c>
      <c r="I542" s="5">
        <v>487</v>
      </c>
      <c r="J542" s="5" t="s">
        <v>185</v>
      </c>
      <c r="K542" s="5">
        <v>371</v>
      </c>
      <c r="L542" s="5"/>
      <c r="M542" s="5" t="s">
        <v>1124</v>
      </c>
      <c r="N542" s="6">
        <v>45551.695138888899</v>
      </c>
      <c r="O542" s="7">
        <v>45667</v>
      </c>
      <c r="P542" s="5"/>
      <c r="Q542" s="7">
        <v>45663</v>
      </c>
      <c r="R542" s="5"/>
      <c r="S542" s="14">
        <v>130</v>
      </c>
      <c r="T542" s="5" t="s">
        <v>39</v>
      </c>
      <c r="U542" s="5" t="s">
        <v>40</v>
      </c>
      <c r="V542" s="5" t="s">
        <v>41</v>
      </c>
      <c r="W542" s="5" t="s">
        <v>42</v>
      </c>
      <c r="X542" s="5"/>
      <c r="Y542" s="5"/>
      <c r="Z542" s="5" t="s">
        <v>800</v>
      </c>
      <c r="AA542" s="5"/>
      <c r="AB542" s="5">
        <v>7119</v>
      </c>
      <c r="AC542" s="5" t="s">
        <v>38</v>
      </c>
    </row>
    <row r="543" spans="1:29">
      <c r="A543" s="5">
        <v>478993</v>
      </c>
      <c r="B543" s="5">
        <v>94375</v>
      </c>
      <c r="C543" s="5"/>
      <c r="D543" s="5">
        <v>2</v>
      </c>
      <c r="E543" s="5" t="s">
        <v>29</v>
      </c>
      <c r="F543" s="5">
        <v>2751</v>
      </c>
      <c r="G543" s="5" t="s">
        <v>530</v>
      </c>
      <c r="H543" s="5" t="s">
        <v>531</v>
      </c>
      <c r="I543" s="5">
        <v>144</v>
      </c>
      <c r="J543" s="5" t="s">
        <v>532</v>
      </c>
      <c r="K543" s="5">
        <v>199</v>
      </c>
      <c r="L543" s="5" t="s">
        <v>533</v>
      </c>
      <c r="M543" s="5" t="s">
        <v>534</v>
      </c>
      <c r="N543" s="6">
        <v>45507.442361111098</v>
      </c>
      <c r="O543" s="7">
        <v>45667</v>
      </c>
      <c r="P543" s="5"/>
      <c r="Q543" s="7">
        <v>45656</v>
      </c>
      <c r="R543" s="5"/>
      <c r="S543" s="14">
        <v>103.5</v>
      </c>
      <c r="T543" s="5" t="s">
        <v>39</v>
      </c>
      <c r="U543" s="5" t="s">
        <v>52</v>
      </c>
      <c r="V543" s="5" t="s">
        <v>41</v>
      </c>
      <c r="W543" s="5" t="s">
        <v>42</v>
      </c>
      <c r="X543" s="5"/>
      <c r="Y543" s="5"/>
      <c r="Z543" s="5" t="s">
        <v>896</v>
      </c>
      <c r="AA543" s="5"/>
      <c r="AB543" s="5">
        <v>7119</v>
      </c>
      <c r="AC543" s="5" t="s">
        <v>38</v>
      </c>
    </row>
    <row r="544" spans="1:29">
      <c r="A544" s="5">
        <v>478994</v>
      </c>
      <c r="B544" s="5">
        <v>94376</v>
      </c>
      <c r="C544" s="5"/>
      <c r="D544" s="5">
        <v>2</v>
      </c>
      <c r="E544" s="5" t="s">
        <v>29</v>
      </c>
      <c r="F544" s="5">
        <v>2751</v>
      </c>
      <c r="G544" s="5" t="s">
        <v>530</v>
      </c>
      <c r="H544" s="5" t="s">
        <v>531</v>
      </c>
      <c r="I544" s="5">
        <v>144</v>
      </c>
      <c r="J544" s="5" t="s">
        <v>532</v>
      </c>
      <c r="K544" s="5">
        <v>199</v>
      </c>
      <c r="L544" s="5" t="s">
        <v>533</v>
      </c>
      <c r="M544" s="5" t="s">
        <v>534</v>
      </c>
      <c r="N544" s="6">
        <v>45505</v>
      </c>
      <c r="O544" s="7">
        <v>45667</v>
      </c>
      <c r="P544" s="5"/>
      <c r="Q544" s="7">
        <v>45656</v>
      </c>
      <c r="R544" s="5"/>
      <c r="S544" s="14">
        <v>207.62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897</v>
      </c>
      <c r="AA544" s="5"/>
      <c r="AB544" s="5">
        <v>7119</v>
      </c>
      <c r="AC544" s="5" t="s">
        <v>38</v>
      </c>
    </row>
    <row r="545" spans="1:29">
      <c r="A545" s="5">
        <v>478996</v>
      </c>
      <c r="B545" s="5">
        <v>94376</v>
      </c>
      <c r="C545" s="5"/>
      <c r="D545" s="5">
        <v>2</v>
      </c>
      <c r="E545" s="5" t="s">
        <v>29</v>
      </c>
      <c r="F545" s="5">
        <v>2751</v>
      </c>
      <c r="G545" s="5" t="s">
        <v>530</v>
      </c>
      <c r="H545" s="5" t="s">
        <v>531</v>
      </c>
      <c r="I545" s="5">
        <v>144</v>
      </c>
      <c r="J545" s="5" t="s">
        <v>532</v>
      </c>
      <c r="K545" s="5">
        <v>199</v>
      </c>
      <c r="L545" s="5" t="s">
        <v>533</v>
      </c>
      <c r="M545" s="5" t="s">
        <v>534</v>
      </c>
      <c r="N545" s="6">
        <v>45505</v>
      </c>
      <c r="O545" s="7">
        <v>45667</v>
      </c>
      <c r="P545" s="5"/>
      <c r="Q545" s="7">
        <v>45656</v>
      </c>
      <c r="R545" s="5"/>
      <c r="S545" s="14">
        <v>9.6999999999999993</v>
      </c>
      <c r="T545" s="5" t="s">
        <v>39</v>
      </c>
      <c r="U545" s="5" t="s">
        <v>486</v>
      </c>
      <c r="V545" s="5" t="s">
        <v>486</v>
      </c>
      <c r="W545" s="5" t="s">
        <v>487</v>
      </c>
      <c r="X545" s="5"/>
      <c r="Y545" s="5"/>
      <c r="Z545" s="5" t="s">
        <v>897</v>
      </c>
      <c r="AA545" s="5"/>
      <c r="AB545" s="5">
        <v>7119</v>
      </c>
      <c r="AC545" s="5" t="s">
        <v>38</v>
      </c>
    </row>
    <row r="546" spans="1:29">
      <c r="A546" s="5">
        <v>478937</v>
      </c>
      <c r="B546" s="5">
        <v>94376</v>
      </c>
      <c r="C546" s="5"/>
      <c r="D546" s="5">
        <v>2</v>
      </c>
      <c r="E546" s="5" t="s">
        <v>29</v>
      </c>
      <c r="F546" s="5">
        <v>2751</v>
      </c>
      <c r="G546" s="5" t="s">
        <v>530</v>
      </c>
      <c r="H546" s="5" t="s">
        <v>531</v>
      </c>
      <c r="I546" s="5">
        <v>144</v>
      </c>
      <c r="J546" s="5" t="s">
        <v>532</v>
      </c>
      <c r="K546" s="5">
        <v>199</v>
      </c>
      <c r="L546" s="5" t="s">
        <v>533</v>
      </c>
      <c r="M546" s="5" t="s">
        <v>534</v>
      </c>
      <c r="N546" s="6">
        <v>45505</v>
      </c>
      <c r="O546" s="7">
        <v>45667</v>
      </c>
      <c r="P546" s="5"/>
      <c r="Q546" s="7">
        <v>45656</v>
      </c>
      <c r="R546" s="5"/>
      <c r="S546" s="14">
        <v>-2076.1999999999998</v>
      </c>
      <c r="T546" s="5" t="s">
        <v>35</v>
      </c>
      <c r="U546" s="5" t="s">
        <v>963</v>
      </c>
      <c r="V546" s="5" t="s">
        <v>36</v>
      </c>
      <c r="W546" s="5" t="s">
        <v>37</v>
      </c>
      <c r="X546" s="5"/>
      <c r="Y546" s="5"/>
      <c r="Z546" s="5" t="s">
        <v>897</v>
      </c>
      <c r="AA546" s="5"/>
      <c r="AB546" s="5">
        <v>7119</v>
      </c>
      <c r="AC546" s="5" t="s">
        <v>38</v>
      </c>
    </row>
    <row r="547" spans="1:29">
      <c r="A547" s="5">
        <v>572900</v>
      </c>
      <c r="B547" s="5">
        <v>111094</v>
      </c>
      <c r="C547" s="5"/>
      <c r="D547" s="5">
        <v>2</v>
      </c>
      <c r="E547" s="5" t="s">
        <v>29</v>
      </c>
      <c r="F547" s="5">
        <v>3431</v>
      </c>
      <c r="G547" s="5" t="s">
        <v>81</v>
      </c>
      <c r="H547" s="5" t="s">
        <v>82</v>
      </c>
      <c r="I547" s="5">
        <v>463</v>
      </c>
      <c r="J547" s="5" t="s">
        <v>83</v>
      </c>
      <c r="K547" s="5">
        <v>340</v>
      </c>
      <c r="L547" s="5"/>
      <c r="M547" s="5" t="s">
        <v>84</v>
      </c>
      <c r="N547" s="6">
        <v>45627</v>
      </c>
      <c r="O547" s="7">
        <v>45667</v>
      </c>
      <c r="P547" s="5"/>
      <c r="Q547" s="7">
        <v>45660</v>
      </c>
      <c r="R547" s="5"/>
      <c r="S547" s="14">
        <v>-1900.44</v>
      </c>
      <c r="T547" s="5" t="s">
        <v>35</v>
      </c>
      <c r="U547" s="5" t="s">
        <v>963</v>
      </c>
      <c r="V547" s="5" t="s">
        <v>36</v>
      </c>
      <c r="W547" s="5" t="s">
        <v>37</v>
      </c>
      <c r="X547" s="5"/>
      <c r="Y547" s="5"/>
      <c r="Z547" s="5" t="s">
        <v>819</v>
      </c>
      <c r="AA547" s="5"/>
      <c r="AB547" s="5">
        <v>7119</v>
      </c>
      <c r="AC547" s="5" t="s">
        <v>38</v>
      </c>
    </row>
    <row r="548" spans="1:29">
      <c r="A548" s="5">
        <v>572901</v>
      </c>
      <c r="B548" s="5">
        <v>111094</v>
      </c>
      <c r="C548" s="5"/>
      <c r="D548" s="5">
        <v>2</v>
      </c>
      <c r="E548" s="5" t="s">
        <v>29</v>
      </c>
      <c r="F548" s="5">
        <v>3431</v>
      </c>
      <c r="G548" s="5" t="s">
        <v>81</v>
      </c>
      <c r="H548" s="5" t="s">
        <v>82</v>
      </c>
      <c r="I548" s="5">
        <v>463</v>
      </c>
      <c r="J548" s="5" t="s">
        <v>83</v>
      </c>
      <c r="K548" s="5">
        <v>340</v>
      </c>
      <c r="L548" s="5"/>
      <c r="M548" s="5" t="s">
        <v>84</v>
      </c>
      <c r="N548" s="6">
        <v>45627</v>
      </c>
      <c r="O548" s="7">
        <v>45667</v>
      </c>
      <c r="P548" s="5"/>
      <c r="Q548" s="7">
        <v>45660</v>
      </c>
      <c r="R548" s="5"/>
      <c r="S548" s="14">
        <v>26.72</v>
      </c>
      <c r="T548" s="5" t="s">
        <v>39</v>
      </c>
      <c r="U548" s="5" t="s">
        <v>85</v>
      </c>
      <c r="V548" s="5" t="s">
        <v>85</v>
      </c>
      <c r="W548" s="5" t="s">
        <v>86</v>
      </c>
      <c r="X548" s="5"/>
      <c r="Y548" s="5"/>
      <c r="Z548" s="5" t="s">
        <v>819</v>
      </c>
      <c r="AA548" s="5"/>
      <c r="AB548" s="5">
        <v>7119</v>
      </c>
      <c r="AC548" s="5" t="s">
        <v>38</v>
      </c>
    </row>
    <row r="549" spans="1:29">
      <c r="A549" s="5">
        <v>572968</v>
      </c>
      <c r="B549" s="5">
        <v>111094</v>
      </c>
      <c r="C549" s="5"/>
      <c r="D549" s="5">
        <v>2</v>
      </c>
      <c r="E549" s="5" t="s">
        <v>29</v>
      </c>
      <c r="F549" s="5">
        <v>3431</v>
      </c>
      <c r="G549" s="5" t="s">
        <v>81</v>
      </c>
      <c r="H549" s="5" t="s">
        <v>82</v>
      </c>
      <c r="I549" s="5">
        <v>463</v>
      </c>
      <c r="J549" s="5" t="s">
        <v>83</v>
      </c>
      <c r="K549" s="5">
        <v>340</v>
      </c>
      <c r="L549" s="5"/>
      <c r="M549" s="5" t="s">
        <v>84</v>
      </c>
      <c r="N549" s="6">
        <v>45627</v>
      </c>
      <c r="O549" s="7">
        <v>45667</v>
      </c>
      <c r="P549" s="5"/>
      <c r="Q549" s="7">
        <v>45660</v>
      </c>
      <c r="R549" s="5"/>
      <c r="S549" s="14">
        <v>190.04</v>
      </c>
      <c r="T549" s="5" t="s">
        <v>39</v>
      </c>
      <c r="U549" s="5" t="s">
        <v>40</v>
      </c>
      <c r="V549" s="5" t="s">
        <v>41</v>
      </c>
      <c r="W549" s="5" t="s">
        <v>42</v>
      </c>
      <c r="X549" s="5"/>
      <c r="Y549" s="5"/>
      <c r="Z549" s="5" t="s">
        <v>819</v>
      </c>
      <c r="AA549" s="5"/>
      <c r="AB549" s="5">
        <v>7119</v>
      </c>
      <c r="AC549" s="5" t="s">
        <v>38</v>
      </c>
    </row>
    <row r="550" spans="1:29">
      <c r="A550" s="5">
        <v>572970</v>
      </c>
      <c r="B550" s="5">
        <v>111094</v>
      </c>
      <c r="C550" s="5"/>
      <c r="D550" s="5">
        <v>2</v>
      </c>
      <c r="E550" s="5" t="s">
        <v>29</v>
      </c>
      <c r="F550" s="5">
        <v>3431</v>
      </c>
      <c r="G550" s="5" t="s">
        <v>81</v>
      </c>
      <c r="H550" s="5" t="s">
        <v>82</v>
      </c>
      <c r="I550" s="5">
        <v>463</v>
      </c>
      <c r="J550" s="5" t="s">
        <v>83</v>
      </c>
      <c r="K550" s="5">
        <v>340</v>
      </c>
      <c r="L550" s="5"/>
      <c r="M550" s="5" t="s">
        <v>84</v>
      </c>
      <c r="N550" s="6">
        <v>45627</v>
      </c>
      <c r="O550" s="7">
        <v>45667</v>
      </c>
      <c r="P550" s="5"/>
      <c r="Q550" s="7">
        <v>45660</v>
      </c>
      <c r="R550" s="5"/>
      <c r="S550" s="14">
        <v>2.67</v>
      </c>
      <c r="T550" s="5" t="s">
        <v>39</v>
      </c>
      <c r="U550" s="5" t="s">
        <v>87</v>
      </c>
      <c r="V550" s="5" t="s">
        <v>41</v>
      </c>
      <c r="W550" s="5" t="s">
        <v>42</v>
      </c>
      <c r="X550" s="5"/>
      <c r="Y550" s="5"/>
      <c r="Z550" s="5" t="s">
        <v>819</v>
      </c>
      <c r="AA550" s="5"/>
      <c r="AB550" s="5">
        <v>7119</v>
      </c>
      <c r="AC550" s="5" t="s">
        <v>38</v>
      </c>
    </row>
    <row r="551" spans="1:29">
      <c r="A551" s="5">
        <v>572974</v>
      </c>
      <c r="B551" s="5">
        <v>111094</v>
      </c>
      <c r="C551" s="5"/>
      <c r="D551" s="5">
        <v>2</v>
      </c>
      <c r="E551" s="5" t="s">
        <v>29</v>
      </c>
      <c r="F551" s="5">
        <v>3431</v>
      </c>
      <c r="G551" s="5" t="s">
        <v>81</v>
      </c>
      <c r="H551" s="5" t="s">
        <v>82</v>
      </c>
      <c r="I551" s="5">
        <v>463</v>
      </c>
      <c r="J551" s="5" t="s">
        <v>83</v>
      </c>
      <c r="K551" s="5">
        <v>340</v>
      </c>
      <c r="L551" s="5"/>
      <c r="M551" s="5" t="s">
        <v>84</v>
      </c>
      <c r="N551" s="6">
        <v>45627</v>
      </c>
      <c r="O551" s="7">
        <v>45667</v>
      </c>
      <c r="P551" s="5"/>
      <c r="Q551" s="7">
        <v>45660</v>
      </c>
      <c r="R551" s="5"/>
      <c r="S551" s="14">
        <v>133.63</v>
      </c>
      <c r="T551" s="5" t="s">
        <v>39</v>
      </c>
      <c r="U551" s="5" t="s">
        <v>1054</v>
      </c>
      <c r="V551" s="5" t="s">
        <v>88</v>
      </c>
      <c r="W551" s="5" t="s">
        <v>89</v>
      </c>
      <c r="X551" s="5"/>
      <c r="Y551" s="5"/>
      <c r="Z551" s="5" t="s">
        <v>819</v>
      </c>
      <c r="AA551" s="5"/>
      <c r="AB551" s="5">
        <v>7119</v>
      </c>
      <c r="AC551" s="5" t="s">
        <v>38</v>
      </c>
    </row>
    <row r="552" spans="1:29">
      <c r="A552" s="5">
        <v>484677</v>
      </c>
      <c r="B552" s="5">
        <v>95333</v>
      </c>
      <c r="C552" s="5"/>
      <c r="D552" s="5">
        <v>2</v>
      </c>
      <c r="E552" s="5" t="s">
        <v>29</v>
      </c>
      <c r="F552" s="5">
        <v>2775</v>
      </c>
      <c r="G552" s="5" t="s">
        <v>734</v>
      </c>
      <c r="H552" s="5" t="s">
        <v>735</v>
      </c>
      <c r="I552" s="5">
        <v>270</v>
      </c>
      <c r="J552" s="5" t="s">
        <v>736</v>
      </c>
      <c r="K552" s="5">
        <v>295</v>
      </c>
      <c r="L552" s="5"/>
      <c r="M552" s="5" t="s">
        <v>737</v>
      </c>
      <c r="N552" s="6">
        <v>45474</v>
      </c>
      <c r="O552" s="7">
        <v>45667</v>
      </c>
      <c r="P552" s="5"/>
      <c r="Q552" s="7">
        <v>45649</v>
      </c>
      <c r="R552" s="5"/>
      <c r="S552" s="14">
        <v>-882.39</v>
      </c>
      <c r="T552" s="5" t="s">
        <v>35</v>
      </c>
      <c r="U552" s="5" t="s">
        <v>963</v>
      </c>
      <c r="V552" s="5" t="s">
        <v>36</v>
      </c>
      <c r="W552" s="5" t="s">
        <v>37</v>
      </c>
      <c r="X552" s="5"/>
      <c r="Y552" s="5"/>
      <c r="Z552" s="5" t="s">
        <v>1125</v>
      </c>
      <c r="AA552" s="5"/>
      <c r="AB552" s="5">
        <v>7119</v>
      </c>
      <c r="AC552" s="5" t="s">
        <v>38</v>
      </c>
    </row>
    <row r="553" spans="1:29">
      <c r="A553" s="5">
        <v>484738</v>
      </c>
      <c r="B553" s="5">
        <v>95333</v>
      </c>
      <c r="C553" s="5"/>
      <c r="D553" s="5">
        <v>2</v>
      </c>
      <c r="E553" s="5" t="s">
        <v>29</v>
      </c>
      <c r="F553" s="5">
        <v>2775</v>
      </c>
      <c r="G553" s="5" t="s">
        <v>734</v>
      </c>
      <c r="H553" s="5" t="s">
        <v>735</v>
      </c>
      <c r="I553" s="5">
        <v>270</v>
      </c>
      <c r="J553" s="5" t="s">
        <v>736</v>
      </c>
      <c r="K553" s="5">
        <v>295</v>
      </c>
      <c r="L553" s="5"/>
      <c r="M553" s="5" t="s">
        <v>737</v>
      </c>
      <c r="N553" s="6">
        <v>45474</v>
      </c>
      <c r="O553" s="7">
        <v>45667</v>
      </c>
      <c r="P553" s="5"/>
      <c r="Q553" s="7">
        <v>45649</v>
      </c>
      <c r="R553" s="5"/>
      <c r="S553" s="14">
        <v>88.24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1125</v>
      </c>
      <c r="AA553" s="5"/>
      <c r="AB553" s="5">
        <v>7119</v>
      </c>
      <c r="AC553" s="5" t="s">
        <v>38</v>
      </c>
    </row>
    <row r="554" spans="1:29">
      <c r="A554" s="5">
        <v>484740</v>
      </c>
      <c r="B554" s="5">
        <v>95333</v>
      </c>
      <c r="C554" s="5"/>
      <c r="D554" s="5">
        <v>2</v>
      </c>
      <c r="E554" s="5" t="s">
        <v>29</v>
      </c>
      <c r="F554" s="5">
        <v>2775</v>
      </c>
      <c r="G554" s="5" t="s">
        <v>734</v>
      </c>
      <c r="H554" s="5" t="s">
        <v>735</v>
      </c>
      <c r="I554" s="5">
        <v>270</v>
      </c>
      <c r="J554" s="5" t="s">
        <v>736</v>
      </c>
      <c r="K554" s="5">
        <v>295</v>
      </c>
      <c r="L554" s="5"/>
      <c r="M554" s="5" t="s">
        <v>737</v>
      </c>
      <c r="N554" s="6">
        <v>45474</v>
      </c>
      <c r="O554" s="7">
        <v>45667</v>
      </c>
      <c r="P554" s="5"/>
      <c r="Q554" s="7">
        <v>45649</v>
      </c>
      <c r="R554" s="5"/>
      <c r="S554" s="14">
        <v>9.6999999999999993</v>
      </c>
      <c r="T554" s="5" t="s">
        <v>39</v>
      </c>
      <c r="U554" s="5" t="s">
        <v>128</v>
      </c>
      <c r="V554" s="5" t="s">
        <v>128</v>
      </c>
      <c r="W554" s="5" t="s">
        <v>129</v>
      </c>
      <c r="X554" s="5"/>
      <c r="Y554" s="5"/>
      <c r="Z554" s="5" t="s">
        <v>1125</v>
      </c>
      <c r="AA554" s="5"/>
      <c r="AB554" s="5">
        <v>7119</v>
      </c>
      <c r="AC554" s="5" t="s">
        <v>38</v>
      </c>
    </row>
    <row r="555" spans="1:29">
      <c r="A555" s="5">
        <v>593369</v>
      </c>
      <c r="B555" s="5">
        <v>95333</v>
      </c>
      <c r="C555" s="5"/>
      <c r="D555" s="5">
        <v>2</v>
      </c>
      <c r="E555" s="5" t="s">
        <v>29</v>
      </c>
      <c r="F555" s="5">
        <v>2775</v>
      </c>
      <c r="G555" s="5" t="s">
        <v>734</v>
      </c>
      <c r="H555" s="5" t="s">
        <v>735</v>
      </c>
      <c r="I555" s="5">
        <v>270</v>
      </c>
      <c r="J555" s="5" t="s">
        <v>736</v>
      </c>
      <c r="K555" s="5">
        <v>295</v>
      </c>
      <c r="L555" s="5"/>
      <c r="M555" s="5" t="s">
        <v>737</v>
      </c>
      <c r="N555" s="6">
        <v>45474</v>
      </c>
      <c r="O555" s="7">
        <v>45667</v>
      </c>
      <c r="P555" s="5"/>
      <c r="Q555" s="7">
        <v>45649</v>
      </c>
      <c r="R555" s="5"/>
      <c r="S555" s="14">
        <v>115</v>
      </c>
      <c r="T555" s="5" t="s">
        <v>39</v>
      </c>
      <c r="U555" s="5" t="s">
        <v>1126</v>
      </c>
      <c r="V555" s="5" t="s">
        <v>79</v>
      </c>
      <c r="W555" s="5" t="s">
        <v>80</v>
      </c>
      <c r="X555" s="5"/>
      <c r="Y555" s="5"/>
      <c r="Z555" s="5" t="s">
        <v>1125</v>
      </c>
      <c r="AA555" s="5"/>
      <c r="AB555" s="5">
        <v>7119</v>
      </c>
      <c r="AC555" s="5" t="s">
        <v>38</v>
      </c>
    </row>
    <row r="556" spans="1:29">
      <c r="A556" s="5">
        <v>562093</v>
      </c>
      <c r="B556" s="5">
        <v>109341</v>
      </c>
      <c r="C556" s="5"/>
      <c r="D556" s="5">
        <v>2</v>
      </c>
      <c r="E556" s="5" t="s">
        <v>29</v>
      </c>
      <c r="F556" s="5">
        <v>4512</v>
      </c>
      <c r="G556" s="5" t="s">
        <v>252</v>
      </c>
      <c r="H556" s="5" t="s">
        <v>253</v>
      </c>
      <c r="I556" s="5">
        <v>310</v>
      </c>
      <c r="J556" s="5" t="s">
        <v>254</v>
      </c>
      <c r="K556" s="5">
        <v>36</v>
      </c>
      <c r="L556" s="5" t="s">
        <v>255</v>
      </c>
      <c r="M556" s="5" t="s">
        <v>256</v>
      </c>
      <c r="N556" s="6">
        <v>45581.5534722222</v>
      </c>
      <c r="O556" s="7">
        <v>45672</v>
      </c>
      <c r="P556" s="5"/>
      <c r="Q556" s="7"/>
      <c r="R556" s="5"/>
      <c r="S556" s="14">
        <v>-2462.44</v>
      </c>
      <c r="T556" s="5" t="s">
        <v>35</v>
      </c>
      <c r="U556" s="5" t="s">
        <v>963</v>
      </c>
      <c r="V556" s="5" t="s">
        <v>36</v>
      </c>
      <c r="W556" s="5" t="s">
        <v>37</v>
      </c>
      <c r="X556" s="5"/>
      <c r="Y556" s="5"/>
      <c r="Z556" s="5" t="s">
        <v>1127</v>
      </c>
      <c r="AA556" s="5"/>
      <c r="AB556" s="5">
        <v>7119</v>
      </c>
      <c r="AC556" s="5" t="s">
        <v>38</v>
      </c>
    </row>
    <row r="557" spans="1:29">
      <c r="A557" s="5">
        <v>562122</v>
      </c>
      <c r="B557" s="5">
        <v>109341</v>
      </c>
      <c r="C557" s="5"/>
      <c r="D557" s="5">
        <v>2</v>
      </c>
      <c r="E557" s="5" t="s">
        <v>29</v>
      </c>
      <c r="F557" s="5">
        <v>4512</v>
      </c>
      <c r="G557" s="5" t="s">
        <v>252</v>
      </c>
      <c r="H557" s="5" t="s">
        <v>253</v>
      </c>
      <c r="I557" s="5">
        <v>310</v>
      </c>
      <c r="J557" s="5" t="s">
        <v>254</v>
      </c>
      <c r="K557" s="5">
        <v>36</v>
      </c>
      <c r="L557" s="5" t="s">
        <v>255</v>
      </c>
      <c r="M557" s="5" t="s">
        <v>256</v>
      </c>
      <c r="N557" s="6">
        <v>45581.5534722222</v>
      </c>
      <c r="O557" s="7">
        <v>45672</v>
      </c>
      <c r="P557" s="5"/>
      <c r="Q557" s="7"/>
      <c r="R557" s="5"/>
      <c r="S557" s="14">
        <v>246.24</v>
      </c>
      <c r="T557" s="5" t="s">
        <v>39</v>
      </c>
      <c r="U557" s="5" t="s">
        <v>40</v>
      </c>
      <c r="V557" s="5" t="s">
        <v>41</v>
      </c>
      <c r="W557" s="5" t="s">
        <v>42</v>
      </c>
      <c r="X557" s="5"/>
      <c r="Y557" s="5"/>
      <c r="Z557" s="5" t="s">
        <v>1127</v>
      </c>
      <c r="AA557" s="5"/>
      <c r="AB557" s="5">
        <v>7119</v>
      </c>
      <c r="AC557" s="5" t="s">
        <v>38</v>
      </c>
    </row>
    <row r="558" spans="1:29">
      <c r="A558" s="5">
        <v>562124</v>
      </c>
      <c r="B558" s="5">
        <v>109341</v>
      </c>
      <c r="C558" s="5"/>
      <c r="D558" s="5">
        <v>2</v>
      </c>
      <c r="E558" s="5" t="s">
        <v>29</v>
      </c>
      <c r="F558" s="5">
        <v>4512</v>
      </c>
      <c r="G558" s="5" t="s">
        <v>252</v>
      </c>
      <c r="H558" s="5" t="s">
        <v>253</v>
      </c>
      <c r="I558" s="5">
        <v>310</v>
      </c>
      <c r="J558" s="5" t="s">
        <v>254</v>
      </c>
      <c r="K558" s="5">
        <v>36</v>
      </c>
      <c r="L558" s="5" t="s">
        <v>255</v>
      </c>
      <c r="M558" s="5" t="s">
        <v>256</v>
      </c>
      <c r="N558" s="6">
        <v>45581.5534722222</v>
      </c>
      <c r="O558" s="7">
        <v>45672</v>
      </c>
      <c r="P558" s="5"/>
      <c r="Q558" s="7"/>
      <c r="R558" s="5"/>
      <c r="S558" s="14">
        <v>350</v>
      </c>
      <c r="T558" s="5" t="s">
        <v>39</v>
      </c>
      <c r="U558" s="5" t="s">
        <v>1128</v>
      </c>
      <c r="V558" s="5" t="s">
        <v>79</v>
      </c>
      <c r="W558" s="5" t="s">
        <v>80</v>
      </c>
      <c r="X558" s="5"/>
      <c r="Y558" s="5"/>
      <c r="Z558" s="5" t="s">
        <v>1127</v>
      </c>
      <c r="AA558" s="5"/>
      <c r="AB558" s="5">
        <v>7119</v>
      </c>
      <c r="AC558" s="5" t="s">
        <v>38</v>
      </c>
    </row>
    <row r="559" spans="1:29">
      <c r="A559" s="5">
        <v>568270</v>
      </c>
      <c r="B559" s="5">
        <v>109341</v>
      </c>
      <c r="C559" s="5"/>
      <c r="D559" s="5">
        <v>2</v>
      </c>
      <c r="E559" s="5" t="s">
        <v>29</v>
      </c>
      <c r="F559" s="5">
        <v>4512</v>
      </c>
      <c r="G559" s="5" t="s">
        <v>252</v>
      </c>
      <c r="H559" s="5" t="s">
        <v>253</v>
      </c>
      <c r="I559" s="5">
        <v>310</v>
      </c>
      <c r="J559" s="5" t="s">
        <v>254</v>
      </c>
      <c r="K559" s="5">
        <v>36</v>
      </c>
      <c r="L559" s="5" t="s">
        <v>255</v>
      </c>
      <c r="M559" s="5" t="s">
        <v>256</v>
      </c>
      <c r="N559" s="6">
        <v>45581.5534722222</v>
      </c>
      <c r="O559" s="7">
        <v>45672</v>
      </c>
      <c r="P559" s="5"/>
      <c r="Q559" s="7"/>
      <c r="R559" s="5"/>
      <c r="S559" s="14">
        <v>462.44</v>
      </c>
      <c r="T559" s="5" t="s">
        <v>39</v>
      </c>
      <c r="U559" s="5" t="s">
        <v>221</v>
      </c>
      <c r="V559" s="5" t="s">
        <v>88</v>
      </c>
      <c r="W559" s="5" t="s">
        <v>89</v>
      </c>
      <c r="X559" s="5"/>
      <c r="Y559" s="5"/>
      <c r="Z559" s="5" t="s">
        <v>1127</v>
      </c>
      <c r="AA559" s="5"/>
      <c r="AB559" s="5">
        <v>7119</v>
      </c>
      <c r="AC559" s="5" t="s">
        <v>38</v>
      </c>
    </row>
    <row r="560" spans="1:29">
      <c r="A560" s="5">
        <v>568273</v>
      </c>
      <c r="B560" s="5">
        <v>109341</v>
      </c>
      <c r="C560" s="5"/>
      <c r="D560" s="5">
        <v>2</v>
      </c>
      <c r="E560" s="5" t="s">
        <v>29</v>
      </c>
      <c r="F560" s="5">
        <v>4512</v>
      </c>
      <c r="G560" s="5" t="s">
        <v>252</v>
      </c>
      <c r="H560" s="5" t="s">
        <v>253</v>
      </c>
      <c r="I560" s="5">
        <v>310</v>
      </c>
      <c r="J560" s="5" t="s">
        <v>254</v>
      </c>
      <c r="K560" s="5">
        <v>36</v>
      </c>
      <c r="L560" s="5" t="s">
        <v>255</v>
      </c>
      <c r="M560" s="5" t="s">
        <v>256</v>
      </c>
      <c r="N560" s="6">
        <v>45581.5534722222</v>
      </c>
      <c r="O560" s="7">
        <v>45672</v>
      </c>
      <c r="P560" s="5"/>
      <c r="Q560" s="7"/>
      <c r="R560" s="5"/>
      <c r="S560" s="14">
        <v>-46.24</v>
      </c>
      <c r="T560" s="5" t="s">
        <v>39</v>
      </c>
      <c r="U560" s="5" t="s">
        <v>120</v>
      </c>
      <c r="V560" s="5" t="s">
        <v>41</v>
      </c>
      <c r="W560" s="5" t="s">
        <v>42</v>
      </c>
      <c r="X560" s="5"/>
      <c r="Y560" s="5"/>
      <c r="Z560" s="5" t="s">
        <v>1127</v>
      </c>
      <c r="AA560" s="5"/>
      <c r="AB560" s="5">
        <v>7119</v>
      </c>
      <c r="AC560" s="5" t="s">
        <v>38</v>
      </c>
    </row>
    <row r="561" spans="1:29">
      <c r="A561" s="5">
        <v>568295</v>
      </c>
      <c r="B561" s="5">
        <v>109760</v>
      </c>
      <c r="C561" s="5"/>
      <c r="D561" s="5">
        <v>2</v>
      </c>
      <c r="E561" s="5" t="s">
        <v>29</v>
      </c>
      <c r="F561" s="5">
        <v>2854</v>
      </c>
      <c r="G561" s="5" t="s">
        <v>535</v>
      </c>
      <c r="H561" s="5" t="s">
        <v>536</v>
      </c>
      <c r="I561" s="5">
        <v>102</v>
      </c>
      <c r="J561" s="5" t="s">
        <v>537</v>
      </c>
      <c r="K561" s="5">
        <v>212</v>
      </c>
      <c r="L561" s="5" t="s">
        <v>538</v>
      </c>
      <c r="M561" s="5" t="s">
        <v>539</v>
      </c>
      <c r="N561" s="6">
        <v>45581.5715277778</v>
      </c>
      <c r="O561" s="7">
        <v>45672</v>
      </c>
      <c r="P561" s="5"/>
      <c r="Q561" s="7"/>
      <c r="R561" s="5"/>
      <c r="S561" s="14">
        <v>2783.7</v>
      </c>
      <c r="T561" s="5" t="s">
        <v>39</v>
      </c>
      <c r="U561" s="5" t="s">
        <v>1129</v>
      </c>
      <c r="V561" s="5" t="s">
        <v>88</v>
      </c>
      <c r="W561" s="5" t="s">
        <v>89</v>
      </c>
      <c r="X561" s="5"/>
      <c r="Y561" s="5"/>
      <c r="Z561" s="5" t="s">
        <v>898</v>
      </c>
      <c r="AA561" s="5"/>
      <c r="AB561" s="5">
        <v>7119</v>
      </c>
      <c r="AC561" s="5" t="s">
        <v>38</v>
      </c>
    </row>
    <row r="562" spans="1:29">
      <c r="A562" s="5">
        <v>565385</v>
      </c>
      <c r="B562" s="5">
        <v>109760</v>
      </c>
      <c r="C562" s="5"/>
      <c r="D562" s="5">
        <v>2</v>
      </c>
      <c r="E562" s="5" t="s">
        <v>29</v>
      </c>
      <c r="F562" s="5">
        <v>2854</v>
      </c>
      <c r="G562" s="5" t="s">
        <v>535</v>
      </c>
      <c r="H562" s="5" t="s">
        <v>536</v>
      </c>
      <c r="I562" s="5">
        <v>102</v>
      </c>
      <c r="J562" s="5" t="s">
        <v>537</v>
      </c>
      <c r="K562" s="5">
        <v>212</v>
      </c>
      <c r="L562" s="5" t="s">
        <v>538</v>
      </c>
      <c r="M562" s="5" t="s">
        <v>539</v>
      </c>
      <c r="N562" s="6">
        <v>45581.5715277778</v>
      </c>
      <c r="O562" s="7">
        <v>45672</v>
      </c>
      <c r="P562" s="5"/>
      <c r="Q562" s="7"/>
      <c r="R562" s="5"/>
      <c r="S562" s="14">
        <v>-17783.7</v>
      </c>
      <c r="T562" s="5" t="s">
        <v>35</v>
      </c>
      <c r="U562" s="5" t="s">
        <v>963</v>
      </c>
      <c r="V562" s="5" t="s">
        <v>36</v>
      </c>
      <c r="W562" s="5" t="s">
        <v>37</v>
      </c>
      <c r="X562" s="5"/>
      <c r="Y562" s="5"/>
      <c r="Z562" s="5" t="s">
        <v>898</v>
      </c>
      <c r="AA562" s="5"/>
      <c r="AB562" s="5">
        <v>7119</v>
      </c>
      <c r="AC562" s="5" t="s">
        <v>38</v>
      </c>
    </row>
    <row r="563" spans="1:29">
      <c r="A563" s="5">
        <v>565418</v>
      </c>
      <c r="B563" s="5">
        <v>109760</v>
      </c>
      <c r="C563" s="5"/>
      <c r="D563" s="5">
        <v>2</v>
      </c>
      <c r="E563" s="5" t="s">
        <v>29</v>
      </c>
      <c r="F563" s="5">
        <v>2854</v>
      </c>
      <c r="G563" s="5" t="s">
        <v>535</v>
      </c>
      <c r="H563" s="5" t="s">
        <v>536</v>
      </c>
      <c r="I563" s="5">
        <v>102</v>
      </c>
      <c r="J563" s="5" t="s">
        <v>537</v>
      </c>
      <c r="K563" s="5">
        <v>212</v>
      </c>
      <c r="L563" s="5" t="s">
        <v>538</v>
      </c>
      <c r="M563" s="5" t="s">
        <v>539</v>
      </c>
      <c r="N563" s="6">
        <v>45581.5715277778</v>
      </c>
      <c r="O563" s="7">
        <v>45672</v>
      </c>
      <c r="P563" s="5"/>
      <c r="Q563" s="7"/>
      <c r="R563" s="5"/>
      <c r="S563" s="14">
        <v>1778.37</v>
      </c>
      <c r="T563" s="5" t="s">
        <v>39</v>
      </c>
      <c r="U563" s="5" t="s">
        <v>40</v>
      </c>
      <c r="V563" s="5" t="s">
        <v>41</v>
      </c>
      <c r="W563" s="5" t="s">
        <v>42</v>
      </c>
      <c r="X563" s="5"/>
      <c r="Y563" s="5"/>
      <c r="Z563" s="5" t="s">
        <v>898</v>
      </c>
      <c r="AA563" s="5"/>
      <c r="AB563" s="5">
        <v>7119</v>
      </c>
      <c r="AC563" s="5" t="s">
        <v>38</v>
      </c>
    </row>
    <row r="564" spans="1:29">
      <c r="A564" s="5">
        <v>565440</v>
      </c>
      <c r="B564" s="5">
        <v>109760</v>
      </c>
      <c r="C564" s="5"/>
      <c r="D564" s="5">
        <v>2</v>
      </c>
      <c r="E564" s="5" t="s">
        <v>29</v>
      </c>
      <c r="F564" s="5">
        <v>2854</v>
      </c>
      <c r="G564" s="5" t="s">
        <v>535</v>
      </c>
      <c r="H564" s="5" t="s">
        <v>536</v>
      </c>
      <c r="I564" s="5">
        <v>102</v>
      </c>
      <c r="J564" s="5" t="s">
        <v>537</v>
      </c>
      <c r="K564" s="5">
        <v>212</v>
      </c>
      <c r="L564" s="5" t="s">
        <v>538</v>
      </c>
      <c r="M564" s="5" t="s">
        <v>539</v>
      </c>
      <c r="N564" s="6">
        <v>45581.5715277778</v>
      </c>
      <c r="O564" s="7">
        <v>45672</v>
      </c>
      <c r="P564" s="5"/>
      <c r="Q564" s="7"/>
      <c r="R564" s="5"/>
      <c r="S564" s="14">
        <v>3994.52</v>
      </c>
      <c r="T564" s="5" t="s">
        <v>39</v>
      </c>
      <c r="U564" s="5" t="s">
        <v>265</v>
      </c>
      <c r="V564" s="5" t="s">
        <v>266</v>
      </c>
      <c r="W564" s="5" t="s">
        <v>267</v>
      </c>
      <c r="X564" s="5"/>
      <c r="Y564" s="5"/>
      <c r="Z564" s="5" t="s">
        <v>898</v>
      </c>
      <c r="AA564" s="5"/>
      <c r="AB564" s="5">
        <v>7119</v>
      </c>
      <c r="AC564" s="5" t="s">
        <v>38</v>
      </c>
    </row>
    <row r="565" spans="1:29">
      <c r="A565" s="5">
        <v>479268</v>
      </c>
      <c r="B565" s="5">
        <v>94438</v>
      </c>
      <c r="C565" s="5">
        <v>10221</v>
      </c>
      <c r="D565" s="5">
        <v>2</v>
      </c>
      <c r="E565" s="5" t="s">
        <v>29</v>
      </c>
      <c r="F565" s="5">
        <v>3414</v>
      </c>
      <c r="G565" s="5" t="s">
        <v>738</v>
      </c>
      <c r="H565" s="5" t="s">
        <v>739</v>
      </c>
      <c r="I565" s="5">
        <v>365</v>
      </c>
      <c r="J565" s="5" t="s">
        <v>740</v>
      </c>
      <c r="K565" s="5">
        <v>270</v>
      </c>
      <c r="L565" s="5" t="s">
        <v>741</v>
      </c>
      <c r="M565" s="5" t="s">
        <v>742</v>
      </c>
      <c r="N565" s="6">
        <v>45505</v>
      </c>
      <c r="O565" s="7">
        <v>45667</v>
      </c>
      <c r="P565" s="5"/>
      <c r="Q565" s="7">
        <v>45645</v>
      </c>
      <c r="R565" s="5"/>
      <c r="S565" s="14">
        <v>-1245.72</v>
      </c>
      <c r="T565" s="5" t="s">
        <v>35</v>
      </c>
      <c r="U565" s="5" t="s">
        <v>963</v>
      </c>
      <c r="V565" s="5" t="s">
        <v>36</v>
      </c>
      <c r="W565" s="5" t="s">
        <v>37</v>
      </c>
      <c r="X565" s="5"/>
      <c r="Y565" s="5"/>
      <c r="Z565" s="5" t="s">
        <v>915</v>
      </c>
      <c r="AA565" s="5"/>
      <c r="AB565" s="5">
        <v>7119</v>
      </c>
      <c r="AC565" s="5" t="s">
        <v>38</v>
      </c>
    </row>
    <row r="566" spans="1:29">
      <c r="A566" s="5">
        <v>479309</v>
      </c>
      <c r="B566" s="5">
        <v>94438</v>
      </c>
      <c r="C566" s="5">
        <v>10221</v>
      </c>
      <c r="D566" s="5">
        <v>2</v>
      </c>
      <c r="E566" s="5" t="s">
        <v>29</v>
      </c>
      <c r="F566" s="5">
        <v>3414</v>
      </c>
      <c r="G566" s="5" t="s">
        <v>738</v>
      </c>
      <c r="H566" s="5" t="s">
        <v>739</v>
      </c>
      <c r="I566" s="5">
        <v>365</v>
      </c>
      <c r="J566" s="5" t="s">
        <v>740</v>
      </c>
      <c r="K566" s="5">
        <v>270</v>
      </c>
      <c r="L566" s="5" t="s">
        <v>741</v>
      </c>
      <c r="M566" s="5" t="s">
        <v>742</v>
      </c>
      <c r="N566" s="6">
        <v>45505</v>
      </c>
      <c r="O566" s="7">
        <v>45667</v>
      </c>
      <c r="P566" s="5"/>
      <c r="Q566" s="7">
        <v>45645</v>
      </c>
      <c r="R566" s="5"/>
      <c r="S566" s="14">
        <v>124.57</v>
      </c>
      <c r="T566" s="5" t="s">
        <v>39</v>
      </c>
      <c r="U566" s="5" t="s">
        <v>40</v>
      </c>
      <c r="V566" s="5" t="s">
        <v>41</v>
      </c>
      <c r="W566" s="5" t="s">
        <v>42</v>
      </c>
      <c r="X566" s="5"/>
      <c r="Y566" s="5"/>
      <c r="Z566" s="5" t="s">
        <v>915</v>
      </c>
      <c r="AA566" s="5"/>
      <c r="AB566" s="5">
        <v>7119</v>
      </c>
      <c r="AC566" s="5" t="s">
        <v>38</v>
      </c>
    </row>
    <row r="567" spans="1:29">
      <c r="A567" s="5">
        <v>479347</v>
      </c>
      <c r="B567" s="5">
        <v>94451</v>
      </c>
      <c r="C567" s="5">
        <v>10222</v>
      </c>
      <c r="D567" s="5">
        <v>2</v>
      </c>
      <c r="E567" s="5" t="s">
        <v>29</v>
      </c>
      <c r="F567" s="5">
        <v>3414</v>
      </c>
      <c r="G567" s="5" t="s">
        <v>738</v>
      </c>
      <c r="H567" s="5" t="s">
        <v>739</v>
      </c>
      <c r="I567" s="5">
        <v>366</v>
      </c>
      <c r="J567" s="5" t="s">
        <v>743</v>
      </c>
      <c r="K567" s="5">
        <v>271</v>
      </c>
      <c r="L567" s="5" t="s">
        <v>744</v>
      </c>
      <c r="M567" s="5" t="s">
        <v>745</v>
      </c>
      <c r="N567" s="6">
        <v>45505</v>
      </c>
      <c r="O567" s="7">
        <v>45667</v>
      </c>
      <c r="P567" s="5"/>
      <c r="Q567" s="7">
        <v>45645</v>
      </c>
      <c r="R567" s="5"/>
      <c r="S567" s="14">
        <v>-1245.72</v>
      </c>
      <c r="T567" s="5" t="s">
        <v>35</v>
      </c>
      <c r="U567" s="5" t="s">
        <v>963</v>
      </c>
      <c r="V567" s="5" t="s">
        <v>36</v>
      </c>
      <c r="W567" s="5" t="s">
        <v>37</v>
      </c>
      <c r="X567" s="5"/>
      <c r="Y567" s="5"/>
      <c r="Z567" s="5" t="s">
        <v>915</v>
      </c>
      <c r="AA567" s="5"/>
      <c r="AB567" s="5">
        <v>7119</v>
      </c>
      <c r="AC567" s="5" t="s">
        <v>38</v>
      </c>
    </row>
    <row r="568" spans="1:29">
      <c r="A568" s="5">
        <v>479378</v>
      </c>
      <c r="B568" s="5">
        <v>94451</v>
      </c>
      <c r="C568" s="5">
        <v>10222</v>
      </c>
      <c r="D568" s="5">
        <v>2</v>
      </c>
      <c r="E568" s="5" t="s">
        <v>29</v>
      </c>
      <c r="F568" s="5">
        <v>3414</v>
      </c>
      <c r="G568" s="5" t="s">
        <v>738</v>
      </c>
      <c r="H568" s="5" t="s">
        <v>739</v>
      </c>
      <c r="I568" s="5">
        <v>366</v>
      </c>
      <c r="J568" s="5" t="s">
        <v>743</v>
      </c>
      <c r="K568" s="5">
        <v>271</v>
      </c>
      <c r="L568" s="5" t="s">
        <v>744</v>
      </c>
      <c r="M568" s="5" t="s">
        <v>745</v>
      </c>
      <c r="N568" s="6">
        <v>45505</v>
      </c>
      <c r="O568" s="7">
        <v>45667</v>
      </c>
      <c r="P568" s="5"/>
      <c r="Q568" s="7">
        <v>45645</v>
      </c>
      <c r="R568" s="5"/>
      <c r="S568" s="14">
        <v>124.57</v>
      </c>
      <c r="T568" s="5" t="s">
        <v>39</v>
      </c>
      <c r="U568" s="5" t="s">
        <v>40</v>
      </c>
      <c r="V568" s="5" t="s">
        <v>41</v>
      </c>
      <c r="W568" s="5" t="s">
        <v>42</v>
      </c>
      <c r="X568" s="5"/>
      <c r="Y568" s="5"/>
      <c r="Z568" s="5" t="s">
        <v>915</v>
      </c>
      <c r="AA568" s="5"/>
      <c r="AB568" s="5">
        <v>7119</v>
      </c>
      <c r="AC568" s="5" t="s">
        <v>38</v>
      </c>
    </row>
    <row r="569" spans="1:29">
      <c r="A569" s="5">
        <v>500956</v>
      </c>
      <c r="B569" s="5">
        <v>98536</v>
      </c>
      <c r="C569" s="5">
        <v>10225</v>
      </c>
      <c r="D569" s="5">
        <v>2</v>
      </c>
      <c r="E569" s="5" t="s">
        <v>29</v>
      </c>
      <c r="F569" s="5">
        <v>3414</v>
      </c>
      <c r="G569" s="5" t="s">
        <v>738</v>
      </c>
      <c r="H569" s="5" t="s">
        <v>739</v>
      </c>
      <c r="I569" s="5">
        <v>363</v>
      </c>
      <c r="J569" s="5" t="s">
        <v>746</v>
      </c>
      <c r="K569" s="5">
        <v>207</v>
      </c>
      <c r="L569" s="5" t="s">
        <v>747</v>
      </c>
      <c r="M569" s="5" t="s">
        <v>748</v>
      </c>
      <c r="N569" s="6">
        <v>45505</v>
      </c>
      <c r="O569" s="7">
        <v>45667</v>
      </c>
      <c r="P569" s="5"/>
      <c r="Q569" s="7">
        <v>45659</v>
      </c>
      <c r="R569" s="5"/>
      <c r="S569" s="14">
        <v>-1245.72</v>
      </c>
      <c r="T569" s="5" t="s">
        <v>35</v>
      </c>
      <c r="U569" s="5" t="s">
        <v>963</v>
      </c>
      <c r="V569" s="5" t="s">
        <v>36</v>
      </c>
      <c r="W569" s="5" t="s">
        <v>37</v>
      </c>
      <c r="X569" s="5"/>
      <c r="Y569" s="5"/>
      <c r="Z569" s="5" t="s">
        <v>915</v>
      </c>
      <c r="AA569" s="5"/>
      <c r="AB569" s="5">
        <v>7119</v>
      </c>
      <c r="AC569" s="5" t="s">
        <v>38</v>
      </c>
    </row>
    <row r="570" spans="1:29">
      <c r="A570" s="5">
        <v>500982</v>
      </c>
      <c r="B570" s="5">
        <v>98536</v>
      </c>
      <c r="C570" s="5">
        <v>10225</v>
      </c>
      <c r="D570" s="5">
        <v>2</v>
      </c>
      <c r="E570" s="5" t="s">
        <v>29</v>
      </c>
      <c r="F570" s="5">
        <v>3414</v>
      </c>
      <c r="G570" s="5" t="s">
        <v>738</v>
      </c>
      <c r="H570" s="5" t="s">
        <v>739</v>
      </c>
      <c r="I570" s="5">
        <v>363</v>
      </c>
      <c r="J570" s="5" t="s">
        <v>746</v>
      </c>
      <c r="K570" s="5">
        <v>207</v>
      </c>
      <c r="L570" s="5" t="s">
        <v>747</v>
      </c>
      <c r="M570" s="5" t="s">
        <v>748</v>
      </c>
      <c r="N570" s="6">
        <v>45505</v>
      </c>
      <c r="O570" s="7">
        <v>45667</v>
      </c>
      <c r="P570" s="5"/>
      <c r="Q570" s="7">
        <v>45659</v>
      </c>
      <c r="R570" s="5"/>
      <c r="S570" s="14">
        <v>124.57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915</v>
      </c>
      <c r="AA570" s="5"/>
      <c r="AB570" s="5">
        <v>7119</v>
      </c>
      <c r="AC570" s="5" t="s">
        <v>38</v>
      </c>
    </row>
    <row r="571" spans="1:29">
      <c r="A571" s="5">
        <v>544278</v>
      </c>
      <c r="B571" s="5">
        <v>106412</v>
      </c>
      <c r="C571" s="5"/>
      <c r="D571" s="5">
        <v>2</v>
      </c>
      <c r="E571" s="5" t="s">
        <v>29</v>
      </c>
      <c r="F571" s="5">
        <v>2881</v>
      </c>
      <c r="G571" s="5" t="s">
        <v>235</v>
      </c>
      <c r="H571" s="5" t="s">
        <v>236</v>
      </c>
      <c r="I571" s="5">
        <v>114</v>
      </c>
      <c r="J571" s="5" t="s">
        <v>237</v>
      </c>
      <c r="K571" s="5">
        <v>273</v>
      </c>
      <c r="L571" s="5" t="s">
        <v>238</v>
      </c>
      <c r="M571" s="5" t="s">
        <v>239</v>
      </c>
      <c r="N571" s="6">
        <v>45567.45</v>
      </c>
      <c r="O571" s="7">
        <v>45667</v>
      </c>
      <c r="P571" s="5"/>
      <c r="Q571" s="7">
        <v>45659</v>
      </c>
      <c r="R571" s="5"/>
      <c r="S571" s="14">
        <v>-1357.34</v>
      </c>
      <c r="T571" s="5" t="s">
        <v>35</v>
      </c>
      <c r="U571" s="5" t="s">
        <v>963</v>
      </c>
      <c r="V571" s="5" t="s">
        <v>36</v>
      </c>
      <c r="W571" s="5" t="s">
        <v>37</v>
      </c>
      <c r="X571" s="5"/>
      <c r="Y571" s="5"/>
      <c r="Z571" s="5" t="s">
        <v>811</v>
      </c>
      <c r="AA571" s="5"/>
      <c r="AB571" s="5">
        <v>7119</v>
      </c>
      <c r="AC571" s="5" t="s">
        <v>38</v>
      </c>
    </row>
    <row r="572" spans="1:29">
      <c r="A572" s="5">
        <v>544303</v>
      </c>
      <c r="B572" s="5">
        <v>106412</v>
      </c>
      <c r="C572" s="5"/>
      <c r="D572" s="5">
        <v>2</v>
      </c>
      <c r="E572" s="5" t="s">
        <v>29</v>
      </c>
      <c r="F572" s="5">
        <v>2881</v>
      </c>
      <c r="G572" s="5" t="s">
        <v>235</v>
      </c>
      <c r="H572" s="5" t="s">
        <v>236</v>
      </c>
      <c r="I572" s="5">
        <v>114</v>
      </c>
      <c r="J572" s="5" t="s">
        <v>237</v>
      </c>
      <c r="K572" s="5">
        <v>273</v>
      </c>
      <c r="L572" s="5" t="s">
        <v>238</v>
      </c>
      <c r="M572" s="5" t="s">
        <v>239</v>
      </c>
      <c r="N572" s="6">
        <v>45567.45</v>
      </c>
      <c r="O572" s="7">
        <v>45667</v>
      </c>
      <c r="P572" s="5"/>
      <c r="Q572" s="7">
        <v>45659</v>
      </c>
      <c r="R572" s="5"/>
      <c r="S572" s="14">
        <v>135.72999999999999</v>
      </c>
      <c r="T572" s="5" t="s">
        <v>39</v>
      </c>
      <c r="U572" s="5" t="s">
        <v>40</v>
      </c>
      <c r="V572" s="5" t="s">
        <v>41</v>
      </c>
      <c r="W572" s="5" t="s">
        <v>42</v>
      </c>
      <c r="X572" s="5"/>
      <c r="Y572" s="5"/>
      <c r="Z572" s="5" t="s">
        <v>811</v>
      </c>
      <c r="AA572" s="5"/>
      <c r="AB572" s="5">
        <v>7119</v>
      </c>
      <c r="AC572" s="5" t="s">
        <v>38</v>
      </c>
    </row>
    <row r="573" spans="1:29">
      <c r="A573" s="5">
        <v>527985</v>
      </c>
      <c r="B573" s="5">
        <v>103616</v>
      </c>
      <c r="C573" s="5"/>
      <c r="D573" s="5">
        <v>2</v>
      </c>
      <c r="E573" s="5" t="s">
        <v>29</v>
      </c>
      <c r="F573" s="5">
        <v>3228</v>
      </c>
      <c r="G573" s="5" t="s">
        <v>190</v>
      </c>
      <c r="H573" s="5" t="s">
        <v>191</v>
      </c>
      <c r="I573" s="5">
        <v>125</v>
      </c>
      <c r="J573" s="5" t="s">
        <v>192</v>
      </c>
      <c r="K573" s="5">
        <v>294</v>
      </c>
      <c r="L573" s="5"/>
      <c r="M573" s="5" t="s">
        <v>193</v>
      </c>
      <c r="N573" s="6">
        <v>45562.441666666702</v>
      </c>
      <c r="O573" s="7">
        <v>45667</v>
      </c>
      <c r="P573" s="5"/>
      <c r="Q573" s="7"/>
      <c r="R573" s="5"/>
      <c r="S573" s="14">
        <v>-5190.5</v>
      </c>
      <c r="T573" s="5" t="s">
        <v>35</v>
      </c>
      <c r="U573" s="5" t="s">
        <v>1130</v>
      </c>
      <c r="V573" s="5" t="s">
        <v>36</v>
      </c>
      <c r="W573" s="5" t="s">
        <v>37</v>
      </c>
      <c r="X573" s="5"/>
      <c r="Y573" s="5"/>
      <c r="Z573" s="5" t="s">
        <v>802</v>
      </c>
      <c r="AA573" s="5"/>
      <c r="AB573" s="5">
        <v>7119</v>
      </c>
      <c r="AC573" s="5" t="s">
        <v>38</v>
      </c>
    </row>
    <row r="574" spans="1:29">
      <c r="A574" s="5">
        <v>528010</v>
      </c>
      <c r="B574" s="5">
        <v>103616</v>
      </c>
      <c r="C574" s="5"/>
      <c r="D574" s="5">
        <v>2</v>
      </c>
      <c r="E574" s="5" t="s">
        <v>29</v>
      </c>
      <c r="F574" s="5">
        <v>3228</v>
      </c>
      <c r="G574" s="5" t="s">
        <v>190</v>
      </c>
      <c r="H574" s="5" t="s">
        <v>191</v>
      </c>
      <c r="I574" s="5">
        <v>125</v>
      </c>
      <c r="J574" s="5" t="s">
        <v>192</v>
      </c>
      <c r="K574" s="5">
        <v>294</v>
      </c>
      <c r="L574" s="5"/>
      <c r="M574" s="5" t="s">
        <v>193</v>
      </c>
      <c r="N574" s="6">
        <v>45562.441666666702</v>
      </c>
      <c r="O574" s="7">
        <v>45667</v>
      </c>
      <c r="P574" s="5"/>
      <c r="Q574" s="7"/>
      <c r="R574" s="5"/>
      <c r="S574" s="14">
        <v>519.04999999999995</v>
      </c>
      <c r="T574" s="5" t="s">
        <v>39</v>
      </c>
      <c r="U574" s="5" t="s">
        <v>40</v>
      </c>
      <c r="V574" s="5" t="s">
        <v>41</v>
      </c>
      <c r="W574" s="5" t="s">
        <v>42</v>
      </c>
      <c r="X574" s="5"/>
      <c r="Y574" s="5"/>
      <c r="Z574" s="5" t="s">
        <v>802</v>
      </c>
      <c r="AA574" s="5"/>
      <c r="AB574" s="5">
        <v>7119</v>
      </c>
      <c r="AC574" s="5" t="s">
        <v>38</v>
      </c>
    </row>
    <row r="575" spans="1:29">
      <c r="A575" s="5">
        <v>549287</v>
      </c>
      <c r="B575" s="5">
        <v>107418</v>
      </c>
      <c r="C575" s="5"/>
      <c r="D575" s="5">
        <v>2</v>
      </c>
      <c r="E575" s="5" t="s">
        <v>29</v>
      </c>
      <c r="F575" s="5">
        <v>3228</v>
      </c>
      <c r="G575" s="5" t="s">
        <v>190</v>
      </c>
      <c r="H575" s="5" t="s">
        <v>191</v>
      </c>
      <c r="I575" s="5">
        <v>105</v>
      </c>
      <c r="J575" s="5" t="s">
        <v>245</v>
      </c>
      <c r="K575" s="5">
        <v>53</v>
      </c>
      <c r="L575" s="5" t="s">
        <v>246</v>
      </c>
      <c r="M575" s="5" t="s">
        <v>1131</v>
      </c>
      <c r="N575" s="6">
        <v>45597</v>
      </c>
      <c r="O575" s="7">
        <v>45667</v>
      </c>
      <c r="P575" s="5"/>
      <c r="Q575" s="7"/>
      <c r="R575" s="5"/>
      <c r="S575" s="14">
        <v>-24670.25</v>
      </c>
      <c r="T575" s="5" t="s">
        <v>35</v>
      </c>
      <c r="U575" s="5" t="s">
        <v>963</v>
      </c>
      <c r="V575" s="5" t="s">
        <v>36</v>
      </c>
      <c r="W575" s="5" t="s">
        <v>37</v>
      </c>
      <c r="X575" s="5"/>
      <c r="Y575" s="5"/>
      <c r="Z575" s="5" t="s">
        <v>815</v>
      </c>
      <c r="AA575" s="5"/>
      <c r="AB575" s="5">
        <v>7119</v>
      </c>
      <c r="AC575" s="5" t="s">
        <v>38</v>
      </c>
    </row>
    <row r="576" spans="1:29">
      <c r="A576" s="5">
        <v>549314</v>
      </c>
      <c r="B576" s="5">
        <v>107418</v>
      </c>
      <c r="C576" s="5"/>
      <c r="D576" s="5">
        <v>2</v>
      </c>
      <c r="E576" s="5" t="s">
        <v>29</v>
      </c>
      <c r="F576" s="5">
        <v>3228</v>
      </c>
      <c r="G576" s="5" t="s">
        <v>190</v>
      </c>
      <c r="H576" s="5" t="s">
        <v>191</v>
      </c>
      <c r="I576" s="5">
        <v>105</v>
      </c>
      <c r="J576" s="5" t="s">
        <v>245</v>
      </c>
      <c r="K576" s="5">
        <v>53</v>
      </c>
      <c r="L576" s="5" t="s">
        <v>246</v>
      </c>
      <c r="M576" s="5" t="s">
        <v>1131</v>
      </c>
      <c r="N576" s="6">
        <v>45597</v>
      </c>
      <c r="O576" s="7">
        <v>45667</v>
      </c>
      <c r="P576" s="5"/>
      <c r="Q576" s="7"/>
      <c r="R576" s="5"/>
      <c r="S576" s="14">
        <v>2467.02</v>
      </c>
      <c r="T576" s="5" t="s">
        <v>39</v>
      </c>
      <c r="U576" s="5" t="s">
        <v>40</v>
      </c>
      <c r="V576" s="5" t="s">
        <v>41</v>
      </c>
      <c r="W576" s="5" t="s">
        <v>42</v>
      </c>
      <c r="X576" s="5"/>
      <c r="Y576" s="5"/>
      <c r="Z576" s="5" t="s">
        <v>815</v>
      </c>
      <c r="AA576" s="5"/>
      <c r="AB576" s="5">
        <v>7119</v>
      </c>
      <c r="AC576" s="5" t="s">
        <v>38</v>
      </c>
    </row>
    <row r="577" spans="1:29">
      <c r="A577" s="5">
        <v>578443</v>
      </c>
      <c r="B577" s="5">
        <v>112417</v>
      </c>
      <c r="C577" s="5"/>
      <c r="D577" s="5">
        <v>2</v>
      </c>
      <c r="E577" s="5" t="s">
        <v>29</v>
      </c>
      <c r="F577" s="5">
        <v>2947</v>
      </c>
      <c r="G577" s="5" t="s">
        <v>821</v>
      </c>
      <c r="H577" s="5" t="s">
        <v>822</v>
      </c>
      <c r="I577" s="5">
        <v>500</v>
      </c>
      <c r="J577" s="5" t="s">
        <v>823</v>
      </c>
      <c r="K577" s="5">
        <v>427</v>
      </c>
      <c r="L577" s="5"/>
      <c r="M577" s="5" t="s">
        <v>824</v>
      </c>
      <c r="N577" s="6">
        <v>45615.729861111096</v>
      </c>
      <c r="O577" s="7">
        <v>45667</v>
      </c>
      <c r="P577" s="5"/>
      <c r="Q577" s="7">
        <v>45659</v>
      </c>
      <c r="R577" s="5"/>
      <c r="S577" s="14">
        <v>-1100</v>
      </c>
      <c r="T577" s="5" t="s">
        <v>35</v>
      </c>
      <c r="U577" s="5" t="s">
        <v>963</v>
      </c>
      <c r="V577" s="5" t="s">
        <v>36</v>
      </c>
      <c r="W577" s="5" t="s">
        <v>37</v>
      </c>
      <c r="X577" s="5"/>
      <c r="Y577" s="5"/>
      <c r="Z577" s="5"/>
      <c r="AA577" s="5"/>
      <c r="AB577" s="5">
        <v>7119</v>
      </c>
      <c r="AC577" s="5" t="s">
        <v>38</v>
      </c>
    </row>
    <row r="578" spans="1:29">
      <c r="A578" s="5">
        <v>578468</v>
      </c>
      <c r="B578" s="5">
        <v>112417</v>
      </c>
      <c r="C578" s="5"/>
      <c r="D578" s="5">
        <v>2</v>
      </c>
      <c r="E578" s="5" t="s">
        <v>29</v>
      </c>
      <c r="F578" s="5">
        <v>2947</v>
      </c>
      <c r="G578" s="5" t="s">
        <v>821</v>
      </c>
      <c r="H578" s="5" t="s">
        <v>822</v>
      </c>
      <c r="I578" s="5">
        <v>500</v>
      </c>
      <c r="J578" s="5" t="s">
        <v>823</v>
      </c>
      <c r="K578" s="5">
        <v>427</v>
      </c>
      <c r="L578" s="5"/>
      <c r="M578" s="5" t="s">
        <v>824</v>
      </c>
      <c r="N578" s="6">
        <v>45615.729861111096</v>
      </c>
      <c r="O578" s="7">
        <v>45667</v>
      </c>
      <c r="P578" s="5"/>
      <c r="Q578" s="7">
        <v>45659</v>
      </c>
      <c r="R578" s="5"/>
      <c r="S578" s="14">
        <v>990</v>
      </c>
      <c r="T578" s="5" t="s">
        <v>39</v>
      </c>
      <c r="U578" s="5" t="s">
        <v>297</v>
      </c>
      <c r="V578" s="5" t="s">
        <v>298</v>
      </c>
      <c r="W578" s="5" t="s">
        <v>299</v>
      </c>
      <c r="X578" s="5"/>
      <c r="Y578" s="5"/>
      <c r="Z578" s="5"/>
      <c r="AA578" s="5"/>
      <c r="AB578" s="5">
        <v>7119</v>
      </c>
      <c r="AC578" s="5" t="s">
        <v>38</v>
      </c>
    </row>
    <row r="579" spans="1:29">
      <c r="A579" s="5">
        <v>578469</v>
      </c>
      <c r="B579" s="5">
        <v>112417</v>
      </c>
      <c r="C579" s="5"/>
      <c r="D579" s="5">
        <v>2</v>
      </c>
      <c r="E579" s="5" t="s">
        <v>29</v>
      </c>
      <c r="F579" s="5">
        <v>2947</v>
      </c>
      <c r="G579" s="5" t="s">
        <v>821</v>
      </c>
      <c r="H579" s="5" t="s">
        <v>822</v>
      </c>
      <c r="I579" s="5">
        <v>500</v>
      </c>
      <c r="J579" s="5" t="s">
        <v>823</v>
      </c>
      <c r="K579" s="5">
        <v>427</v>
      </c>
      <c r="L579" s="5"/>
      <c r="M579" s="5" t="s">
        <v>824</v>
      </c>
      <c r="N579" s="6">
        <v>45615.729861111096</v>
      </c>
      <c r="O579" s="7">
        <v>45667</v>
      </c>
      <c r="P579" s="5"/>
      <c r="Q579" s="7">
        <v>45659</v>
      </c>
      <c r="R579" s="5"/>
      <c r="S579" s="14">
        <v>110</v>
      </c>
      <c r="T579" s="5" t="s">
        <v>39</v>
      </c>
      <c r="U579" s="5" t="s">
        <v>40</v>
      </c>
      <c r="V579" s="5" t="s">
        <v>41</v>
      </c>
      <c r="W579" s="5" t="s">
        <v>42</v>
      </c>
      <c r="X579" s="5"/>
      <c r="Y579" s="5"/>
      <c r="Z579" s="5"/>
      <c r="AA579" s="5"/>
      <c r="AB579" s="5">
        <v>7119</v>
      </c>
      <c r="AC579" s="5" t="s">
        <v>38</v>
      </c>
    </row>
    <row r="580" spans="1:29">
      <c r="A580" s="5">
        <v>579161</v>
      </c>
      <c r="B580" s="5">
        <v>112417</v>
      </c>
      <c r="C580" s="5"/>
      <c r="D580" s="5">
        <v>2</v>
      </c>
      <c r="E580" s="5" t="s">
        <v>29</v>
      </c>
      <c r="F580" s="5">
        <v>2947</v>
      </c>
      <c r="G580" s="5" t="s">
        <v>821</v>
      </c>
      <c r="H580" s="5" t="s">
        <v>822</v>
      </c>
      <c r="I580" s="5">
        <v>500</v>
      </c>
      <c r="J580" s="5" t="s">
        <v>823</v>
      </c>
      <c r="K580" s="5">
        <v>427</v>
      </c>
      <c r="L580" s="5"/>
      <c r="M580" s="5" t="s">
        <v>824</v>
      </c>
      <c r="N580" s="6">
        <v>45615.729861111096</v>
      </c>
      <c r="O580" s="7">
        <v>45667</v>
      </c>
      <c r="P580" s="5"/>
      <c r="Q580" s="7">
        <v>45659</v>
      </c>
      <c r="R580" s="5"/>
      <c r="S580" s="14">
        <v>25</v>
      </c>
      <c r="T580" s="5" t="s">
        <v>39</v>
      </c>
      <c r="U580" s="5" t="s">
        <v>52</v>
      </c>
      <c r="V580" s="5" t="s">
        <v>41</v>
      </c>
      <c r="W580" s="5" t="s">
        <v>42</v>
      </c>
      <c r="X580" s="5"/>
      <c r="Y580" s="5"/>
      <c r="Z580" s="5"/>
      <c r="AA580" s="5"/>
      <c r="AB580" s="5">
        <v>7119</v>
      </c>
      <c r="AC580" s="5" t="s">
        <v>38</v>
      </c>
    </row>
    <row r="581" spans="1:29">
      <c r="A581" s="5">
        <v>579197</v>
      </c>
      <c r="B581" s="5">
        <v>112417</v>
      </c>
      <c r="C581" s="5"/>
      <c r="D581" s="5">
        <v>2</v>
      </c>
      <c r="E581" s="5" t="s">
        <v>29</v>
      </c>
      <c r="F581" s="5">
        <v>2947</v>
      </c>
      <c r="G581" s="5" t="s">
        <v>821</v>
      </c>
      <c r="H581" s="5" t="s">
        <v>822</v>
      </c>
      <c r="I581" s="5">
        <v>500</v>
      </c>
      <c r="J581" s="5" t="s">
        <v>823</v>
      </c>
      <c r="K581" s="5">
        <v>427</v>
      </c>
      <c r="L581" s="5"/>
      <c r="M581" s="5" t="s">
        <v>824</v>
      </c>
      <c r="N581" s="6">
        <v>45615.729861111096</v>
      </c>
      <c r="O581" s="7">
        <v>45667</v>
      </c>
      <c r="P581" s="5"/>
      <c r="Q581" s="7">
        <v>45659</v>
      </c>
      <c r="R581" s="5"/>
      <c r="S581" s="14">
        <v>4.92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/>
      <c r="AA581" s="5"/>
      <c r="AB581" s="5">
        <v>7119</v>
      </c>
      <c r="AC581" s="5" t="s">
        <v>38</v>
      </c>
    </row>
    <row r="582" spans="1:29">
      <c r="A582" s="5">
        <v>480504</v>
      </c>
      <c r="B582" s="5">
        <v>94651</v>
      </c>
      <c r="C582" s="5"/>
      <c r="D582" s="5">
        <v>2</v>
      </c>
      <c r="E582" s="5" t="s">
        <v>29</v>
      </c>
      <c r="F582" s="5">
        <v>2970</v>
      </c>
      <c r="G582" s="5" t="s">
        <v>540</v>
      </c>
      <c r="H582" s="5" t="s">
        <v>541</v>
      </c>
      <c r="I582" s="5">
        <v>306</v>
      </c>
      <c r="J582" s="5" t="s">
        <v>542</v>
      </c>
      <c r="K582" s="5">
        <v>232</v>
      </c>
      <c r="L582" s="5" t="s">
        <v>543</v>
      </c>
      <c r="M582" s="5" t="s">
        <v>544</v>
      </c>
      <c r="N582" s="6">
        <v>45509.391666666699</v>
      </c>
      <c r="O582" s="7">
        <v>45667</v>
      </c>
      <c r="P582" s="5"/>
      <c r="Q582" s="7"/>
      <c r="R582" s="5"/>
      <c r="S582" s="14">
        <v>9.6999999999999993</v>
      </c>
      <c r="T582" s="5" t="s">
        <v>39</v>
      </c>
      <c r="U582" s="5" t="s">
        <v>486</v>
      </c>
      <c r="V582" s="5" t="s">
        <v>486</v>
      </c>
      <c r="W582" s="5" t="s">
        <v>487</v>
      </c>
      <c r="X582" s="5"/>
      <c r="Y582" s="5"/>
      <c r="Z582" s="5" t="s">
        <v>899</v>
      </c>
      <c r="AA582" s="5"/>
      <c r="AB582" s="5">
        <v>7119</v>
      </c>
      <c r="AC582" s="5" t="s">
        <v>38</v>
      </c>
    </row>
    <row r="583" spans="1:29">
      <c r="A583" s="5">
        <v>480467</v>
      </c>
      <c r="B583" s="5">
        <v>94652</v>
      </c>
      <c r="C583" s="5"/>
      <c r="D583" s="5">
        <v>2</v>
      </c>
      <c r="E583" s="5" t="s">
        <v>29</v>
      </c>
      <c r="F583" s="5">
        <v>2970</v>
      </c>
      <c r="G583" s="5" t="s">
        <v>540</v>
      </c>
      <c r="H583" s="5" t="s">
        <v>541</v>
      </c>
      <c r="I583" s="5">
        <v>306</v>
      </c>
      <c r="J583" s="5" t="s">
        <v>542</v>
      </c>
      <c r="K583" s="5">
        <v>232</v>
      </c>
      <c r="L583" s="5" t="s">
        <v>543</v>
      </c>
      <c r="M583" s="5" t="s">
        <v>544</v>
      </c>
      <c r="N583" s="6">
        <v>45509.391666666699</v>
      </c>
      <c r="O583" s="7">
        <v>45667</v>
      </c>
      <c r="P583" s="5"/>
      <c r="Q583" s="7">
        <v>45656</v>
      </c>
      <c r="R583" s="5"/>
      <c r="S583" s="14">
        <v>-3102.69</v>
      </c>
      <c r="T583" s="5" t="s">
        <v>35</v>
      </c>
      <c r="U583" s="5" t="s">
        <v>963</v>
      </c>
      <c r="V583" s="5" t="s">
        <v>36</v>
      </c>
      <c r="W583" s="5" t="s">
        <v>37</v>
      </c>
      <c r="X583" s="5"/>
      <c r="Y583" s="5"/>
      <c r="Z583" s="5" t="s">
        <v>900</v>
      </c>
      <c r="AA583" s="5"/>
      <c r="AB583" s="5">
        <v>7119</v>
      </c>
      <c r="AC583" s="5" t="s">
        <v>38</v>
      </c>
    </row>
    <row r="584" spans="1:29">
      <c r="A584" s="5">
        <v>480505</v>
      </c>
      <c r="B584" s="5">
        <v>94652</v>
      </c>
      <c r="C584" s="5"/>
      <c r="D584" s="5">
        <v>2</v>
      </c>
      <c r="E584" s="5" t="s">
        <v>29</v>
      </c>
      <c r="F584" s="5">
        <v>2970</v>
      </c>
      <c r="G584" s="5" t="s">
        <v>540</v>
      </c>
      <c r="H584" s="5" t="s">
        <v>541</v>
      </c>
      <c r="I584" s="5">
        <v>306</v>
      </c>
      <c r="J584" s="5" t="s">
        <v>542</v>
      </c>
      <c r="K584" s="5">
        <v>232</v>
      </c>
      <c r="L584" s="5" t="s">
        <v>543</v>
      </c>
      <c r="M584" s="5" t="s">
        <v>544</v>
      </c>
      <c r="N584" s="6">
        <v>45509.391666666699</v>
      </c>
      <c r="O584" s="7">
        <v>45667</v>
      </c>
      <c r="P584" s="5"/>
      <c r="Q584" s="7">
        <v>45656</v>
      </c>
      <c r="R584" s="5"/>
      <c r="S584" s="14">
        <v>310.27</v>
      </c>
      <c r="T584" s="5" t="s">
        <v>39</v>
      </c>
      <c r="U584" s="5" t="s">
        <v>40</v>
      </c>
      <c r="V584" s="5" t="s">
        <v>41</v>
      </c>
      <c r="W584" s="5" t="s">
        <v>42</v>
      </c>
      <c r="X584" s="5"/>
      <c r="Y584" s="5"/>
      <c r="Z584" s="5" t="s">
        <v>900</v>
      </c>
      <c r="AA584" s="5"/>
      <c r="AB584" s="5">
        <v>7119</v>
      </c>
      <c r="AC584" s="5" t="s">
        <v>38</v>
      </c>
    </row>
    <row r="585" spans="1:29">
      <c r="A585" s="5">
        <v>574154</v>
      </c>
      <c r="B585" s="5">
        <v>94652</v>
      </c>
      <c r="C585" s="5"/>
      <c r="D585" s="5">
        <v>2</v>
      </c>
      <c r="E585" s="5" t="s">
        <v>29</v>
      </c>
      <c r="F585" s="5">
        <v>2970</v>
      </c>
      <c r="G585" s="5" t="s">
        <v>540</v>
      </c>
      <c r="H585" s="5" t="s">
        <v>541</v>
      </c>
      <c r="I585" s="5">
        <v>306</v>
      </c>
      <c r="J585" s="5" t="s">
        <v>542</v>
      </c>
      <c r="K585" s="5">
        <v>232</v>
      </c>
      <c r="L585" s="5" t="s">
        <v>543</v>
      </c>
      <c r="M585" s="5" t="s">
        <v>544</v>
      </c>
      <c r="N585" s="6">
        <v>45509.391666666699</v>
      </c>
      <c r="O585" s="7">
        <v>45667</v>
      </c>
      <c r="P585" s="5"/>
      <c r="Q585" s="7">
        <v>45656</v>
      </c>
      <c r="R585" s="5"/>
      <c r="S585" s="14">
        <v>222</v>
      </c>
      <c r="T585" s="5" t="s">
        <v>39</v>
      </c>
      <c r="U585" s="5" t="s">
        <v>1132</v>
      </c>
      <c r="V585" s="5" t="s">
        <v>79</v>
      </c>
      <c r="W585" s="5" t="s">
        <v>80</v>
      </c>
      <c r="X585" s="5"/>
      <c r="Y585" s="5"/>
      <c r="Z585" s="5" t="s">
        <v>900</v>
      </c>
      <c r="AA585" s="5"/>
      <c r="AB585" s="5">
        <v>7119</v>
      </c>
      <c r="AC585" s="5" t="s">
        <v>38</v>
      </c>
    </row>
    <row r="586" spans="1:29">
      <c r="A586" s="5">
        <v>577558</v>
      </c>
      <c r="B586" s="5">
        <v>110782</v>
      </c>
      <c r="C586" s="5"/>
      <c r="D586" s="5">
        <v>2</v>
      </c>
      <c r="E586" s="5" t="s">
        <v>29</v>
      </c>
      <c r="F586" s="5">
        <v>4903</v>
      </c>
      <c r="G586" s="5" t="s">
        <v>545</v>
      </c>
      <c r="H586" s="5" t="s">
        <v>546</v>
      </c>
      <c r="I586" s="5">
        <v>517</v>
      </c>
      <c r="J586" s="5" t="s">
        <v>438</v>
      </c>
      <c r="K586" s="5">
        <v>418</v>
      </c>
      <c r="L586" s="5"/>
      <c r="M586" s="5" t="s">
        <v>1133</v>
      </c>
      <c r="N586" s="6">
        <v>45595.540972222203</v>
      </c>
      <c r="O586" s="7">
        <v>45667</v>
      </c>
      <c r="P586" s="5"/>
      <c r="Q586" s="7">
        <v>45663</v>
      </c>
      <c r="R586" s="5"/>
      <c r="S586" s="14">
        <v>18.5</v>
      </c>
      <c r="T586" s="5" t="s">
        <v>39</v>
      </c>
      <c r="U586" s="5" t="s">
        <v>52</v>
      </c>
      <c r="V586" s="5" t="s">
        <v>41</v>
      </c>
      <c r="W586" s="5" t="s">
        <v>42</v>
      </c>
      <c r="X586" s="5"/>
      <c r="Y586" s="5"/>
      <c r="Z586" s="5" t="s">
        <v>1134</v>
      </c>
      <c r="AA586" s="5"/>
      <c r="AB586" s="5">
        <v>7119</v>
      </c>
      <c r="AC586" s="5" t="s">
        <v>38</v>
      </c>
    </row>
    <row r="587" spans="1:29">
      <c r="A587" s="5">
        <v>570930</v>
      </c>
      <c r="B587" s="5">
        <v>110782</v>
      </c>
      <c r="C587" s="5"/>
      <c r="D587" s="5">
        <v>2</v>
      </c>
      <c r="E587" s="5" t="s">
        <v>29</v>
      </c>
      <c r="F587" s="5">
        <v>4903</v>
      </c>
      <c r="G587" s="5" t="s">
        <v>545</v>
      </c>
      <c r="H587" s="5" t="s">
        <v>546</v>
      </c>
      <c r="I587" s="5">
        <v>517</v>
      </c>
      <c r="J587" s="5" t="s">
        <v>438</v>
      </c>
      <c r="K587" s="5">
        <v>418</v>
      </c>
      <c r="L587" s="5"/>
      <c r="M587" s="5" t="s">
        <v>1133</v>
      </c>
      <c r="N587" s="6">
        <v>45595.540972222203</v>
      </c>
      <c r="O587" s="7">
        <v>45667</v>
      </c>
      <c r="P587" s="5"/>
      <c r="Q587" s="7">
        <v>45663</v>
      </c>
      <c r="R587" s="5"/>
      <c r="S587" s="14">
        <v>50</v>
      </c>
      <c r="T587" s="5" t="s">
        <v>39</v>
      </c>
      <c r="U587" s="5" t="s">
        <v>40</v>
      </c>
      <c r="V587" s="5" t="s">
        <v>41</v>
      </c>
      <c r="W587" s="5" t="s">
        <v>42</v>
      </c>
      <c r="X587" s="5"/>
      <c r="Y587" s="5"/>
      <c r="Z587" s="5" t="s">
        <v>1134</v>
      </c>
      <c r="AA587" s="5"/>
      <c r="AB587" s="5">
        <v>7119</v>
      </c>
      <c r="AC587" s="5" t="s">
        <v>38</v>
      </c>
    </row>
    <row r="588" spans="1:29">
      <c r="A588" s="5">
        <v>570875</v>
      </c>
      <c r="B588" s="5">
        <v>110782</v>
      </c>
      <c r="C588" s="5"/>
      <c r="D588" s="5">
        <v>2</v>
      </c>
      <c r="E588" s="5" t="s">
        <v>29</v>
      </c>
      <c r="F588" s="5">
        <v>4903</v>
      </c>
      <c r="G588" s="5" t="s">
        <v>545</v>
      </c>
      <c r="H588" s="5" t="s">
        <v>546</v>
      </c>
      <c r="I588" s="5">
        <v>517</v>
      </c>
      <c r="J588" s="5" t="s">
        <v>438</v>
      </c>
      <c r="K588" s="5">
        <v>418</v>
      </c>
      <c r="L588" s="5"/>
      <c r="M588" s="5" t="s">
        <v>1133</v>
      </c>
      <c r="N588" s="6">
        <v>45595.540972222203</v>
      </c>
      <c r="O588" s="7">
        <v>45667</v>
      </c>
      <c r="P588" s="5"/>
      <c r="Q588" s="7">
        <v>45663</v>
      </c>
      <c r="R588" s="5"/>
      <c r="S588" s="14">
        <v>-500</v>
      </c>
      <c r="T588" s="5" t="s">
        <v>35</v>
      </c>
      <c r="U588" s="5" t="s">
        <v>963</v>
      </c>
      <c r="V588" s="5" t="s">
        <v>36</v>
      </c>
      <c r="W588" s="5" t="s">
        <v>37</v>
      </c>
      <c r="X588" s="5"/>
      <c r="Y588" s="5"/>
      <c r="Z588" s="5" t="s">
        <v>1134</v>
      </c>
      <c r="AA588" s="5"/>
      <c r="AB588" s="5">
        <v>7119</v>
      </c>
      <c r="AC588" s="5" t="s">
        <v>38</v>
      </c>
    </row>
    <row r="589" spans="1:29">
      <c r="A589" s="5">
        <v>541682</v>
      </c>
      <c r="B589" s="5">
        <v>105815</v>
      </c>
      <c r="C589" s="5"/>
      <c r="D589" s="5">
        <v>2</v>
      </c>
      <c r="E589" s="5" t="s">
        <v>29</v>
      </c>
      <c r="F589" s="5">
        <v>3085</v>
      </c>
      <c r="G589" s="5" t="s">
        <v>749</v>
      </c>
      <c r="H589" s="5" t="s">
        <v>750</v>
      </c>
      <c r="I589" s="5">
        <v>449</v>
      </c>
      <c r="J589" s="5" t="s">
        <v>751</v>
      </c>
      <c r="K589" s="5">
        <v>331</v>
      </c>
      <c r="L589" s="5"/>
      <c r="M589" s="5" t="s">
        <v>1135</v>
      </c>
      <c r="N589" s="6">
        <v>45597</v>
      </c>
      <c r="O589" s="7">
        <v>45667</v>
      </c>
      <c r="P589" s="5"/>
      <c r="Q589" s="7"/>
      <c r="R589" s="5"/>
      <c r="S589" s="14">
        <v>-1605.75</v>
      </c>
      <c r="T589" s="5" t="s">
        <v>35</v>
      </c>
      <c r="U589" s="5" t="s">
        <v>963</v>
      </c>
      <c r="V589" s="5" t="s">
        <v>36</v>
      </c>
      <c r="W589" s="5" t="s">
        <v>37</v>
      </c>
      <c r="X589" s="5"/>
      <c r="Y589" s="5"/>
      <c r="Z589" s="5" t="s">
        <v>928</v>
      </c>
      <c r="AA589" s="5"/>
      <c r="AB589" s="5">
        <v>7119</v>
      </c>
      <c r="AC589" s="5" t="s">
        <v>38</v>
      </c>
    </row>
    <row r="590" spans="1:29">
      <c r="A590" s="5">
        <v>541952</v>
      </c>
      <c r="B590" s="5">
        <v>105815</v>
      </c>
      <c r="C590" s="5"/>
      <c r="D590" s="5">
        <v>2</v>
      </c>
      <c r="E590" s="5" t="s">
        <v>29</v>
      </c>
      <c r="F590" s="5">
        <v>3085</v>
      </c>
      <c r="G590" s="5" t="s">
        <v>749</v>
      </c>
      <c r="H590" s="5" t="s">
        <v>750</v>
      </c>
      <c r="I590" s="5">
        <v>449</v>
      </c>
      <c r="J590" s="5" t="s">
        <v>751</v>
      </c>
      <c r="K590" s="5">
        <v>331</v>
      </c>
      <c r="L590" s="5"/>
      <c r="M590" s="5" t="s">
        <v>1135</v>
      </c>
      <c r="N590" s="6">
        <v>45597</v>
      </c>
      <c r="O590" s="7">
        <v>45667</v>
      </c>
      <c r="P590" s="5"/>
      <c r="Q590" s="7"/>
      <c r="R590" s="5"/>
      <c r="S590" s="14">
        <v>128.46</v>
      </c>
      <c r="T590" s="5" t="s">
        <v>39</v>
      </c>
      <c r="U590" s="5" t="s">
        <v>40</v>
      </c>
      <c r="V590" s="5" t="s">
        <v>41</v>
      </c>
      <c r="W590" s="5" t="s">
        <v>42</v>
      </c>
      <c r="X590" s="5"/>
      <c r="Y590" s="5"/>
      <c r="Z590" s="5" t="s">
        <v>928</v>
      </c>
      <c r="AA590" s="5"/>
      <c r="AB590" s="5">
        <v>7119</v>
      </c>
      <c r="AC590" s="5" t="s">
        <v>38</v>
      </c>
    </row>
    <row r="591" spans="1:29">
      <c r="A591" s="5">
        <v>541986</v>
      </c>
      <c r="B591" s="5">
        <v>105833</v>
      </c>
      <c r="C591" s="5"/>
      <c r="D591" s="5">
        <v>2</v>
      </c>
      <c r="E591" s="5" t="s">
        <v>29</v>
      </c>
      <c r="F591" s="5">
        <v>3085</v>
      </c>
      <c r="G591" s="5" t="s">
        <v>749</v>
      </c>
      <c r="H591" s="5" t="s">
        <v>750</v>
      </c>
      <c r="I591" s="5">
        <v>450</v>
      </c>
      <c r="J591" s="5" t="s">
        <v>753</v>
      </c>
      <c r="K591" s="5">
        <v>331</v>
      </c>
      <c r="L591" s="5"/>
      <c r="M591" s="5" t="s">
        <v>1135</v>
      </c>
      <c r="N591" s="6">
        <v>45597</v>
      </c>
      <c r="O591" s="7">
        <v>45667</v>
      </c>
      <c r="P591" s="5"/>
      <c r="Q591" s="7"/>
      <c r="R591" s="5"/>
      <c r="S591" s="14">
        <v>128.46</v>
      </c>
      <c r="T591" s="5" t="s">
        <v>39</v>
      </c>
      <c r="U591" s="5" t="s">
        <v>40</v>
      </c>
      <c r="V591" s="5" t="s">
        <v>41</v>
      </c>
      <c r="W591" s="5" t="s">
        <v>42</v>
      </c>
      <c r="X591" s="5"/>
      <c r="Y591" s="5"/>
      <c r="Z591" s="5" t="s">
        <v>928</v>
      </c>
      <c r="AA591" s="5"/>
      <c r="AB591" s="5">
        <v>7119</v>
      </c>
      <c r="AC591" s="5" t="s">
        <v>38</v>
      </c>
    </row>
    <row r="592" spans="1:29">
      <c r="A592" s="5">
        <v>541718</v>
      </c>
      <c r="B592" s="5">
        <v>105833</v>
      </c>
      <c r="C592" s="5"/>
      <c r="D592" s="5">
        <v>2</v>
      </c>
      <c r="E592" s="5" t="s">
        <v>29</v>
      </c>
      <c r="F592" s="5">
        <v>3085</v>
      </c>
      <c r="G592" s="5" t="s">
        <v>749</v>
      </c>
      <c r="H592" s="5" t="s">
        <v>750</v>
      </c>
      <c r="I592" s="5">
        <v>450</v>
      </c>
      <c r="J592" s="5" t="s">
        <v>753</v>
      </c>
      <c r="K592" s="5">
        <v>331</v>
      </c>
      <c r="L592" s="5"/>
      <c r="M592" s="5" t="s">
        <v>1135</v>
      </c>
      <c r="N592" s="6">
        <v>45597</v>
      </c>
      <c r="O592" s="7">
        <v>45667</v>
      </c>
      <c r="P592" s="5"/>
      <c r="Q592" s="7"/>
      <c r="R592" s="5"/>
      <c r="S592" s="14">
        <v>-1605.75</v>
      </c>
      <c r="T592" s="5" t="s">
        <v>35</v>
      </c>
      <c r="U592" s="5" t="s">
        <v>963</v>
      </c>
      <c r="V592" s="5" t="s">
        <v>36</v>
      </c>
      <c r="W592" s="5" t="s">
        <v>37</v>
      </c>
      <c r="X592" s="5"/>
      <c r="Y592" s="5"/>
      <c r="Z592" s="5" t="s">
        <v>928</v>
      </c>
      <c r="AA592" s="5"/>
      <c r="AB592" s="5">
        <v>7119</v>
      </c>
      <c r="AC592" s="5" t="s">
        <v>38</v>
      </c>
    </row>
    <row r="593" spans="1:29">
      <c r="A593" s="5">
        <v>541754</v>
      </c>
      <c r="B593" s="5">
        <v>105851</v>
      </c>
      <c r="C593" s="5"/>
      <c r="D593" s="5">
        <v>2</v>
      </c>
      <c r="E593" s="5" t="s">
        <v>29</v>
      </c>
      <c r="F593" s="5">
        <v>3085</v>
      </c>
      <c r="G593" s="5" t="s">
        <v>749</v>
      </c>
      <c r="H593" s="5" t="s">
        <v>750</v>
      </c>
      <c r="I593" s="5">
        <v>451</v>
      </c>
      <c r="J593" s="5" t="s">
        <v>754</v>
      </c>
      <c r="K593" s="5">
        <v>331</v>
      </c>
      <c r="L593" s="5"/>
      <c r="M593" s="5" t="s">
        <v>1135</v>
      </c>
      <c r="N593" s="6">
        <v>45597</v>
      </c>
      <c r="O593" s="7">
        <v>45667</v>
      </c>
      <c r="P593" s="5"/>
      <c r="Q593" s="7"/>
      <c r="R593" s="5"/>
      <c r="S593" s="14">
        <v>-1605.75</v>
      </c>
      <c r="T593" s="5" t="s">
        <v>35</v>
      </c>
      <c r="U593" s="5" t="s">
        <v>963</v>
      </c>
      <c r="V593" s="5" t="s">
        <v>36</v>
      </c>
      <c r="W593" s="5" t="s">
        <v>37</v>
      </c>
      <c r="X593" s="5"/>
      <c r="Y593" s="5"/>
      <c r="Z593" s="5" t="s">
        <v>928</v>
      </c>
      <c r="AA593" s="5"/>
      <c r="AB593" s="5">
        <v>7119</v>
      </c>
      <c r="AC593" s="5" t="s">
        <v>38</v>
      </c>
    </row>
    <row r="594" spans="1:29">
      <c r="A594" s="5">
        <v>542004</v>
      </c>
      <c r="B594" s="5">
        <v>105851</v>
      </c>
      <c r="C594" s="5"/>
      <c r="D594" s="5">
        <v>2</v>
      </c>
      <c r="E594" s="5" t="s">
        <v>29</v>
      </c>
      <c r="F594" s="5">
        <v>3085</v>
      </c>
      <c r="G594" s="5" t="s">
        <v>749</v>
      </c>
      <c r="H594" s="5" t="s">
        <v>750</v>
      </c>
      <c r="I594" s="5">
        <v>451</v>
      </c>
      <c r="J594" s="5" t="s">
        <v>754</v>
      </c>
      <c r="K594" s="5">
        <v>331</v>
      </c>
      <c r="L594" s="5"/>
      <c r="M594" s="5" t="s">
        <v>1135</v>
      </c>
      <c r="N594" s="6">
        <v>45597</v>
      </c>
      <c r="O594" s="7">
        <v>45667</v>
      </c>
      <c r="P594" s="5"/>
      <c r="Q594" s="7"/>
      <c r="R594" s="5"/>
      <c r="S594" s="14">
        <v>128.46</v>
      </c>
      <c r="T594" s="5" t="s">
        <v>39</v>
      </c>
      <c r="U594" s="5" t="s">
        <v>40</v>
      </c>
      <c r="V594" s="5" t="s">
        <v>41</v>
      </c>
      <c r="W594" s="5" t="s">
        <v>42</v>
      </c>
      <c r="X594" s="5"/>
      <c r="Y594" s="5"/>
      <c r="Z594" s="5" t="s">
        <v>928</v>
      </c>
      <c r="AA594" s="5"/>
      <c r="AB594" s="5">
        <v>7119</v>
      </c>
      <c r="AC594" s="5" t="s">
        <v>38</v>
      </c>
    </row>
    <row r="595" spans="1:29">
      <c r="A595" s="5">
        <v>542022</v>
      </c>
      <c r="B595" s="5">
        <v>105869</v>
      </c>
      <c r="C595" s="5"/>
      <c r="D595" s="5">
        <v>2</v>
      </c>
      <c r="E595" s="5" t="s">
        <v>29</v>
      </c>
      <c r="F595" s="5">
        <v>3085</v>
      </c>
      <c r="G595" s="5" t="s">
        <v>749</v>
      </c>
      <c r="H595" s="5" t="s">
        <v>750</v>
      </c>
      <c r="I595" s="5">
        <v>452</v>
      </c>
      <c r="J595" s="5" t="s">
        <v>755</v>
      </c>
      <c r="K595" s="5">
        <v>331</v>
      </c>
      <c r="L595" s="5"/>
      <c r="M595" s="5" t="s">
        <v>1135</v>
      </c>
      <c r="N595" s="6">
        <v>45597</v>
      </c>
      <c r="O595" s="7">
        <v>45667</v>
      </c>
      <c r="P595" s="5"/>
      <c r="Q595" s="7"/>
      <c r="R595" s="5"/>
      <c r="S595" s="14">
        <v>128.46</v>
      </c>
      <c r="T595" s="5" t="s">
        <v>39</v>
      </c>
      <c r="U595" s="5" t="s">
        <v>40</v>
      </c>
      <c r="V595" s="5" t="s">
        <v>41</v>
      </c>
      <c r="W595" s="5" t="s">
        <v>42</v>
      </c>
      <c r="X595" s="5"/>
      <c r="Y595" s="5"/>
      <c r="Z595" s="5" t="s">
        <v>929</v>
      </c>
      <c r="AA595" s="5"/>
      <c r="AB595" s="5">
        <v>7119</v>
      </c>
      <c r="AC595" s="5" t="s">
        <v>38</v>
      </c>
    </row>
    <row r="596" spans="1:29">
      <c r="A596" s="5">
        <v>541790</v>
      </c>
      <c r="B596" s="5">
        <v>105869</v>
      </c>
      <c r="C596" s="5"/>
      <c r="D596" s="5">
        <v>2</v>
      </c>
      <c r="E596" s="5" t="s">
        <v>29</v>
      </c>
      <c r="F596" s="5">
        <v>3085</v>
      </c>
      <c r="G596" s="5" t="s">
        <v>749</v>
      </c>
      <c r="H596" s="5" t="s">
        <v>750</v>
      </c>
      <c r="I596" s="5">
        <v>452</v>
      </c>
      <c r="J596" s="5" t="s">
        <v>755</v>
      </c>
      <c r="K596" s="5">
        <v>331</v>
      </c>
      <c r="L596" s="5"/>
      <c r="M596" s="5" t="s">
        <v>1135</v>
      </c>
      <c r="N596" s="6">
        <v>45597</v>
      </c>
      <c r="O596" s="7">
        <v>45667</v>
      </c>
      <c r="P596" s="5"/>
      <c r="Q596" s="7"/>
      <c r="R596" s="5"/>
      <c r="S596" s="14">
        <v>-1605.74</v>
      </c>
      <c r="T596" s="5" t="s">
        <v>35</v>
      </c>
      <c r="U596" s="5" t="s">
        <v>963</v>
      </c>
      <c r="V596" s="5" t="s">
        <v>36</v>
      </c>
      <c r="W596" s="5" t="s">
        <v>37</v>
      </c>
      <c r="X596" s="5"/>
      <c r="Y596" s="5"/>
      <c r="Z596" s="5" t="s">
        <v>929</v>
      </c>
      <c r="AA596" s="5"/>
      <c r="AB596" s="5">
        <v>7119</v>
      </c>
      <c r="AC596" s="5" t="s">
        <v>38</v>
      </c>
    </row>
    <row r="597" spans="1:29">
      <c r="A597" s="5">
        <v>541826</v>
      </c>
      <c r="B597" s="5">
        <v>105887</v>
      </c>
      <c r="C597" s="5"/>
      <c r="D597" s="5">
        <v>2</v>
      </c>
      <c r="E597" s="5" t="s">
        <v>29</v>
      </c>
      <c r="F597" s="5">
        <v>3085</v>
      </c>
      <c r="G597" s="5" t="s">
        <v>749</v>
      </c>
      <c r="H597" s="5" t="s">
        <v>750</v>
      </c>
      <c r="I597" s="5">
        <v>453</v>
      </c>
      <c r="J597" s="5" t="s">
        <v>756</v>
      </c>
      <c r="K597" s="5">
        <v>331</v>
      </c>
      <c r="L597" s="5"/>
      <c r="M597" s="5" t="s">
        <v>1135</v>
      </c>
      <c r="N597" s="6">
        <v>45597</v>
      </c>
      <c r="O597" s="7">
        <v>45667</v>
      </c>
      <c r="P597" s="5"/>
      <c r="Q597" s="7"/>
      <c r="R597" s="5"/>
      <c r="S597" s="14">
        <v>-1605.74</v>
      </c>
      <c r="T597" s="5" t="s">
        <v>35</v>
      </c>
      <c r="U597" s="5" t="s">
        <v>963</v>
      </c>
      <c r="V597" s="5" t="s">
        <v>36</v>
      </c>
      <c r="W597" s="5" t="s">
        <v>37</v>
      </c>
      <c r="X597" s="5"/>
      <c r="Y597" s="5"/>
      <c r="Z597" s="5" t="s">
        <v>929</v>
      </c>
      <c r="AA597" s="5"/>
      <c r="AB597" s="5">
        <v>7119</v>
      </c>
      <c r="AC597" s="5" t="s">
        <v>38</v>
      </c>
    </row>
    <row r="598" spans="1:29">
      <c r="A598" s="5">
        <v>542040</v>
      </c>
      <c r="B598" s="5">
        <v>105887</v>
      </c>
      <c r="C598" s="5"/>
      <c r="D598" s="5">
        <v>2</v>
      </c>
      <c r="E598" s="5" t="s">
        <v>29</v>
      </c>
      <c r="F598" s="5">
        <v>3085</v>
      </c>
      <c r="G598" s="5" t="s">
        <v>749</v>
      </c>
      <c r="H598" s="5" t="s">
        <v>750</v>
      </c>
      <c r="I598" s="5">
        <v>453</v>
      </c>
      <c r="J598" s="5" t="s">
        <v>756</v>
      </c>
      <c r="K598" s="5">
        <v>331</v>
      </c>
      <c r="L598" s="5"/>
      <c r="M598" s="5" t="s">
        <v>1135</v>
      </c>
      <c r="N598" s="6">
        <v>45597</v>
      </c>
      <c r="O598" s="7">
        <v>45667</v>
      </c>
      <c r="P598" s="5"/>
      <c r="Q598" s="7"/>
      <c r="R598" s="5"/>
      <c r="S598" s="14">
        <v>128.46</v>
      </c>
      <c r="T598" s="5" t="s">
        <v>39</v>
      </c>
      <c r="U598" s="5" t="s">
        <v>40</v>
      </c>
      <c r="V598" s="5" t="s">
        <v>41</v>
      </c>
      <c r="W598" s="5" t="s">
        <v>42</v>
      </c>
      <c r="X598" s="5"/>
      <c r="Y598" s="5"/>
      <c r="Z598" s="5" t="s">
        <v>929</v>
      </c>
      <c r="AA598" s="5"/>
      <c r="AB598" s="5">
        <v>7119</v>
      </c>
      <c r="AC598" s="5" t="s">
        <v>38</v>
      </c>
    </row>
    <row r="599" spans="1:29">
      <c r="A599" s="5">
        <v>542058</v>
      </c>
      <c r="B599" s="5">
        <v>105905</v>
      </c>
      <c r="C599" s="5"/>
      <c r="D599" s="5">
        <v>2</v>
      </c>
      <c r="E599" s="5" t="s">
        <v>29</v>
      </c>
      <c r="F599" s="5">
        <v>3085</v>
      </c>
      <c r="G599" s="5" t="s">
        <v>749</v>
      </c>
      <c r="H599" s="5" t="s">
        <v>750</v>
      </c>
      <c r="I599" s="5">
        <v>459</v>
      </c>
      <c r="J599" s="5" t="s">
        <v>757</v>
      </c>
      <c r="K599" s="5">
        <v>331</v>
      </c>
      <c r="L599" s="5"/>
      <c r="M599" s="5" t="s">
        <v>1135</v>
      </c>
      <c r="N599" s="6">
        <v>45597</v>
      </c>
      <c r="O599" s="7">
        <v>45667</v>
      </c>
      <c r="P599" s="5"/>
      <c r="Q599" s="7"/>
      <c r="R599" s="5"/>
      <c r="S599" s="14">
        <v>1113.6400000000001</v>
      </c>
      <c r="T599" s="5" t="s">
        <v>39</v>
      </c>
      <c r="U599" s="5" t="s">
        <v>40</v>
      </c>
      <c r="V599" s="5" t="s">
        <v>41</v>
      </c>
      <c r="W599" s="5" t="s">
        <v>42</v>
      </c>
      <c r="X599" s="5"/>
      <c r="Y599" s="5"/>
      <c r="Z599" s="5" t="s">
        <v>930</v>
      </c>
      <c r="AA599" s="5"/>
      <c r="AB599" s="5">
        <v>7119</v>
      </c>
      <c r="AC599" s="5" t="s">
        <v>38</v>
      </c>
    </row>
    <row r="600" spans="1:29">
      <c r="A600" s="5">
        <v>541862</v>
      </c>
      <c r="B600" s="5">
        <v>105905</v>
      </c>
      <c r="C600" s="5"/>
      <c r="D600" s="5">
        <v>2</v>
      </c>
      <c r="E600" s="5" t="s">
        <v>29</v>
      </c>
      <c r="F600" s="5">
        <v>3085</v>
      </c>
      <c r="G600" s="5" t="s">
        <v>749</v>
      </c>
      <c r="H600" s="5" t="s">
        <v>750</v>
      </c>
      <c r="I600" s="5">
        <v>459</v>
      </c>
      <c r="J600" s="5" t="s">
        <v>757</v>
      </c>
      <c r="K600" s="5">
        <v>331</v>
      </c>
      <c r="L600" s="5"/>
      <c r="M600" s="5" t="s">
        <v>1135</v>
      </c>
      <c r="N600" s="6">
        <v>45597</v>
      </c>
      <c r="O600" s="7">
        <v>45667</v>
      </c>
      <c r="P600" s="5"/>
      <c r="Q600" s="7"/>
      <c r="R600" s="5"/>
      <c r="S600" s="14">
        <v>-13920.45</v>
      </c>
      <c r="T600" s="5" t="s">
        <v>35</v>
      </c>
      <c r="U600" s="5" t="s">
        <v>963</v>
      </c>
      <c r="V600" s="5" t="s">
        <v>36</v>
      </c>
      <c r="W600" s="5" t="s">
        <v>37</v>
      </c>
      <c r="X600" s="5"/>
      <c r="Y600" s="5"/>
      <c r="Z600" s="5" t="s">
        <v>930</v>
      </c>
      <c r="AA600" s="5"/>
      <c r="AB600" s="5">
        <v>7119</v>
      </c>
      <c r="AC600" s="5" t="s">
        <v>38</v>
      </c>
    </row>
    <row r="601" spans="1:29">
      <c r="A601" s="5">
        <v>542130</v>
      </c>
      <c r="B601" s="5">
        <v>105905</v>
      </c>
      <c r="C601" s="5"/>
      <c r="D601" s="5">
        <v>2</v>
      </c>
      <c r="E601" s="5" t="s">
        <v>29</v>
      </c>
      <c r="F601" s="5">
        <v>3085</v>
      </c>
      <c r="G601" s="5" t="s">
        <v>749</v>
      </c>
      <c r="H601" s="5" t="s">
        <v>750</v>
      </c>
      <c r="I601" s="5">
        <v>459</v>
      </c>
      <c r="J601" s="5" t="s">
        <v>757</v>
      </c>
      <c r="K601" s="5">
        <v>331</v>
      </c>
      <c r="L601" s="5"/>
      <c r="M601" s="5" t="s">
        <v>1135</v>
      </c>
      <c r="N601" s="6">
        <v>45597</v>
      </c>
      <c r="O601" s="7">
        <v>45667</v>
      </c>
      <c r="P601" s="5"/>
      <c r="Q601" s="7"/>
      <c r="R601" s="5"/>
      <c r="S601" s="14">
        <v>2932.12</v>
      </c>
      <c r="T601" s="5" t="s">
        <v>39</v>
      </c>
      <c r="U601" s="5" t="s">
        <v>265</v>
      </c>
      <c r="V601" s="5" t="s">
        <v>266</v>
      </c>
      <c r="W601" s="5" t="s">
        <v>267</v>
      </c>
      <c r="X601" s="5"/>
      <c r="Y601" s="5"/>
      <c r="Z601" s="5" t="s">
        <v>930</v>
      </c>
      <c r="AA601" s="5"/>
      <c r="AB601" s="5">
        <v>7119</v>
      </c>
      <c r="AC601" s="5" t="s">
        <v>38</v>
      </c>
    </row>
    <row r="602" spans="1:29">
      <c r="A602" s="5">
        <v>542076</v>
      </c>
      <c r="B602" s="5">
        <v>105923</v>
      </c>
      <c r="C602" s="5"/>
      <c r="D602" s="5">
        <v>2</v>
      </c>
      <c r="E602" s="5" t="s">
        <v>29</v>
      </c>
      <c r="F602" s="5">
        <v>3085</v>
      </c>
      <c r="G602" s="5" t="s">
        <v>749</v>
      </c>
      <c r="H602" s="5" t="s">
        <v>750</v>
      </c>
      <c r="I602" s="5">
        <v>460</v>
      </c>
      <c r="J602" s="5" t="s">
        <v>758</v>
      </c>
      <c r="K602" s="5">
        <v>331</v>
      </c>
      <c r="L602" s="5"/>
      <c r="M602" s="5" t="s">
        <v>1135</v>
      </c>
      <c r="N602" s="6">
        <v>45597</v>
      </c>
      <c r="O602" s="7">
        <v>45667</v>
      </c>
      <c r="P602" s="5"/>
      <c r="Q602" s="7"/>
      <c r="R602" s="5"/>
      <c r="S602" s="14">
        <v>-0.01</v>
      </c>
      <c r="T602" s="5" t="s">
        <v>35</v>
      </c>
      <c r="U602" s="5" t="s">
        <v>963</v>
      </c>
      <c r="V602" s="5" t="s">
        <v>36</v>
      </c>
      <c r="W602" s="5" t="s">
        <v>37</v>
      </c>
      <c r="X602" s="5"/>
      <c r="Y602" s="5"/>
      <c r="Z602" s="5" t="s">
        <v>931</v>
      </c>
      <c r="AA602" s="5"/>
      <c r="AB602" s="5">
        <v>7119</v>
      </c>
      <c r="AC602" s="5" t="s">
        <v>38</v>
      </c>
    </row>
    <row r="603" spans="1:29">
      <c r="A603" s="5">
        <v>542094</v>
      </c>
      <c r="B603" s="5">
        <v>105941</v>
      </c>
      <c r="C603" s="5"/>
      <c r="D603" s="5">
        <v>2</v>
      </c>
      <c r="E603" s="5" t="s">
        <v>29</v>
      </c>
      <c r="F603" s="5">
        <v>3085</v>
      </c>
      <c r="G603" s="5" t="s">
        <v>749</v>
      </c>
      <c r="H603" s="5" t="s">
        <v>750</v>
      </c>
      <c r="I603" s="5">
        <v>470</v>
      </c>
      <c r="J603" s="5" t="s">
        <v>1136</v>
      </c>
      <c r="K603" s="5">
        <v>331</v>
      </c>
      <c r="L603" s="5"/>
      <c r="M603" s="5" t="s">
        <v>1135</v>
      </c>
      <c r="N603" s="6">
        <v>45597</v>
      </c>
      <c r="O603" s="7">
        <v>45667</v>
      </c>
      <c r="P603" s="5"/>
      <c r="Q603" s="7"/>
      <c r="R603" s="5"/>
      <c r="S603" s="14">
        <v>0</v>
      </c>
      <c r="T603" s="5" t="s">
        <v>35</v>
      </c>
      <c r="U603" s="5" t="s">
        <v>963</v>
      </c>
      <c r="V603" s="5" t="s">
        <v>36</v>
      </c>
      <c r="W603" s="5" t="s">
        <v>37</v>
      </c>
      <c r="X603" s="5"/>
      <c r="Y603" s="5"/>
      <c r="Z603" s="5"/>
      <c r="AA603" s="5"/>
      <c r="AB603" s="5">
        <v>7119</v>
      </c>
      <c r="AC603" s="5" t="s">
        <v>38</v>
      </c>
    </row>
    <row r="604" spans="1:29">
      <c r="A604" s="5">
        <v>542112</v>
      </c>
      <c r="B604" s="5">
        <v>105959</v>
      </c>
      <c r="C604" s="5"/>
      <c r="D604" s="5">
        <v>2</v>
      </c>
      <c r="E604" s="5" t="s">
        <v>29</v>
      </c>
      <c r="F604" s="5">
        <v>3085</v>
      </c>
      <c r="G604" s="5" t="s">
        <v>749</v>
      </c>
      <c r="H604" s="5" t="s">
        <v>750</v>
      </c>
      <c r="I604" s="5">
        <v>471</v>
      </c>
      <c r="J604" s="5" t="s">
        <v>1137</v>
      </c>
      <c r="K604" s="5">
        <v>331</v>
      </c>
      <c r="L604" s="5"/>
      <c r="M604" s="5" t="s">
        <v>1135</v>
      </c>
      <c r="N604" s="6">
        <v>45597</v>
      </c>
      <c r="O604" s="7">
        <v>45667</v>
      </c>
      <c r="P604" s="5"/>
      <c r="Q604" s="7"/>
      <c r="R604" s="5"/>
      <c r="S604" s="14">
        <v>0</v>
      </c>
      <c r="T604" s="5" t="s">
        <v>35</v>
      </c>
      <c r="U604" s="5" t="s">
        <v>963</v>
      </c>
      <c r="V604" s="5" t="s">
        <v>36</v>
      </c>
      <c r="W604" s="5" t="s">
        <v>37</v>
      </c>
      <c r="X604" s="5"/>
      <c r="Y604" s="5"/>
      <c r="Z604" s="5"/>
      <c r="AA604" s="5"/>
      <c r="AB604" s="5">
        <v>7119</v>
      </c>
      <c r="AC604" s="5" t="s">
        <v>38</v>
      </c>
    </row>
    <row r="605" spans="1:29">
      <c r="A605" s="5">
        <v>445039</v>
      </c>
      <c r="B605" s="5">
        <v>88553</v>
      </c>
      <c r="C605" s="5">
        <v>10215</v>
      </c>
      <c r="D605" s="5">
        <v>2</v>
      </c>
      <c r="E605" s="5" t="s">
        <v>29</v>
      </c>
      <c r="F605" s="5">
        <v>3113</v>
      </c>
      <c r="G605" s="5" t="s">
        <v>94</v>
      </c>
      <c r="H605" s="5" t="s">
        <v>95</v>
      </c>
      <c r="I605" s="5">
        <v>426</v>
      </c>
      <c r="J605" s="5" t="s">
        <v>96</v>
      </c>
      <c r="K605" s="5">
        <v>382</v>
      </c>
      <c r="L605" s="5"/>
      <c r="M605" s="5" t="s">
        <v>97</v>
      </c>
      <c r="N605" s="6">
        <v>45421.414583333302</v>
      </c>
      <c r="O605" s="7">
        <v>45667</v>
      </c>
      <c r="P605" s="5"/>
      <c r="Q605" s="7">
        <v>45653</v>
      </c>
      <c r="R605" s="5"/>
      <c r="S605" s="14">
        <v>26</v>
      </c>
      <c r="T605" s="5" t="s">
        <v>39</v>
      </c>
      <c r="U605" s="5" t="s">
        <v>40</v>
      </c>
      <c r="V605" s="5" t="s">
        <v>41</v>
      </c>
      <c r="W605" s="5" t="s">
        <v>42</v>
      </c>
      <c r="X605" s="5"/>
      <c r="Y605" s="5"/>
      <c r="Z605" s="5" t="s">
        <v>780</v>
      </c>
      <c r="AA605" s="5"/>
      <c r="AB605" s="5">
        <v>7119</v>
      </c>
      <c r="AC605" s="5" t="s">
        <v>38</v>
      </c>
    </row>
    <row r="606" spans="1:29">
      <c r="A606" s="5">
        <v>444980</v>
      </c>
      <c r="B606" s="5">
        <v>88553</v>
      </c>
      <c r="C606" s="5">
        <v>10215</v>
      </c>
      <c r="D606" s="5">
        <v>2</v>
      </c>
      <c r="E606" s="5" t="s">
        <v>29</v>
      </c>
      <c r="F606" s="5">
        <v>3113</v>
      </c>
      <c r="G606" s="5" t="s">
        <v>94</v>
      </c>
      <c r="H606" s="5" t="s">
        <v>95</v>
      </c>
      <c r="I606" s="5">
        <v>426</v>
      </c>
      <c r="J606" s="5" t="s">
        <v>96</v>
      </c>
      <c r="K606" s="5">
        <v>382</v>
      </c>
      <c r="L606" s="5"/>
      <c r="M606" s="5" t="s">
        <v>97</v>
      </c>
      <c r="N606" s="6">
        <v>45421.414583333302</v>
      </c>
      <c r="O606" s="7">
        <v>45667</v>
      </c>
      <c r="P606" s="5"/>
      <c r="Q606" s="7">
        <v>45653</v>
      </c>
      <c r="R606" s="5"/>
      <c r="S606" s="14">
        <v>-325</v>
      </c>
      <c r="T606" s="5" t="s">
        <v>35</v>
      </c>
      <c r="U606" s="5" t="s">
        <v>963</v>
      </c>
      <c r="V606" s="5" t="s">
        <v>36</v>
      </c>
      <c r="W606" s="5" t="s">
        <v>37</v>
      </c>
      <c r="X606" s="5"/>
      <c r="Y606" s="5"/>
      <c r="Z606" s="5" t="s">
        <v>780</v>
      </c>
      <c r="AA606" s="5"/>
      <c r="AB606" s="5">
        <v>7119</v>
      </c>
      <c r="AC606" s="5" t="s">
        <v>38</v>
      </c>
    </row>
    <row r="607" spans="1:29">
      <c r="A607" s="5">
        <v>527558</v>
      </c>
      <c r="B607" s="5">
        <v>88553</v>
      </c>
      <c r="C607" s="5">
        <v>10215</v>
      </c>
      <c r="D607" s="5">
        <v>2</v>
      </c>
      <c r="E607" s="5" t="s">
        <v>29</v>
      </c>
      <c r="F607" s="5">
        <v>3113</v>
      </c>
      <c r="G607" s="5" t="s">
        <v>94</v>
      </c>
      <c r="H607" s="5" t="s">
        <v>95</v>
      </c>
      <c r="I607" s="5">
        <v>426</v>
      </c>
      <c r="J607" s="5" t="s">
        <v>96</v>
      </c>
      <c r="K607" s="5">
        <v>382</v>
      </c>
      <c r="L607" s="5"/>
      <c r="M607" s="5" t="s">
        <v>97</v>
      </c>
      <c r="N607" s="6">
        <v>45421.414583333302</v>
      </c>
      <c r="O607" s="7">
        <v>45667</v>
      </c>
      <c r="P607" s="5"/>
      <c r="Q607" s="7">
        <v>45653</v>
      </c>
      <c r="R607" s="5"/>
      <c r="S607" s="14">
        <v>18.399999999999999</v>
      </c>
      <c r="T607" s="5" t="s">
        <v>39</v>
      </c>
      <c r="U607" s="5" t="s">
        <v>52</v>
      </c>
      <c r="V607" s="5" t="s">
        <v>41</v>
      </c>
      <c r="W607" s="5" t="s">
        <v>42</v>
      </c>
      <c r="X607" s="5"/>
      <c r="Y607" s="5"/>
      <c r="Z607" s="5" t="s">
        <v>780</v>
      </c>
      <c r="AA607" s="5"/>
      <c r="AB607" s="5">
        <v>7119</v>
      </c>
      <c r="AC607" s="5" t="s">
        <v>38</v>
      </c>
    </row>
    <row r="608" spans="1:29">
      <c r="A608" s="5">
        <v>527559</v>
      </c>
      <c r="B608" s="5">
        <v>88553</v>
      </c>
      <c r="C608" s="5">
        <v>10215</v>
      </c>
      <c r="D608" s="5">
        <v>2</v>
      </c>
      <c r="E608" s="5" t="s">
        <v>29</v>
      </c>
      <c r="F608" s="5">
        <v>3118</v>
      </c>
      <c r="G608" s="5" t="s">
        <v>98</v>
      </c>
      <c r="H608" s="5" t="s">
        <v>99</v>
      </c>
      <c r="I608" s="5">
        <v>426</v>
      </c>
      <c r="J608" s="5" t="s">
        <v>96</v>
      </c>
      <c r="K608" s="5">
        <v>382</v>
      </c>
      <c r="L608" s="5"/>
      <c r="M608" s="5" t="s">
        <v>100</v>
      </c>
      <c r="N608" s="6">
        <v>45421.414583333302</v>
      </c>
      <c r="O608" s="7">
        <v>45667</v>
      </c>
      <c r="P608" s="5"/>
      <c r="Q608" s="7">
        <v>45653</v>
      </c>
      <c r="R608" s="5"/>
      <c r="S608" s="14">
        <v>18.399999999999999</v>
      </c>
      <c r="T608" s="5" t="s">
        <v>39</v>
      </c>
      <c r="U608" s="5" t="s">
        <v>52</v>
      </c>
      <c r="V608" s="5" t="s">
        <v>41</v>
      </c>
      <c r="W608" s="5" t="s">
        <v>42</v>
      </c>
      <c r="X608" s="5"/>
      <c r="Y608" s="5"/>
      <c r="Z608" s="5" t="s">
        <v>781</v>
      </c>
      <c r="AA608" s="5"/>
      <c r="AB608" s="5">
        <v>7119</v>
      </c>
      <c r="AC608" s="5" t="s">
        <v>38</v>
      </c>
    </row>
    <row r="609" spans="1:29">
      <c r="A609" s="5">
        <v>444981</v>
      </c>
      <c r="B609" s="5">
        <v>88553</v>
      </c>
      <c r="C609" s="5">
        <v>10215</v>
      </c>
      <c r="D609" s="5">
        <v>2</v>
      </c>
      <c r="E609" s="5" t="s">
        <v>29</v>
      </c>
      <c r="F609" s="5">
        <v>3118</v>
      </c>
      <c r="G609" s="5" t="s">
        <v>98</v>
      </c>
      <c r="H609" s="5" t="s">
        <v>99</v>
      </c>
      <c r="I609" s="5">
        <v>426</v>
      </c>
      <c r="J609" s="5" t="s">
        <v>96</v>
      </c>
      <c r="K609" s="5">
        <v>382</v>
      </c>
      <c r="L609" s="5"/>
      <c r="M609" s="5" t="s">
        <v>100</v>
      </c>
      <c r="N609" s="6">
        <v>45421.414583333302</v>
      </c>
      <c r="O609" s="7">
        <v>45667</v>
      </c>
      <c r="P609" s="5"/>
      <c r="Q609" s="7">
        <v>45653</v>
      </c>
      <c r="R609" s="5"/>
      <c r="S609" s="14">
        <v>-325</v>
      </c>
      <c r="T609" s="5" t="s">
        <v>35</v>
      </c>
      <c r="U609" s="5" t="s">
        <v>963</v>
      </c>
      <c r="V609" s="5" t="s">
        <v>36</v>
      </c>
      <c r="W609" s="5" t="s">
        <v>37</v>
      </c>
      <c r="X609" s="5"/>
      <c r="Y609" s="5"/>
      <c r="Z609" s="5" t="s">
        <v>781</v>
      </c>
      <c r="AA609" s="5"/>
      <c r="AB609" s="5">
        <v>7119</v>
      </c>
      <c r="AC609" s="5" t="s">
        <v>38</v>
      </c>
    </row>
    <row r="610" spans="1:29">
      <c r="A610" s="5">
        <v>445040</v>
      </c>
      <c r="B610" s="5">
        <v>88553</v>
      </c>
      <c r="C610" s="5">
        <v>10215</v>
      </c>
      <c r="D610" s="5">
        <v>2</v>
      </c>
      <c r="E610" s="5" t="s">
        <v>29</v>
      </c>
      <c r="F610" s="5">
        <v>3118</v>
      </c>
      <c r="G610" s="5" t="s">
        <v>98</v>
      </c>
      <c r="H610" s="5" t="s">
        <v>99</v>
      </c>
      <c r="I610" s="5">
        <v>426</v>
      </c>
      <c r="J610" s="5" t="s">
        <v>96</v>
      </c>
      <c r="K610" s="5">
        <v>382</v>
      </c>
      <c r="L610" s="5"/>
      <c r="M610" s="5" t="s">
        <v>100</v>
      </c>
      <c r="N610" s="6">
        <v>45421.414583333302</v>
      </c>
      <c r="O610" s="7">
        <v>45667</v>
      </c>
      <c r="P610" s="5"/>
      <c r="Q610" s="7">
        <v>45653</v>
      </c>
      <c r="R610" s="5"/>
      <c r="S610" s="14">
        <v>26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781</v>
      </c>
      <c r="AA610" s="5"/>
      <c r="AB610" s="5">
        <v>7119</v>
      </c>
      <c r="AC610" s="5" t="s">
        <v>38</v>
      </c>
    </row>
    <row r="611" spans="1:29">
      <c r="A611" s="5">
        <v>592216</v>
      </c>
      <c r="B611" s="5">
        <v>114819</v>
      </c>
      <c r="C611" s="5"/>
      <c r="D611" s="5">
        <v>2</v>
      </c>
      <c r="E611" s="5" t="s">
        <v>29</v>
      </c>
      <c r="F611" s="5">
        <v>1176</v>
      </c>
      <c r="G611" s="5" t="s">
        <v>764</v>
      </c>
      <c r="H611" s="5" t="s">
        <v>765</v>
      </c>
      <c r="I611" s="5">
        <v>303</v>
      </c>
      <c r="J611" s="5" t="s">
        <v>766</v>
      </c>
      <c r="K611" s="5">
        <v>125</v>
      </c>
      <c r="L611" s="5" t="s">
        <v>767</v>
      </c>
      <c r="M611" s="5" t="s">
        <v>768</v>
      </c>
      <c r="N611" s="6">
        <v>45635.536805555603</v>
      </c>
      <c r="O611" s="7">
        <v>45667</v>
      </c>
      <c r="P611" s="5"/>
      <c r="Q611" s="7">
        <v>45659</v>
      </c>
      <c r="R611" s="5"/>
      <c r="S611" s="5">
        <v>-2800</v>
      </c>
      <c r="T611" s="5" t="s">
        <v>35</v>
      </c>
      <c r="U611" s="5" t="s">
        <v>963</v>
      </c>
      <c r="V611" s="5" t="s">
        <v>36</v>
      </c>
      <c r="W611" s="5" t="s">
        <v>37</v>
      </c>
      <c r="X611" s="5"/>
      <c r="Y611" s="5"/>
      <c r="Z611" s="5" t="s">
        <v>1138</v>
      </c>
      <c r="AA611" s="5"/>
      <c r="AB611" s="5">
        <v>7119</v>
      </c>
      <c r="AC611" s="5" t="s">
        <v>38</v>
      </c>
    </row>
    <row r="612" spans="1:29">
      <c r="A612" s="5">
        <v>592239</v>
      </c>
      <c r="B612" s="5">
        <v>114819</v>
      </c>
      <c r="C612" s="5"/>
      <c r="D612" s="5">
        <v>2</v>
      </c>
      <c r="E612" s="5" t="s">
        <v>29</v>
      </c>
      <c r="F612" s="5">
        <v>1176</v>
      </c>
      <c r="G612" s="5" t="s">
        <v>764</v>
      </c>
      <c r="H612" s="5" t="s">
        <v>765</v>
      </c>
      <c r="I612" s="5">
        <v>303</v>
      </c>
      <c r="J612" s="5" t="s">
        <v>766</v>
      </c>
      <c r="K612" s="5">
        <v>125</v>
      </c>
      <c r="L612" s="5" t="s">
        <v>767</v>
      </c>
      <c r="M612" s="5" t="s">
        <v>768</v>
      </c>
      <c r="N612" s="6">
        <v>45635.536805555603</v>
      </c>
      <c r="O612" s="7">
        <v>45667</v>
      </c>
      <c r="P612" s="5"/>
      <c r="Q612" s="7">
        <v>45659</v>
      </c>
      <c r="R612" s="5"/>
      <c r="S612" s="5">
        <v>280</v>
      </c>
      <c r="T612" s="5" t="s">
        <v>39</v>
      </c>
      <c r="U612" s="5" t="s">
        <v>40</v>
      </c>
      <c r="V612" s="5" t="s">
        <v>41</v>
      </c>
      <c r="W612" s="5" t="s">
        <v>42</v>
      </c>
      <c r="X612" s="5"/>
      <c r="Y612" s="5"/>
      <c r="Z612" s="5" t="s">
        <v>1138</v>
      </c>
      <c r="AA612" s="5"/>
      <c r="AB612" s="5">
        <v>7119</v>
      </c>
      <c r="AC612" s="5" t="s">
        <v>38</v>
      </c>
    </row>
    <row r="613" spans="1:29">
      <c r="A613" s="5">
        <v>592241</v>
      </c>
      <c r="B613" s="5">
        <v>114819</v>
      </c>
      <c r="C613" s="5"/>
      <c r="D613" s="5">
        <v>2</v>
      </c>
      <c r="E613" s="5" t="s">
        <v>29</v>
      </c>
      <c r="F613" s="5">
        <v>1176</v>
      </c>
      <c r="G613" s="5" t="s">
        <v>764</v>
      </c>
      <c r="H613" s="5" t="s">
        <v>765</v>
      </c>
      <c r="I613" s="5">
        <v>303</v>
      </c>
      <c r="J613" s="5" t="s">
        <v>766</v>
      </c>
      <c r="K613" s="5">
        <v>125</v>
      </c>
      <c r="L613" s="5" t="s">
        <v>767</v>
      </c>
      <c r="M613" s="5" t="s">
        <v>768</v>
      </c>
      <c r="N613" s="6">
        <v>45635.536805555603</v>
      </c>
      <c r="O613" s="7">
        <v>45667</v>
      </c>
      <c r="P613" s="5"/>
      <c r="Q613" s="7">
        <v>45659</v>
      </c>
      <c r="R613" s="5"/>
      <c r="S613" s="5">
        <v>-150</v>
      </c>
      <c r="T613" s="5" t="s">
        <v>35</v>
      </c>
      <c r="U613" s="5" t="s">
        <v>300</v>
      </c>
      <c r="V613" s="5" t="s">
        <v>300</v>
      </c>
      <c r="W613" s="5" t="s">
        <v>301</v>
      </c>
      <c r="X613" s="5"/>
      <c r="Y613" s="5"/>
      <c r="Z613" s="5" t="s">
        <v>1138</v>
      </c>
      <c r="AA613" s="5"/>
      <c r="AB613" s="5">
        <v>7119</v>
      </c>
      <c r="AC613" s="5" t="s">
        <v>38</v>
      </c>
    </row>
    <row r="614" spans="1:29">
      <c r="A614" s="5">
        <v>592287</v>
      </c>
      <c r="B614" s="5">
        <v>114819</v>
      </c>
      <c r="C614" s="5"/>
      <c r="D614" s="5">
        <v>2</v>
      </c>
      <c r="E614" s="5" t="s">
        <v>29</v>
      </c>
      <c r="F614" s="5">
        <v>1176</v>
      </c>
      <c r="G614" s="5" t="s">
        <v>764</v>
      </c>
      <c r="H614" s="5" t="s">
        <v>765</v>
      </c>
      <c r="I614" s="5">
        <v>303</v>
      </c>
      <c r="J614" s="5" t="s">
        <v>766</v>
      </c>
      <c r="K614" s="5">
        <v>125</v>
      </c>
      <c r="L614" s="5" t="s">
        <v>767</v>
      </c>
      <c r="M614" s="5" t="s">
        <v>768</v>
      </c>
      <c r="N614" s="6">
        <v>45635.536805555603</v>
      </c>
      <c r="O614" s="7">
        <v>45667</v>
      </c>
      <c r="P614" s="5"/>
      <c r="Q614" s="7">
        <v>45659</v>
      </c>
      <c r="R614" s="5"/>
      <c r="S614" s="5">
        <v>40.56</v>
      </c>
      <c r="T614" s="5" t="s">
        <v>39</v>
      </c>
      <c r="U614" s="5" t="s">
        <v>769</v>
      </c>
      <c r="V614" s="5" t="s">
        <v>266</v>
      </c>
      <c r="W614" s="5" t="s">
        <v>267</v>
      </c>
      <c r="X614" s="5"/>
      <c r="Y614" s="5"/>
      <c r="Z614" s="5" t="s">
        <v>1138</v>
      </c>
      <c r="AA614" s="5"/>
      <c r="AB614" s="5">
        <v>7119</v>
      </c>
      <c r="AC614" s="5" t="s">
        <v>38</v>
      </c>
    </row>
    <row r="615" spans="1:29">
      <c r="A615" s="5">
        <v>489417</v>
      </c>
      <c r="B615" s="5">
        <v>96237</v>
      </c>
      <c r="C615" s="5"/>
      <c r="D615" s="5">
        <v>2</v>
      </c>
      <c r="E615" s="5" t="s">
        <v>29</v>
      </c>
      <c r="F615" s="5">
        <v>3287</v>
      </c>
      <c r="G615" s="5" t="s">
        <v>1139</v>
      </c>
      <c r="H615" s="5" t="s">
        <v>1140</v>
      </c>
      <c r="I615" s="5">
        <v>139</v>
      </c>
      <c r="J615" s="5" t="s">
        <v>1141</v>
      </c>
      <c r="K615" s="5">
        <v>194</v>
      </c>
      <c r="L615" s="5" t="s">
        <v>1142</v>
      </c>
      <c r="M615" s="5" t="s">
        <v>1143</v>
      </c>
      <c r="N615" s="6">
        <v>45511.377083333296</v>
      </c>
      <c r="O615" s="7">
        <v>45667</v>
      </c>
      <c r="P615" s="5"/>
      <c r="Q615" s="7">
        <v>45659</v>
      </c>
      <c r="R615" s="5"/>
      <c r="S615" s="5">
        <v>-4000</v>
      </c>
      <c r="T615" s="5" t="s">
        <v>35</v>
      </c>
      <c r="U615" s="5" t="s">
        <v>963</v>
      </c>
      <c r="V615" s="5" t="s">
        <v>36</v>
      </c>
      <c r="W615" s="5" t="s">
        <v>37</v>
      </c>
      <c r="X615" s="5"/>
      <c r="Y615" s="5"/>
      <c r="Z615" s="5" t="s">
        <v>1144</v>
      </c>
      <c r="AA615" s="5"/>
      <c r="AB615" s="5">
        <v>7119</v>
      </c>
      <c r="AC615" s="5" t="s">
        <v>38</v>
      </c>
    </row>
    <row r="616" spans="1:29">
      <c r="A616" s="5">
        <v>489442</v>
      </c>
      <c r="B616" s="5">
        <v>96237</v>
      </c>
      <c r="C616" s="5"/>
      <c r="D616" s="5">
        <v>2</v>
      </c>
      <c r="E616" s="5" t="s">
        <v>29</v>
      </c>
      <c r="F616" s="5">
        <v>3287</v>
      </c>
      <c r="G616" s="5" t="s">
        <v>1139</v>
      </c>
      <c r="H616" s="5" t="s">
        <v>1140</v>
      </c>
      <c r="I616" s="5">
        <v>139</v>
      </c>
      <c r="J616" s="5" t="s">
        <v>1141</v>
      </c>
      <c r="K616" s="5">
        <v>194</v>
      </c>
      <c r="L616" s="5" t="s">
        <v>1142</v>
      </c>
      <c r="M616" s="5" t="s">
        <v>1143</v>
      </c>
      <c r="N616" s="6">
        <v>45511.377083333296</v>
      </c>
      <c r="O616" s="7">
        <v>45667</v>
      </c>
      <c r="P616" s="5"/>
      <c r="Q616" s="7">
        <v>45659</v>
      </c>
      <c r="R616" s="5"/>
      <c r="S616" s="5">
        <v>400</v>
      </c>
      <c r="T616" s="5" t="s">
        <v>39</v>
      </c>
      <c r="U616" s="5" t="s">
        <v>40</v>
      </c>
      <c r="V616" s="5" t="s">
        <v>41</v>
      </c>
      <c r="W616" s="5" t="s">
        <v>42</v>
      </c>
      <c r="X616" s="5"/>
      <c r="Y616" s="5"/>
      <c r="Z616" s="5" t="s">
        <v>1144</v>
      </c>
      <c r="AA616" s="5"/>
      <c r="AB616" s="5">
        <v>7119</v>
      </c>
      <c r="AC616" s="5" t="s">
        <v>38</v>
      </c>
    </row>
    <row r="617" spans="1:29">
      <c r="A617" s="5">
        <v>533506</v>
      </c>
      <c r="B617" s="5">
        <v>104517</v>
      </c>
      <c r="C617" s="5"/>
      <c r="D617" s="5">
        <v>2</v>
      </c>
      <c r="E617" s="5" t="s">
        <v>29</v>
      </c>
      <c r="F617" s="5">
        <v>3287</v>
      </c>
      <c r="G617" s="5" t="s">
        <v>1139</v>
      </c>
      <c r="H617" s="5" t="s">
        <v>1140</v>
      </c>
      <c r="I617" s="5">
        <v>265</v>
      </c>
      <c r="J617" s="5" t="s">
        <v>1145</v>
      </c>
      <c r="K617" s="5">
        <v>78</v>
      </c>
      <c r="L617" s="5" t="s">
        <v>1146</v>
      </c>
      <c r="M617" s="5" t="s">
        <v>1147</v>
      </c>
      <c r="N617" s="6">
        <v>45563.40625</v>
      </c>
      <c r="O617" s="7">
        <v>45667</v>
      </c>
      <c r="P617" s="5"/>
      <c r="Q617" s="7">
        <v>45663</v>
      </c>
      <c r="R617" s="5"/>
      <c r="S617" s="5">
        <v>-6480.86</v>
      </c>
      <c r="T617" s="5" t="s">
        <v>35</v>
      </c>
      <c r="U617" s="5" t="s">
        <v>963</v>
      </c>
      <c r="V617" s="5" t="s">
        <v>36</v>
      </c>
      <c r="W617" s="5" t="s">
        <v>37</v>
      </c>
      <c r="X617" s="5"/>
      <c r="Y617" s="5"/>
      <c r="Z617" s="5" t="s">
        <v>1148</v>
      </c>
      <c r="AA617" s="5"/>
      <c r="AB617" s="5">
        <v>7119</v>
      </c>
      <c r="AC617" s="5" t="s">
        <v>38</v>
      </c>
    </row>
    <row r="618" spans="1:29">
      <c r="A618" s="5">
        <v>533533</v>
      </c>
      <c r="B618" s="5">
        <v>104517</v>
      </c>
      <c r="C618" s="5"/>
      <c r="D618" s="5">
        <v>2</v>
      </c>
      <c r="E618" s="5" t="s">
        <v>29</v>
      </c>
      <c r="F618" s="5">
        <v>3287</v>
      </c>
      <c r="G618" s="5" t="s">
        <v>1139</v>
      </c>
      <c r="H618" s="5" t="s">
        <v>1140</v>
      </c>
      <c r="I618" s="5">
        <v>265</v>
      </c>
      <c r="J618" s="5" t="s">
        <v>1145</v>
      </c>
      <c r="K618" s="5">
        <v>78</v>
      </c>
      <c r="L618" s="5" t="s">
        <v>1146</v>
      </c>
      <c r="M618" s="5" t="s">
        <v>1147</v>
      </c>
      <c r="N618" s="6">
        <v>45563.40625</v>
      </c>
      <c r="O618" s="7">
        <v>45667</v>
      </c>
      <c r="P618" s="5"/>
      <c r="Q618" s="7">
        <v>45663</v>
      </c>
      <c r="R618" s="5"/>
      <c r="S618" s="5">
        <v>648.09</v>
      </c>
      <c r="T618" s="5" t="s">
        <v>39</v>
      </c>
      <c r="U618" s="5" t="s">
        <v>40</v>
      </c>
      <c r="V618" s="5" t="s">
        <v>41</v>
      </c>
      <c r="W618" s="5" t="s">
        <v>42</v>
      </c>
      <c r="X618" s="5"/>
      <c r="Y618" s="5"/>
      <c r="Z618" s="5" t="s">
        <v>1148</v>
      </c>
      <c r="AA618" s="5"/>
      <c r="AB618" s="5">
        <v>7119</v>
      </c>
      <c r="AC618" s="5" t="s">
        <v>38</v>
      </c>
    </row>
    <row r="619" spans="1:29">
      <c r="A619" s="5">
        <v>533535</v>
      </c>
      <c r="B619" s="5">
        <v>104517</v>
      </c>
      <c r="C619" s="5"/>
      <c r="D619" s="5">
        <v>2</v>
      </c>
      <c r="E619" s="5" t="s">
        <v>29</v>
      </c>
      <c r="F619" s="5">
        <v>3287</v>
      </c>
      <c r="G619" s="5" t="s">
        <v>1139</v>
      </c>
      <c r="H619" s="5" t="s">
        <v>1140</v>
      </c>
      <c r="I619" s="5">
        <v>265</v>
      </c>
      <c r="J619" s="5" t="s">
        <v>1145</v>
      </c>
      <c r="K619" s="5">
        <v>78</v>
      </c>
      <c r="L619" s="5" t="s">
        <v>1146</v>
      </c>
      <c r="M619" s="5" t="s">
        <v>1147</v>
      </c>
      <c r="N619" s="6">
        <v>45563.40625</v>
      </c>
      <c r="O619" s="7">
        <v>45667</v>
      </c>
      <c r="P619" s="5"/>
      <c r="Q619" s="7">
        <v>45663</v>
      </c>
      <c r="R619" s="5"/>
      <c r="S619" s="5">
        <v>9.6999999999999993</v>
      </c>
      <c r="T619" s="5" t="s">
        <v>39</v>
      </c>
      <c r="U619" s="5" t="s">
        <v>128</v>
      </c>
      <c r="V619" s="5" t="s">
        <v>128</v>
      </c>
      <c r="W619" s="5" t="s">
        <v>129</v>
      </c>
      <c r="X619" s="5"/>
      <c r="Y619" s="5"/>
      <c r="Z619" s="5" t="s">
        <v>1148</v>
      </c>
      <c r="AA619" s="5"/>
      <c r="AB619" s="5">
        <v>7119</v>
      </c>
      <c r="AC619" s="5" t="s">
        <v>38</v>
      </c>
    </row>
    <row r="620" spans="1:29">
      <c r="A620" s="5">
        <v>595384</v>
      </c>
      <c r="B620" s="5">
        <v>104517</v>
      </c>
      <c r="C620" s="5"/>
      <c r="D620" s="5">
        <v>2</v>
      </c>
      <c r="E620" s="5" t="s">
        <v>29</v>
      </c>
      <c r="F620" s="5">
        <v>3287</v>
      </c>
      <c r="G620" s="5" t="s">
        <v>1139</v>
      </c>
      <c r="H620" s="5" t="s">
        <v>1140</v>
      </c>
      <c r="I620" s="5">
        <v>265</v>
      </c>
      <c r="J620" s="5" t="s">
        <v>1145</v>
      </c>
      <c r="K620" s="5">
        <v>78</v>
      </c>
      <c r="L620" s="5" t="s">
        <v>1146</v>
      </c>
      <c r="M620" s="5" t="s">
        <v>1147</v>
      </c>
      <c r="N620" s="6">
        <v>45563.40625</v>
      </c>
      <c r="O620" s="7">
        <v>45667</v>
      </c>
      <c r="P620" s="5"/>
      <c r="Q620" s="7">
        <v>45663</v>
      </c>
      <c r="R620" s="5"/>
      <c r="S620" s="5">
        <v>1243</v>
      </c>
      <c r="T620" s="5" t="s">
        <v>39</v>
      </c>
      <c r="U620" s="5" t="s">
        <v>937</v>
      </c>
      <c r="V620" s="5" t="s">
        <v>88</v>
      </c>
      <c r="W620" s="5" t="s">
        <v>89</v>
      </c>
      <c r="X620" s="5"/>
      <c r="Y620" s="5"/>
      <c r="Z620" s="5" t="s">
        <v>1148</v>
      </c>
      <c r="AA620" s="5"/>
      <c r="AB620" s="5">
        <v>7119</v>
      </c>
      <c r="AC620" s="5" t="s">
        <v>38</v>
      </c>
    </row>
    <row r="621" spans="1:29">
      <c r="A621" s="5">
        <v>595406</v>
      </c>
      <c r="B621" s="5">
        <v>104517</v>
      </c>
      <c r="C621" s="5"/>
      <c r="D621" s="5">
        <v>2</v>
      </c>
      <c r="E621" s="5" t="s">
        <v>29</v>
      </c>
      <c r="F621" s="5">
        <v>3287</v>
      </c>
      <c r="G621" s="5" t="s">
        <v>1139</v>
      </c>
      <c r="H621" s="5" t="s">
        <v>1140</v>
      </c>
      <c r="I621" s="5">
        <v>265</v>
      </c>
      <c r="J621" s="5" t="s">
        <v>1145</v>
      </c>
      <c r="K621" s="5">
        <v>78</v>
      </c>
      <c r="L621" s="5" t="s">
        <v>1146</v>
      </c>
      <c r="M621" s="5" t="s">
        <v>1147</v>
      </c>
      <c r="N621" s="6">
        <v>45563.40625</v>
      </c>
      <c r="O621" s="7">
        <v>45667</v>
      </c>
      <c r="P621" s="5"/>
      <c r="Q621" s="7">
        <v>45663</v>
      </c>
      <c r="R621" s="5"/>
      <c r="S621" s="5">
        <v>-124.3</v>
      </c>
      <c r="T621" s="5" t="s">
        <v>39</v>
      </c>
      <c r="U621" s="5" t="s">
        <v>120</v>
      </c>
      <c r="V621" s="5" t="s">
        <v>41</v>
      </c>
      <c r="W621" s="5" t="s">
        <v>42</v>
      </c>
      <c r="X621" s="5"/>
      <c r="Y621" s="5"/>
      <c r="Z621" s="5" t="s">
        <v>1148</v>
      </c>
      <c r="AA621" s="5"/>
      <c r="AB621" s="5">
        <v>7119</v>
      </c>
      <c r="AC621" s="5" t="s">
        <v>38</v>
      </c>
    </row>
    <row r="622" spans="1:29">
      <c r="A622" s="5">
        <v>582811</v>
      </c>
      <c r="B622" s="5">
        <v>113224</v>
      </c>
      <c r="C622" s="5"/>
      <c r="D622" s="5">
        <v>2</v>
      </c>
      <c r="E622" s="5" t="s">
        <v>29</v>
      </c>
      <c r="F622" s="5">
        <v>1907</v>
      </c>
      <c r="G622" s="5" t="s">
        <v>205</v>
      </c>
      <c r="H622" s="5" t="s">
        <v>206</v>
      </c>
      <c r="I622" s="5">
        <v>110</v>
      </c>
      <c r="J622" s="5" t="s">
        <v>1149</v>
      </c>
      <c r="K622" s="5">
        <v>274</v>
      </c>
      <c r="L622" s="5" t="s">
        <v>207</v>
      </c>
      <c r="M622" s="5" t="s">
        <v>1150</v>
      </c>
      <c r="N622" s="6">
        <v>45658</v>
      </c>
      <c r="O622" s="7">
        <v>45667</v>
      </c>
      <c r="P622" s="5"/>
      <c r="Q622" s="7">
        <v>45659</v>
      </c>
      <c r="R622" s="5"/>
      <c r="S622" s="5">
        <v>-1706.08</v>
      </c>
      <c r="T622" s="5" t="s">
        <v>35</v>
      </c>
      <c r="U622" s="5" t="s">
        <v>963</v>
      </c>
      <c r="V622" s="5" t="s">
        <v>36</v>
      </c>
      <c r="W622" s="5" t="s">
        <v>37</v>
      </c>
      <c r="X622" s="5"/>
      <c r="Y622" s="5"/>
      <c r="Z622" s="5" t="s">
        <v>1151</v>
      </c>
      <c r="AA622" s="5"/>
      <c r="AB622" s="5">
        <v>7119</v>
      </c>
      <c r="AC622" s="5" t="s">
        <v>38</v>
      </c>
    </row>
    <row r="623" spans="1:29">
      <c r="A623" s="5">
        <v>582862</v>
      </c>
      <c r="B623" s="5">
        <v>113224</v>
      </c>
      <c r="C623" s="5"/>
      <c r="D623" s="5">
        <v>2</v>
      </c>
      <c r="E623" s="5" t="s">
        <v>29</v>
      </c>
      <c r="F623" s="5">
        <v>1907</v>
      </c>
      <c r="G623" s="5" t="s">
        <v>205</v>
      </c>
      <c r="H623" s="5" t="s">
        <v>206</v>
      </c>
      <c r="I623" s="5">
        <v>110</v>
      </c>
      <c r="J623" s="5" t="s">
        <v>1149</v>
      </c>
      <c r="K623" s="5">
        <v>274</v>
      </c>
      <c r="L623" s="5" t="s">
        <v>207</v>
      </c>
      <c r="M623" s="5" t="s">
        <v>1150</v>
      </c>
      <c r="N623" s="6">
        <v>45658</v>
      </c>
      <c r="O623" s="7">
        <v>45667</v>
      </c>
      <c r="P623" s="5"/>
      <c r="Q623" s="7">
        <v>45659</v>
      </c>
      <c r="R623" s="5"/>
      <c r="S623" s="5">
        <v>170.61</v>
      </c>
      <c r="T623" s="5" t="s">
        <v>39</v>
      </c>
      <c r="U623" s="5" t="s">
        <v>40</v>
      </c>
      <c r="V623" s="5" t="s">
        <v>41</v>
      </c>
      <c r="W623" s="5" t="s">
        <v>42</v>
      </c>
      <c r="X623" s="5"/>
      <c r="Y623" s="5"/>
      <c r="Z623" s="5" t="s">
        <v>1151</v>
      </c>
      <c r="AA623" s="5"/>
      <c r="AB623" s="5">
        <v>7119</v>
      </c>
      <c r="AC623" s="5" t="s">
        <v>38</v>
      </c>
    </row>
    <row r="624" spans="1:29">
      <c r="A624" s="5">
        <v>582865</v>
      </c>
      <c r="B624" s="5">
        <v>113224</v>
      </c>
      <c r="C624" s="5"/>
      <c r="D624" s="5">
        <v>2</v>
      </c>
      <c r="E624" s="5" t="s">
        <v>29</v>
      </c>
      <c r="F624" s="5">
        <v>1907</v>
      </c>
      <c r="G624" s="5" t="s">
        <v>205</v>
      </c>
      <c r="H624" s="5" t="s">
        <v>206</v>
      </c>
      <c r="I624" s="5">
        <v>110</v>
      </c>
      <c r="J624" s="5" t="s">
        <v>1149</v>
      </c>
      <c r="K624" s="5">
        <v>274</v>
      </c>
      <c r="L624" s="5" t="s">
        <v>207</v>
      </c>
      <c r="M624" s="5" t="s">
        <v>1150</v>
      </c>
      <c r="N624" s="6">
        <v>45658</v>
      </c>
      <c r="O624" s="7">
        <v>45667</v>
      </c>
      <c r="P624" s="5"/>
      <c r="Q624" s="7">
        <v>45659</v>
      </c>
      <c r="R624" s="5"/>
      <c r="S624" s="5">
        <v>133.79</v>
      </c>
      <c r="T624" s="5" t="s">
        <v>39</v>
      </c>
      <c r="U624" s="5" t="s">
        <v>52</v>
      </c>
      <c r="V624" s="5" t="s">
        <v>41</v>
      </c>
      <c r="W624" s="5" t="s">
        <v>42</v>
      </c>
      <c r="X624" s="5"/>
      <c r="Y624" s="5"/>
      <c r="Z624" s="5" t="s">
        <v>1151</v>
      </c>
      <c r="AA624" s="5"/>
      <c r="AB624" s="5">
        <v>7119</v>
      </c>
      <c r="AC624" s="5" t="s">
        <v>38</v>
      </c>
    </row>
    <row r="625" spans="1:29">
      <c r="A625" s="5">
        <v>601915</v>
      </c>
      <c r="B625" s="5">
        <v>113224</v>
      </c>
      <c r="C625" s="5"/>
      <c r="D625" s="5">
        <v>2</v>
      </c>
      <c r="E625" s="5" t="s">
        <v>29</v>
      </c>
      <c r="F625" s="5">
        <v>1907</v>
      </c>
      <c r="G625" s="5" t="s">
        <v>205</v>
      </c>
      <c r="H625" s="5" t="s">
        <v>206</v>
      </c>
      <c r="I625" s="5">
        <v>110</v>
      </c>
      <c r="J625" s="5" t="s">
        <v>1149</v>
      </c>
      <c r="K625" s="5">
        <v>274</v>
      </c>
      <c r="L625" s="5" t="s">
        <v>207</v>
      </c>
      <c r="M625" s="5" t="s">
        <v>1150</v>
      </c>
      <c r="N625" s="6">
        <v>45658</v>
      </c>
      <c r="O625" s="7">
        <v>45667</v>
      </c>
      <c r="P625" s="5"/>
      <c r="Q625" s="7">
        <v>45659</v>
      </c>
      <c r="R625" s="5"/>
      <c r="S625" s="5">
        <v>1337.94</v>
      </c>
      <c r="T625" s="5" t="s">
        <v>39</v>
      </c>
      <c r="U625" s="5" t="s">
        <v>963</v>
      </c>
      <c r="V625" s="5" t="s">
        <v>300</v>
      </c>
      <c r="W625" s="5" t="s">
        <v>839</v>
      </c>
      <c r="X625" s="5"/>
      <c r="Y625" s="5"/>
      <c r="Z625" s="5" t="s">
        <v>1151</v>
      </c>
      <c r="AA625" s="5"/>
      <c r="AB625" s="5">
        <v>7119</v>
      </c>
      <c r="AC625" s="5" t="s">
        <v>38</v>
      </c>
    </row>
    <row r="626" spans="1:29">
      <c r="A626" s="5">
        <v>480371</v>
      </c>
      <c r="B626" s="5">
        <v>94634</v>
      </c>
      <c r="C626" s="5">
        <v>10211</v>
      </c>
      <c r="D626" s="5">
        <v>2</v>
      </c>
      <c r="E626" s="5" t="s">
        <v>29</v>
      </c>
      <c r="F626" s="5">
        <v>1704</v>
      </c>
      <c r="G626" s="5" t="s">
        <v>460</v>
      </c>
      <c r="H626" s="5" t="s">
        <v>461</v>
      </c>
      <c r="I626" s="5">
        <v>262</v>
      </c>
      <c r="J626" s="5" t="s">
        <v>462</v>
      </c>
      <c r="K626" s="5">
        <v>260</v>
      </c>
      <c r="L626" s="5" t="s">
        <v>463</v>
      </c>
      <c r="M626" s="5" t="s">
        <v>464</v>
      </c>
      <c r="N626" s="6">
        <v>45509.390972222202</v>
      </c>
      <c r="O626" s="7">
        <v>45667</v>
      </c>
      <c r="P626" s="5"/>
      <c r="Q626" s="7">
        <v>45649</v>
      </c>
      <c r="R626" s="5"/>
      <c r="S626" s="5">
        <v>-850</v>
      </c>
      <c r="T626" s="5" t="s">
        <v>35</v>
      </c>
      <c r="U626" s="5" t="s">
        <v>963</v>
      </c>
      <c r="V626" s="5" t="s">
        <v>36</v>
      </c>
      <c r="W626" s="5" t="s">
        <v>37</v>
      </c>
      <c r="X626" s="5"/>
      <c r="Y626" s="5"/>
      <c r="Z626" s="5" t="s">
        <v>1152</v>
      </c>
      <c r="AA626" s="5"/>
      <c r="AB626" s="5">
        <v>7119</v>
      </c>
      <c r="AC626" s="5" t="s">
        <v>38</v>
      </c>
    </row>
    <row r="627" spans="1:29">
      <c r="A627" s="5">
        <v>480417</v>
      </c>
      <c r="B627" s="5">
        <v>94634</v>
      </c>
      <c r="C627" s="5">
        <v>10211</v>
      </c>
      <c r="D627" s="5">
        <v>2</v>
      </c>
      <c r="E627" s="5" t="s">
        <v>29</v>
      </c>
      <c r="F627" s="5">
        <v>1704</v>
      </c>
      <c r="G627" s="5" t="s">
        <v>460</v>
      </c>
      <c r="H627" s="5" t="s">
        <v>461</v>
      </c>
      <c r="I627" s="5">
        <v>262</v>
      </c>
      <c r="J627" s="5" t="s">
        <v>462</v>
      </c>
      <c r="K627" s="5">
        <v>260</v>
      </c>
      <c r="L627" s="5" t="s">
        <v>463</v>
      </c>
      <c r="M627" s="5" t="s">
        <v>464</v>
      </c>
      <c r="N627" s="6">
        <v>45509.390972222202</v>
      </c>
      <c r="O627" s="7">
        <v>45667</v>
      </c>
      <c r="P627" s="5"/>
      <c r="Q627" s="7">
        <v>45649</v>
      </c>
      <c r="R627" s="5"/>
      <c r="S627" s="5">
        <v>85</v>
      </c>
      <c r="T627" s="5" t="s">
        <v>39</v>
      </c>
      <c r="U627" s="5" t="s">
        <v>40</v>
      </c>
      <c r="V627" s="5" t="s">
        <v>41</v>
      </c>
      <c r="W627" s="5" t="s">
        <v>42</v>
      </c>
      <c r="X627" s="5"/>
      <c r="Y627" s="5"/>
      <c r="Z627" s="5" t="s">
        <v>1152</v>
      </c>
      <c r="AA627" s="5"/>
      <c r="AB627" s="5">
        <v>7119</v>
      </c>
      <c r="AC627" s="5" t="s">
        <v>38</v>
      </c>
    </row>
    <row r="628" spans="1:29">
      <c r="A628" s="5">
        <v>523464</v>
      </c>
      <c r="B628" s="5">
        <v>94634</v>
      </c>
      <c r="C628" s="5">
        <v>10211</v>
      </c>
      <c r="D628" s="5">
        <v>2</v>
      </c>
      <c r="E628" s="5" t="s">
        <v>29</v>
      </c>
      <c r="F628" s="5">
        <v>1704</v>
      </c>
      <c r="G628" s="5" t="s">
        <v>460</v>
      </c>
      <c r="H628" s="5" t="s">
        <v>461</v>
      </c>
      <c r="I628" s="5">
        <v>262</v>
      </c>
      <c r="J628" s="5" t="s">
        <v>462</v>
      </c>
      <c r="K628" s="5">
        <v>260</v>
      </c>
      <c r="L628" s="5" t="s">
        <v>463</v>
      </c>
      <c r="M628" s="5" t="s">
        <v>464</v>
      </c>
      <c r="N628" s="6">
        <v>45509.390972222202</v>
      </c>
      <c r="O628" s="7">
        <v>45667</v>
      </c>
      <c r="P628" s="5"/>
      <c r="Q628" s="7">
        <v>45649</v>
      </c>
      <c r="R628" s="5"/>
      <c r="S628" s="5">
        <v>72.83</v>
      </c>
      <c r="T628" s="5" t="s">
        <v>39</v>
      </c>
      <c r="U628" s="5" t="s">
        <v>845</v>
      </c>
      <c r="V628" s="5" t="s">
        <v>79</v>
      </c>
      <c r="W628" s="5" t="s">
        <v>80</v>
      </c>
      <c r="X628" s="5"/>
      <c r="Y628" s="5"/>
      <c r="Z628" s="5" t="s">
        <v>1152</v>
      </c>
      <c r="AA628" s="5"/>
      <c r="AB628" s="5">
        <v>7119</v>
      </c>
      <c r="AC628" s="5" t="s">
        <v>38</v>
      </c>
    </row>
    <row r="629" spans="1:29">
      <c r="A629" s="5">
        <v>523473</v>
      </c>
      <c r="B629" s="5">
        <v>94634</v>
      </c>
      <c r="C629" s="5">
        <v>10211</v>
      </c>
      <c r="D629" s="5">
        <v>2</v>
      </c>
      <c r="E629" s="5" t="s">
        <v>29</v>
      </c>
      <c r="F629" s="5">
        <v>1704</v>
      </c>
      <c r="G629" s="5" t="s">
        <v>460</v>
      </c>
      <c r="H629" s="5" t="s">
        <v>461</v>
      </c>
      <c r="I629" s="5">
        <v>262</v>
      </c>
      <c r="J629" s="5" t="s">
        <v>462</v>
      </c>
      <c r="K629" s="5">
        <v>260</v>
      </c>
      <c r="L629" s="5" t="s">
        <v>463</v>
      </c>
      <c r="M629" s="5" t="s">
        <v>464</v>
      </c>
      <c r="N629" s="6">
        <v>45509.390972222202</v>
      </c>
      <c r="O629" s="7">
        <v>45667</v>
      </c>
      <c r="P629" s="5"/>
      <c r="Q629" s="7">
        <v>45649</v>
      </c>
      <c r="R629" s="5"/>
      <c r="S629" s="5">
        <v>103.87</v>
      </c>
      <c r="T629" s="5" t="s">
        <v>39</v>
      </c>
      <c r="U629" s="5" t="s">
        <v>1153</v>
      </c>
      <c r="V629" s="5" t="s">
        <v>79</v>
      </c>
      <c r="W629" s="5" t="s">
        <v>80</v>
      </c>
      <c r="X629" s="5"/>
      <c r="Y629" s="5"/>
      <c r="Z629" s="5" t="s">
        <v>1152</v>
      </c>
      <c r="AA629" s="5"/>
      <c r="AB629" s="5">
        <v>7119</v>
      </c>
      <c r="AC629" s="5" t="s">
        <v>38</v>
      </c>
    </row>
    <row r="630" spans="1:29">
      <c r="A630" s="5">
        <v>527757</v>
      </c>
      <c r="B630" s="5">
        <v>94634</v>
      </c>
      <c r="C630" s="5">
        <v>10211</v>
      </c>
      <c r="D630" s="5">
        <v>2</v>
      </c>
      <c r="E630" s="5" t="s">
        <v>29</v>
      </c>
      <c r="F630" s="5">
        <v>1704</v>
      </c>
      <c r="G630" s="5" t="s">
        <v>460</v>
      </c>
      <c r="H630" s="5" t="s">
        <v>461</v>
      </c>
      <c r="I630" s="5">
        <v>262</v>
      </c>
      <c r="J630" s="5" t="s">
        <v>462</v>
      </c>
      <c r="K630" s="5">
        <v>260</v>
      </c>
      <c r="L630" s="5" t="s">
        <v>463</v>
      </c>
      <c r="M630" s="5" t="s">
        <v>464</v>
      </c>
      <c r="N630" s="6">
        <v>45509.390972222202</v>
      </c>
      <c r="O630" s="7">
        <v>45667</v>
      </c>
      <c r="P630" s="5"/>
      <c r="Q630" s="7">
        <v>45649</v>
      </c>
      <c r="R630" s="5"/>
      <c r="S630" s="5">
        <v>43.4</v>
      </c>
      <c r="T630" s="5" t="s">
        <v>39</v>
      </c>
      <c r="U630" s="5" t="s">
        <v>52</v>
      </c>
      <c r="V630" s="5" t="s">
        <v>41</v>
      </c>
      <c r="W630" s="5" t="s">
        <v>42</v>
      </c>
      <c r="X630" s="5"/>
      <c r="Y630" s="5"/>
      <c r="Z630" s="5" t="s">
        <v>1152</v>
      </c>
      <c r="AA630" s="5"/>
      <c r="AB630" s="5">
        <v>7119</v>
      </c>
      <c r="AC630" s="5" t="s">
        <v>38</v>
      </c>
    </row>
    <row r="631" spans="1:29">
      <c r="A631" s="5">
        <v>542178</v>
      </c>
      <c r="B631" s="5">
        <v>105981</v>
      </c>
      <c r="C631" s="5"/>
      <c r="D631" s="5">
        <v>2</v>
      </c>
      <c r="E631" s="5" t="s">
        <v>29</v>
      </c>
      <c r="F631" s="5">
        <v>1704</v>
      </c>
      <c r="G631" s="5" t="s">
        <v>460</v>
      </c>
      <c r="H631" s="5" t="s">
        <v>461</v>
      </c>
      <c r="I631" s="5">
        <v>277</v>
      </c>
      <c r="J631" s="5" t="s">
        <v>465</v>
      </c>
      <c r="K631" s="5">
        <v>229</v>
      </c>
      <c r="L631" s="5" t="s">
        <v>466</v>
      </c>
      <c r="M631" s="5" t="s">
        <v>467</v>
      </c>
      <c r="N631" s="6">
        <v>45567.425694444399</v>
      </c>
      <c r="O631" s="7">
        <v>45667</v>
      </c>
      <c r="P631" s="5"/>
      <c r="Q631" s="7">
        <v>45663</v>
      </c>
      <c r="R631" s="5"/>
      <c r="S631" s="5">
        <v>-1300</v>
      </c>
      <c r="T631" s="5" t="s">
        <v>35</v>
      </c>
      <c r="U631" s="5" t="s">
        <v>963</v>
      </c>
      <c r="V631" s="5" t="s">
        <v>36</v>
      </c>
      <c r="W631" s="5" t="s">
        <v>37</v>
      </c>
      <c r="X631" s="5"/>
      <c r="Y631" s="5"/>
      <c r="Z631" s="5" t="s">
        <v>876</v>
      </c>
      <c r="AA631" s="5"/>
      <c r="AB631" s="5">
        <v>7119</v>
      </c>
      <c r="AC631" s="5" t="s">
        <v>38</v>
      </c>
    </row>
    <row r="632" spans="1:29">
      <c r="A632" s="5">
        <v>542244</v>
      </c>
      <c r="B632" s="5">
        <v>105981</v>
      </c>
      <c r="C632" s="5"/>
      <c r="D632" s="5">
        <v>2</v>
      </c>
      <c r="E632" s="5" t="s">
        <v>29</v>
      </c>
      <c r="F632" s="5">
        <v>1704</v>
      </c>
      <c r="G632" s="5" t="s">
        <v>460</v>
      </c>
      <c r="H632" s="5" t="s">
        <v>461</v>
      </c>
      <c r="I632" s="5">
        <v>277</v>
      </c>
      <c r="J632" s="5" t="s">
        <v>465</v>
      </c>
      <c r="K632" s="5">
        <v>229</v>
      </c>
      <c r="L632" s="5" t="s">
        <v>466</v>
      </c>
      <c r="M632" s="5" t="s">
        <v>467</v>
      </c>
      <c r="N632" s="6">
        <v>45567.425694444399</v>
      </c>
      <c r="O632" s="7">
        <v>45667</v>
      </c>
      <c r="P632" s="5"/>
      <c r="Q632" s="7">
        <v>45663</v>
      </c>
      <c r="R632" s="5"/>
      <c r="S632" s="5">
        <v>130</v>
      </c>
      <c r="T632" s="5" t="s">
        <v>39</v>
      </c>
      <c r="U632" s="5" t="s">
        <v>40</v>
      </c>
      <c r="V632" s="5" t="s">
        <v>41</v>
      </c>
      <c r="W632" s="5" t="s">
        <v>42</v>
      </c>
      <c r="X632" s="5"/>
      <c r="Y632" s="5"/>
      <c r="Z632" s="5" t="s">
        <v>876</v>
      </c>
      <c r="AA632" s="5"/>
      <c r="AB632" s="5">
        <v>7119</v>
      </c>
      <c r="AC632" s="5" t="s">
        <v>38</v>
      </c>
    </row>
    <row r="633" spans="1:29">
      <c r="A633" s="5">
        <v>542246</v>
      </c>
      <c r="B633" s="5">
        <v>105981</v>
      </c>
      <c r="C633" s="5"/>
      <c r="D633" s="5">
        <v>2</v>
      </c>
      <c r="E633" s="5" t="s">
        <v>29</v>
      </c>
      <c r="F633" s="5">
        <v>1704</v>
      </c>
      <c r="G633" s="5" t="s">
        <v>460</v>
      </c>
      <c r="H633" s="5" t="s">
        <v>461</v>
      </c>
      <c r="I633" s="5">
        <v>277</v>
      </c>
      <c r="J633" s="5" t="s">
        <v>465</v>
      </c>
      <c r="K633" s="5">
        <v>229</v>
      </c>
      <c r="L633" s="5" t="s">
        <v>466</v>
      </c>
      <c r="M633" s="5" t="s">
        <v>467</v>
      </c>
      <c r="N633" s="6">
        <v>45567.425694444399</v>
      </c>
      <c r="O633" s="7">
        <v>45667</v>
      </c>
      <c r="P633" s="5"/>
      <c r="Q633" s="7">
        <v>45663</v>
      </c>
      <c r="R633" s="5"/>
      <c r="S633" s="5">
        <v>24</v>
      </c>
      <c r="T633" s="5" t="s">
        <v>39</v>
      </c>
      <c r="U633" s="5" t="s">
        <v>1154</v>
      </c>
      <c r="V633" s="5" t="s">
        <v>79</v>
      </c>
      <c r="W633" s="5" t="s">
        <v>80</v>
      </c>
      <c r="X633" s="5"/>
      <c r="Y633" s="5"/>
      <c r="Z633" s="5" t="s">
        <v>876</v>
      </c>
      <c r="AA633" s="5"/>
      <c r="AB633" s="5">
        <v>7119</v>
      </c>
      <c r="AC633" s="5" t="s">
        <v>38</v>
      </c>
    </row>
    <row r="634" spans="1:29">
      <c r="A634" s="5">
        <v>542250</v>
      </c>
      <c r="B634" s="5">
        <v>105981</v>
      </c>
      <c r="C634" s="5"/>
      <c r="D634" s="5">
        <v>2</v>
      </c>
      <c r="E634" s="5" t="s">
        <v>29</v>
      </c>
      <c r="F634" s="5">
        <v>1704</v>
      </c>
      <c r="G634" s="5" t="s">
        <v>460</v>
      </c>
      <c r="H634" s="5" t="s">
        <v>461</v>
      </c>
      <c r="I634" s="5">
        <v>277</v>
      </c>
      <c r="J634" s="5" t="s">
        <v>465</v>
      </c>
      <c r="K634" s="5">
        <v>229</v>
      </c>
      <c r="L634" s="5" t="s">
        <v>466</v>
      </c>
      <c r="M634" s="5" t="s">
        <v>467</v>
      </c>
      <c r="N634" s="6">
        <v>45567.425694444399</v>
      </c>
      <c r="O634" s="7">
        <v>45667</v>
      </c>
      <c r="P634" s="5"/>
      <c r="Q634" s="7">
        <v>45663</v>
      </c>
      <c r="R634" s="5"/>
      <c r="S634" s="5">
        <v>9.6999999999999993</v>
      </c>
      <c r="T634" s="5" t="s">
        <v>39</v>
      </c>
      <c r="U634" s="5" t="s">
        <v>41</v>
      </c>
      <c r="V634" s="5" t="s">
        <v>41</v>
      </c>
      <c r="W634" s="5" t="s">
        <v>42</v>
      </c>
      <c r="X634" s="5"/>
      <c r="Y634" s="5"/>
      <c r="Z634" s="5" t="s">
        <v>876</v>
      </c>
      <c r="AA634" s="5"/>
      <c r="AB634" s="5">
        <v>7119</v>
      </c>
      <c r="AC634" s="5" t="s">
        <v>38</v>
      </c>
    </row>
    <row r="635" spans="1:29">
      <c r="A635" s="5">
        <v>542354</v>
      </c>
      <c r="B635" s="5">
        <v>105981</v>
      </c>
      <c r="C635" s="5"/>
      <c r="D635" s="5">
        <v>2</v>
      </c>
      <c r="E635" s="5" t="s">
        <v>29</v>
      </c>
      <c r="F635" s="5">
        <v>1704</v>
      </c>
      <c r="G635" s="5" t="s">
        <v>460</v>
      </c>
      <c r="H635" s="5" t="s">
        <v>461</v>
      </c>
      <c r="I635" s="5">
        <v>277</v>
      </c>
      <c r="J635" s="5" t="s">
        <v>465</v>
      </c>
      <c r="K635" s="5">
        <v>229</v>
      </c>
      <c r="L635" s="5" t="s">
        <v>466</v>
      </c>
      <c r="M635" s="5" t="s">
        <v>467</v>
      </c>
      <c r="N635" s="6">
        <v>45567.425694444399</v>
      </c>
      <c r="O635" s="7">
        <v>45667</v>
      </c>
      <c r="P635" s="5"/>
      <c r="Q635" s="7">
        <v>45663</v>
      </c>
      <c r="R635" s="5"/>
      <c r="S635" s="5">
        <v>96</v>
      </c>
      <c r="T635" s="5" t="s">
        <v>39</v>
      </c>
      <c r="U635" s="5" t="s">
        <v>52</v>
      </c>
      <c r="V635" s="5" t="s">
        <v>41</v>
      </c>
      <c r="W635" s="5" t="s">
        <v>42</v>
      </c>
      <c r="X635" s="5"/>
      <c r="Y635" s="5"/>
      <c r="Z635" s="5" t="s">
        <v>876</v>
      </c>
      <c r="AA635" s="5"/>
      <c r="AB635" s="5">
        <v>7119</v>
      </c>
      <c r="AC635" s="5" t="s">
        <v>38</v>
      </c>
    </row>
    <row r="636" spans="1:29">
      <c r="A636" s="5">
        <v>602133</v>
      </c>
      <c r="B636" s="5">
        <v>105981</v>
      </c>
      <c r="C636" s="5"/>
      <c r="D636" s="5">
        <v>2</v>
      </c>
      <c r="E636" s="5" t="s">
        <v>29</v>
      </c>
      <c r="F636" s="5">
        <v>1704</v>
      </c>
      <c r="G636" s="5" t="s">
        <v>460</v>
      </c>
      <c r="H636" s="5" t="s">
        <v>461</v>
      </c>
      <c r="I636" s="5">
        <v>277</v>
      </c>
      <c r="J636" s="5" t="s">
        <v>465</v>
      </c>
      <c r="K636" s="5">
        <v>229</v>
      </c>
      <c r="L636" s="5" t="s">
        <v>466</v>
      </c>
      <c r="M636" s="5" t="s">
        <v>467</v>
      </c>
      <c r="N636" s="6">
        <v>45567.425694444399</v>
      </c>
      <c r="O636" s="7">
        <v>45667</v>
      </c>
      <c r="P636" s="5"/>
      <c r="Q636" s="7">
        <v>45663</v>
      </c>
      <c r="R636" s="5"/>
      <c r="S636" s="5">
        <v>50</v>
      </c>
      <c r="T636" s="5" t="s">
        <v>39</v>
      </c>
      <c r="U636" s="5" t="s">
        <v>1155</v>
      </c>
      <c r="V636" s="5" t="s">
        <v>79</v>
      </c>
      <c r="W636" s="5" t="s">
        <v>80</v>
      </c>
      <c r="X636" s="5"/>
      <c r="Y636" s="5"/>
      <c r="Z636" s="5" t="s">
        <v>876</v>
      </c>
      <c r="AA636" s="5"/>
      <c r="AB636" s="5">
        <v>7119</v>
      </c>
      <c r="AC636" s="5" t="s">
        <v>38</v>
      </c>
    </row>
    <row r="637" spans="1:29">
      <c r="A637" s="5">
        <v>563282</v>
      </c>
      <c r="B637" s="5">
        <v>109520</v>
      </c>
      <c r="C637" s="5"/>
      <c r="D637" s="5">
        <v>2</v>
      </c>
      <c r="E637" s="5" t="s">
        <v>29</v>
      </c>
      <c r="F637" s="5">
        <v>1704</v>
      </c>
      <c r="G637" s="5" t="s">
        <v>460</v>
      </c>
      <c r="H637" s="5" t="s">
        <v>461</v>
      </c>
      <c r="I637" s="5">
        <v>138</v>
      </c>
      <c r="J637" s="5" t="s">
        <v>468</v>
      </c>
      <c r="K637" s="5">
        <v>29</v>
      </c>
      <c r="L637" s="5"/>
      <c r="M637" s="5" t="s">
        <v>469</v>
      </c>
      <c r="N637" s="6">
        <v>45581.568055555603</v>
      </c>
      <c r="O637" s="7">
        <v>45667</v>
      </c>
      <c r="P637" s="5"/>
      <c r="Q637" s="7">
        <v>45663</v>
      </c>
      <c r="R637" s="5"/>
      <c r="S637" s="5">
        <v>-38431.4</v>
      </c>
      <c r="T637" s="5" t="s">
        <v>35</v>
      </c>
      <c r="U637" s="5" t="s">
        <v>963</v>
      </c>
      <c r="V637" s="5" t="s">
        <v>36</v>
      </c>
      <c r="W637" s="5" t="s">
        <v>37</v>
      </c>
      <c r="X637" s="5"/>
      <c r="Y637" s="5"/>
      <c r="Z637" s="5" t="s">
        <v>877</v>
      </c>
      <c r="AA637" s="5"/>
      <c r="AB637" s="5">
        <v>7119</v>
      </c>
      <c r="AC637" s="5" t="s">
        <v>38</v>
      </c>
    </row>
    <row r="638" spans="1:29">
      <c r="A638" s="5">
        <v>563305</v>
      </c>
      <c r="B638" s="5">
        <v>109520</v>
      </c>
      <c r="C638" s="5"/>
      <c r="D638" s="5">
        <v>2</v>
      </c>
      <c r="E638" s="5" t="s">
        <v>29</v>
      </c>
      <c r="F638" s="5">
        <v>1704</v>
      </c>
      <c r="G638" s="5" t="s">
        <v>460</v>
      </c>
      <c r="H638" s="5" t="s">
        <v>461</v>
      </c>
      <c r="I638" s="5">
        <v>138</v>
      </c>
      <c r="J638" s="5" t="s">
        <v>468</v>
      </c>
      <c r="K638" s="5">
        <v>29</v>
      </c>
      <c r="L638" s="5"/>
      <c r="M638" s="5" t="s">
        <v>469</v>
      </c>
      <c r="N638" s="6">
        <v>45581.568055555603</v>
      </c>
      <c r="O638" s="7">
        <v>45667</v>
      </c>
      <c r="P638" s="5"/>
      <c r="Q638" s="7">
        <v>45663</v>
      </c>
      <c r="R638" s="5"/>
      <c r="S638" s="5">
        <v>3843.14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877</v>
      </c>
      <c r="AA638" s="5"/>
      <c r="AB638" s="5">
        <v>7119</v>
      </c>
      <c r="AC638" s="5" t="s">
        <v>38</v>
      </c>
    </row>
    <row r="639" spans="1:29">
      <c r="A639" s="5">
        <v>563306</v>
      </c>
      <c r="B639" s="5">
        <v>109520</v>
      </c>
      <c r="C639" s="5"/>
      <c r="D639" s="5">
        <v>2</v>
      </c>
      <c r="E639" s="5" t="s">
        <v>29</v>
      </c>
      <c r="F639" s="5">
        <v>1704</v>
      </c>
      <c r="G639" s="5" t="s">
        <v>460</v>
      </c>
      <c r="H639" s="5" t="s">
        <v>461</v>
      </c>
      <c r="I639" s="5">
        <v>138</v>
      </c>
      <c r="J639" s="5" t="s">
        <v>468</v>
      </c>
      <c r="K639" s="5">
        <v>29</v>
      </c>
      <c r="L639" s="5"/>
      <c r="M639" s="5" t="s">
        <v>469</v>
      </c>
      <c r="N639" s="6">
        <v>45581.568055555603</v>
      </c>
      <c r="O639" s="7">
        <v>45667</v>
      </c>
      <c r="P639" s="5"/>
      <c r="Q639" s="7">
        <v>45663</v>
      </c>
      <c r="R639" s="5"/>
      <c r="S639" s="5">
        <v>9.6999999999999993</v>
      </c>
      <c r="T639" s="5" t="s">
        <v>39</v>
      </c>
      <c r="U639" s="5" t="s">
        <v>128</v>
      </c>
      <c r="V639" s="5" t="s">
        <v>128</v>
      </c>
      <c r="W639" s="5" t="s">
        <v>129</v>
      </c>
      <c r="X639" s="5"/>
      <c r="Y639" s="5"/>
      <c r="Z639" s="5" t="s">
        <v>877</v>
      </c>
      <c r="AA639" s="5"/>
      <c r="AB639" s="5">
        <v>7119</v>
      </c>
      <c r="AC639" s="5" t="s">
        <v>38</v>
      </c>
    </row>
    <row r="640" spans="1:29">
      <c r="A640" s="5">
        <v>563327</v>
      </c>
      <c r="B640" s="5">
        <v>109520</v>
      </c>
      <c r="C640" s="5"/>
      <c r="D640" s="5">
        <v>2</v>
      </c>
      <c r="E640" s="5" t="s">
        <v>29</v>
      </c>
      <c r="F640" s="5">
        <v>1704</v>
      </c>
      <c r="G640" s="5" t="s">
        <v>460</v>
      </c>
      <c r="H640" s="5" t="s">
        <v>461</v>
      </c>
      <c r="I640" s="5">
        <v>138</v>
      </c>
      <c r="J640" s="5" t="s">
        <v>468</v>
      </c>
      <c r="K640" s="5">
        <v>29</v>
      </c>
      <c r="L640" s="5"/>
      <c r="M640" s="5" t="s">
        <v>469</v>
      </c>
      <c r="N640" s="6">
        <v>45581.568055555603</v>
      </c>
      <c r="O640" s="7">
        <v>45667</v>
      </c>
      <c r="P640" s="5"/>
      <c r="Q640" s="7">
        <v>45663</v>
      </c>
      <c r="R640" s="5"/>
      <c r="S640" s="5">
        <v>9672.64</v>
      </c>
      <c r="T640" s="5" t="s">
        <v>39</v>
      </c>
      <c r="U640" s="5" t="s">
        <v>265</v>
      </c>
      <c r="V640" s="5" t="s">
        <v>266</v>
      </c>
      <c r="W640" s="5" t="s">
        <v>267</v>
      </c>
      <c r="X640" s="5"/>
      <c r="Y640" s="5"/>
      <c r="Z640" s="5" t="s">
        <v>877</v>
      </c>
      <c r="AA640" s="5"/>
      <c r="AB640" s="5">
        <v>7119</v>
      </c>
      <c r="AC640" s="5" t="s">
        <v>38</v>
      </c>
    </row>
    <row r="641" spans="1:29">
      <c r="A641" s="5">
        <v>593355</v>
      </c>
      <c r="B641" s="5">
        <v>115091</v>
      </c>
      <c r="C641" s="5"/>
      <c r="D641" s="5">
        <v>2</v>
      </c>
      <c r="E641" s="5" t="s">
        <v>29</v>
      </c>
      <c r="F641" s="5">
        <v>1704</v>
      </c>
      <c r="G641" s="5" t="s">
        <v>460</v>
      </c>
      <c r="H641" s="5" t="s">
        <v>461</v>
      </c>
      <c r="I641" s="5">
        <v>277</v>
      </c>
      <c r="J641" s="5" t="s">
        <v>465</v>
      </c>
      <c r="K641" s="5">
        <v>229</v>
      </c>
      <c r="L641" s="5" t="s">
        <v>466</v>
      </c>
      <c r="M641" s="5" t="s">
        <v>467</v>
      </c>
      <c r="N641" s="6">
        <v>45638.436111111099</v>
      </c>
      <c r="O641" s="7">
        <v>45667</v>
      </c>
      <c r="P641" s="5"/>
      <c r="Q641" s="5"/>
      <c r="R641" s="5"/>
      <c r="S641" s="5">
        <v>150</v>
      </c>
      <c r="T641" s="5" t="s">
        <v>39</v>
      </c>
      <c r="U641" s="5" t="s">
        <v>79</v>
      </c>
      <c r="V641" s="5" t="s">
        <v>79</v>
      </c>
      <c r="W641" s="5" t="s">
        <v>80</v>
      </c>
      <c r="X641" s="5"/>
      <c r="Y641" s="5"/>
      <c r="Z641" s="5" t="s">
        <v>1156</v>
      </c>
      <c r="AA641" s="5"/>
      <c r="AB641" s="5">
        <v>7119</v>
      </c>
      <c r="AC641" s="5" t="s">
        <v>38</v>
      </c>
    </row>
    <row r="642" spans="1:29">
      <c r="A642" s="5">
        <v>442420</v>
      </c>
      <c r="B642" s="5">
        <v>88193</v>
      </c>
      <c r="C642" s="5"/>
      <c r="D642" s="5">
        <v>2</v>
      </c>
      <c r="E642" s="5" t="s">
        <v>29</v>
      </c>
      <c r="F642" s="5">
        <v>2378</v>
      </c>
      <c r="G642" s="5" t="s">
        <v>90</v>
      </c>
      <c r="H642" s="5" t="s">
        <v>91</v>
      </c>
      <c r="I642" s="5">
        <v>142</v>
      </c>
      <c r="J642" s="5" t="s">
        <v>92</v>
      </c>
      <c r="K642" s="5">
        <v>365</v>
      </c>
      <c r="L642" s="5"/>
      <c r="M642" s="5" t="s">
        <v>93</v>
      </c>
      <c r="N642" s="6">
        <v>45415.660416666702</v>
      </c>
      <c r="O642" s="7">
        <v>45667</v>
      </c>
      <c r="P642" s="5"/>
      <c r="Q642" s="7">
        <v>45659</v>
      </c>
      <c r="R642" s="5"/>
      <c r="S642" s="5">
        <v>-1600</v>
      </c>
      <c r="T642" s="5" t="s">
        <v>35</v>
      </c>
      <c r="U642" s="5" t="s">
        <v>963</v>
      </c>
      <c r="V642" s="5" t="s">
        <v>36</v>
      </c>
      <c r="W642" s="5" t="s">
        <v>37</v>
      </c>
      <c r="X642" s="5"/>
      <c r="Y642" s="5"/>
      <c r="Z642" s="5" t="s">
        <v>779</v>
      </c>
      <c r="AA642" s="5"/>
      <c r="AB642" s="5">
        <v>7119</v>
      </c>
      <c r="AC642" s="5" t="s">
        <v>38</v>
      </c>
    </row>
    <row r="643" spans="1:29">
      <c r="A643" s="5">
        <v>442460</v>
      </c>
      <c r="B643" s="5">
        <v>88193</v>
      </c>
      <c r="C643" s="5"/>
      <c r="D643" s="5">
        <v>2</v>
      </c>
      <c r="E643" s="5" t="s">
        <v>29</v>
      </c>
      <c r="F643" s="5">
        <v>2378</v>
      </c>
      <c r="G643" s="5" t="s">
        <v>90</v>
      </c>
      <c r="H643" s="5" t="s">
        <v>91</v>
      </c>
      <c r="I643" s="5">
        <v>142</v>
      </c>
      <c r="J643" s="5" t="s">
        <v>92</v>
      </c>
      <c r="K643" s="5">
        <v>365</v>
      </c>
      <c r="L643" s="5"/>
      <c r="M643" s="5" t="s">
        <v>93</v>
      </c>
      <c r="N643" s="6">
        <v>45415.660416666702</v>
      </c>
      <c r="O643" s="7">
        <v>45667</v>
      </c>
      <c r="P643" s="5"/>
      <c r="Q643" s="7">
        <v>45659</v>
      </c>
      <c r="R643" s="5"/>
      <c r="S643" s="5">
        <v>160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779</v>
      </c>
      <c r="AA643" s="5"/>
      <c r="AB643" s="5">
        <v>7119</v>
      </c>
      <c r="AC643" s="5" t="s">
        <v>38</v>
      </c>
    </row>
    <row r="644" spans="1:29">
      <c r="A644" s="5">
        <v>527483</v>
      </c>
      <c r="B644" s="5">
        <v>88193</v>
      </c>
      <c r="C644" s="5"/>
      <c r="D644" s="5">
        <v>2</v>
      </c>
      <c r="E644" s="5" t="s">
        <v>29</v>
      </c>
      <c r="F644" s="5">
        <v>2378</v>
      </c>
      <c r="G644" s="5" t="s">
        <v>90</v>
      </c>
      <c r="H644" s="5" t="s">
        <v>91</v>
      </c>
      <c r="I644" s="5">
        <v>142</v>
      </c>
      <c r="J644" s="5" t="s">
        <v>92</v>
      </c>
      <c r="K644" s="5">
        <v>365</v>
      </c>
      <c r="L644" s="5"/>
      <c r="M644" s="5" t="s">
        <v>93</v>
      </c>
      <c r="N644" s="6">
        <v>45415.660416666702</v>
      </c>
      <c r="O644" s="7">
        <v>45667</v>
      </c>
      <c r="P644" s="5"/>
      <c r="Q644" s="7">
        <v>45659</v>
      </c>
      <c r="R644" s="5"/>
      <c r="S644" s="5">
        <v>85</v>
      </c>
      <c r="T644" s="5" t="s">
        <v>39</v>
      </c>
      <c r="U644" s="5" t="s">
        <v>52</v>
      </c>
      <c r="V644" s="5" t="s">
        <v>41</v>
      </c>
      <c r="W644" s="5" t="s">
        <v>42</v>
      </c>
      <c r="X644" s="5"/>
      <c r="Y644" s="5"/>
      <c r="Z644" s="5" t="s">
        <v>779</v>
      </c>
      <c r="AA644" s="5"/>
      <c r="AB644" s="5">
        <v>7119</v>
      </c>
      <c r="AC644" s="5" t="s">
        <v>38</v>
      </c>
    </row>
    <row r="645" spans="1:29">
      <c r="A645" s="5">
        <v>482809</v>
      </c>
      <c r="B645" s="5">
        <v>94995</v>
      </c>
      <c r="C645" s="5"/>
      <c r="D645" s="5">
        <v>2</v>
      </c>
      <c r="E645" s="5" t="s">
        <v>29</v>
      </c>
      <c r="F645" s="5">
        <v>517</v>
      </c>
      <c r="G645" s="5" t="s">
        <v>341</v>
      </c>
      <c r="H645" s="5" t="s">
        <v>342</v>
      </c>
      <c r="I645" s="5">
        <v>109</v>
      </c>
      <c r="J645" s="5" t="s">
        <v>343</v>
      </c>
      <c r="K645" s="5">
        <v>251</v>
      </c>
      <c r="L645" s="5" t="s">
        <v>344</v>
      </c>
      <c r="M645" s="5" t="s">
        <v>345</v>
      </c>
      <c r="N645" s="6">
        <v>45509.434722222199</v>
      </c>
      <c r="O645" s="7">
        <v>45667</v>
      </c>
      <c r="P645" s="5"/>
      <c r="Q645" s="5"/>
      <c r="R645" s="5"/>
      <c r="S645" s="5">
        <v>600.02</v>
      </c>
      <c r="T645" s="5" t="s">
        <v>39</v>
      </c>
      <c r="U645" s="5" t="s">
        <v>1157</v>
      </c>
      <c r="V645" s="5" t="s">
        <v>79</v>
      </c>
      <c r="W645" s="5" t="s">
        <v>80</v>
      </c>
      <c r="X645" s="5"/>
      <c r="Y645" s="5"/>
      <c r="Z645" s="5" t="s">
        <v>846</v>
      </c>
      <c r="AA645" s="5"/>
      <c r="AB645" s="5">
        <v>7119</v>
      </c>
      <c r="AC645" s="5" t="s">
        <v>38</v>
      </c>
    </row>
    <row r="646" spans="1:29">
      <c r="A646" s="5">
        <v>482728</v>
      </c>
      <c r="B646" s="5">
        <v>94996</v>
      </c>
      <c r="C646" s="5"/>
      <c r="D646" s="5">
        <v>2</v>
      </c>
      <c r="E646" s="5" t="s">
        <v>29</v>
      </c>
      <c r="F646" s="5">
        <v>517</v>
      </c>
      <c r="G646" s="5" t="s">
        <v>341</v>
      </c>
      <c r="H646" s="5" t="s">
        <v>342</v>
      </c>
      <c r="I646" s="5">
        <v>109</v>
      </c>
      <c r="J646" s="5" t="s">
        <v>343</v>
      </c>
      <c r="K646" s="5">
        <v>251</v>
      </c>
      <c r="L646" s="5" t="s">
        <v>344</v>
      </c>
      <c r="M646" s="5" t="s">
        <v>345</v>
      </c>
      <c r="N646" s="6">
        <v>45509.434722222199</v>
      </c>
      <c r="O646" s="7">
        <v>45667</v>
      </c>
      <c r="P646" s="5"/>
      <c r="Q646" s="7">
        <v>45664</v>
      </c>
      <c r="R646" s="5"/>
      <c r="S646" s="5">
        <v>-4677.6899999999996</v>
      </c>
      <c r="T646" s="5" t="s">
        <v>35</v>
      </c>
      <c r="U646" s="5" t="s">
        <v>963</v>
      </c>
      <c r="V646" s="5" t="s">
        <v>36</v>
      </c>
      <c r="W646" s="5" t="s">
        <v>37</v>
      </c>
      <c r="X646" s="5"/>
      <c r="Y646" s="5"/>
      <c r="Z646" s="5" t="s">
        <v>847</v>
      </c>
      <c r="AA646" s="5"/>
      <c r="AB646" s="5">
        <v>7119</v>
      </c>
      <c r="AC646" s="5" t="s">
        <v>38</v>
      </c>
    </row>
    <row r="647" spans="1:29">
      <c r="A647" s="5">
        <v>482730</v>
      </c>
      <c r="B647" s="5">
        <v>94996</v>
      </c>
      <c r="C647" s="5"/>
      <c r="D647" s="5">
        <v>2</v>
      </c>
      <c r="E647" s="5" t="s">
        <v>29</v>
      </c>
      <c r="F647" s="5">
        <v>517</v>
      </c>
      <c r="G647" s="5" t="s">
        <v>341</v>
      </c>
      <c r="H647" s="5" t="s">
        <v>342</v>
      </c>
      <c r="I647" s="5">
        <v>109</v>
      </c>
      <c r="J647" s="5" t="s">
        <v>343</v>
      </c>
      <c r="K647" s="5">
        <v>251</v>
      </c>
      <c r="L647" s="5" t="s">
        <v>344</v>
      </c>
      <c r="M647" s="5" t="s">
        <v>345</v>
      </c>
      <c r="N647" s="6">
        <v>45509.434722222199</v>
      </c>
      <c r="O647" s="7">
        <v>45667</v>
      </c>
      <c r="P647" s="5"/>
      <c r="Q647" s="7">
        <v>45664</v>
      </c>
      <c r="R647" s="5"/>
      <c r="S647" s="5">
        <v>877.69</v>
      </c>
      <c r="T647" s="5" t="s">
        <v>39</v>
      </c>
      <c r="U647" s="5" t="s">
        <v>1086</v>
      </c>
      <c r="V647" s="5" t="s">
        <v>88</v>
      </c>
      <c r="W647" s="5" t="s">
        <v>89</v>
      </c>
      <c r="X647" s="5"/>
      <c r="Y647" s="5"/>
      <c r="Z647" s="5" t="s">
        <v>847</v>
      </c>
      <c r="AA647" s="5"/>
      <c r="AB647" s="5">
        <v>7119</v>
      </c>
      <c r="AC647" s="5" t="s">
        <v>38</v>
      </c>
    </row>
    <row r="648" spans="1:29">
      <c r="A648" s="5">
        <v>482810</v>
      </c>
      <c r="B648" s="5">
        <v>94996</v>
      </c>
      <c r="C648" s="5"/>
      <c r="D648" s="5">
        <v>2</v>
      </c>
      <c r="E648" s="5" t="s">
        <v>29</v>
      </c>
      <c r="F648" s="5">
        <v>517</v>
      </c>
      <c r="G648" s="5" t="s">
        <v>341</v>
      </c>
      <c r="H648" s="5" t="s">
        <v>342</v>
      </c>
      <c r="I648" s="5">
        <v>109</v>
      </c>
      <c r="J648" s="5" t="s">
        <v>343</v>
      </c>
      <c r="K648" s="5">
        <v>251</v>
      </c>
      <c r="L648" s="5" t="s">
        <v>344</v>
      </c>
      <c r="M648" s="5" t="s">
        <v>345</v>
      </c>
      <c r="N648" s="6">
        <v>45509.434722222199</v>
      </c>
      <c r="O648" s="7">
        <v>45667</v>
      </c>
      <c r="P648" s="5"/>
      <c r="Q648" s="7">
        <v>45664</v>
      </c>
      <c r="R648" s="5"/>
      <c r="S648" s="5">
        <v>467.77</v>
      </c>
      <c r="T648" s="5" t="s">
        <v>39</v>
      </c>
      <c r="U648" s="5" t="s">
        <v>40</v>
      </c>
      <c r="V648" s="5" t="s">
        <v>41</v>
      </c>
      <c r="W648" s="5" t="s">
        <v>42</v>
      </c>
      <c r="X648" s="5"/>
      <c r="Y648" s="5"/>
      <c r="Z648" s="5" t="s">
        <v>847</v>
      </c>
      <c r="AA648" s="5"/>
      <c r="AB648" s="5">
        <v>7119</v>
      </c>
      <c r="AC648" s="5" t="s">
        <v>38</v>
      </c>
    </row>
    <row r="649" spans="1:29">
      <c r="A649" s="5">
        <v>482812</v>
      </c>
      <c r="B649" s="5">
        <v>94996</v>
      </c>
      <c r="C649" s="5"/>
      <c r="D649" s="5">
        <v>2</v>
      </c>
      <c r="E649" s="5" t="s">
        <v>29</v>
      </c>
      <c r="F649" s="5">
        <v>517</v>
      </c>
      <c r="G649" s="5" t="s">
        <v>341</v>
      </c>
      <c r="H649" s="5" t="s">
        <v>342</v>
      </c>
      <c r="I649" s="5">
        <v>109</v>
      </c>
      <c r="J649" s="5" t="s">
        <v>343</v>
      </c>
      <c r="K649" s="5">
        <v>251</v>
      </c>
      <c r="L649" s="5" t="s">
        <v>344</v>
      </c>
      <c r="M649" s="5" t="s">
        <v>345</v>
      </c>
      <c r="N649" s="6">
        <v>45509.434722222199</v>
      </c>
      <c r="O649" s="7">
        <v>45667</v>
      </c>
      <c r="P649" s="5"/>
      <c r="Q649" s="7">
        <v>45664</v>
      </c>
      <c r="R649" s="5"/>
      <c r="S649" s="5">
        <v>59.33</v>
      </c>
      <c r="T649" s="5" t="s">
        <v>39</v>
      </c>
      <c r="U649" s="5" t="s">
        <v>79</v>
      </c>
      <c r="V649" s="5" t="s">
        <v>79</v>
      </c>
      <c r="W649" s="5" t="s">
        <v>80</v>
      </c>
      <c r="X649" s="5"/>
      <c r="Y649" s="5"/>
      <c r="Z649" s="5" t="s">
        <v>847</v>
      </c>
      <c r="AA649" s="5"/>
      <c r="AB649" s="5">
        <v>7119</v>
      </c>
      <c r="AC649" s="5" t="s">
        <v>38</v>
      </c>
    </row>
    <row r="650" spans="1:29">
      <c r="A650" s="5">
        <v>482816</v>
      </c>
      <c r="B650" s="5">
        <v>94996</v>
      </c>
      <c r="C650" s="5"/>
      <c r="D650" s="5">
        <v>2</v>
      </c>
      <c r="E650" s="5" t="s">
        <v>29</v>
      </c>
      <c r="F650" s="5">
        <v>517</v>
      </c>
      <c r="G650" s="5" t="s">
        <v>341</v>
      </c>
      <c r="H650" s="5" t="s">
        <v>342</v>
      </c>
      <c r="I650" s="5">
        <v>109</v>
      </c>
      <c r="J650" s="5" t="s">
        <v>343</v>
      </c>
      <c r="K650" s="5">
        <v>251</v>
      </c>
      <c r="L650" s="5" t="s">
        <v>344</v>
      </c>
      <c r="M650" s="5" t="s">
        <v>345</v>
      </c>
      <c r="N650" s="6">
        <v>45509.434722222199</v>
      </c>
      <c r="O650" s="7">
        <v>45667</v>
      </c>
      <c r="P650" s="5"/>
      <c r="Q650" s="7">
        <v>45664</v>
      </c>
      <c r="R650" s="5"/>
      <c r="S650" s="5">
        <v>9.6999999999999993</v>
      </c>
      <c r="T650" s="5" t="s">
        <v>39</v>
      </c>
      <c r="U650" s="5" t="s">
        <v>128</v>
      </c>
      <c r="V650" s="5" t="s">
        <v>128</v>
      </c>
      <c r="W650" s="5" t="s">
        <v>129</v>
      </c>
      <c r="X650" s="5"/>
      <c r="Y650" s="5"/>
      <c r="Z650" s="5" t="s">
        <v>847</v>
      </c>
      <c r="AA650" s="5"/>
      <c r="AB650" s="5">
        <v>7119</v>
      </c>
      <c r="AC650" s="5" t="s">
        <v>38</v>
      </c>
    </row>
    <row r="651" spans="1:29">
      <c r="A651" s="5">
        <v>602150</v>
      </c>
      <c r="B651" s="5">
        <v>94996</v>
      </c>
      <c r="C651" s="5"/>
      <c r="D651" s="5">
        <v>2</v>
      </c>
      <c r="E651" s="5" t="s">
        <v>29</v>
      </c>
      <c r="F651" s="5">
        <v>517</v>
      </c>
      <c r="G651" s="5" t="s">
        <v>341</v>
      </c>
      <c r="H651" s="5" t="s">
        <v>342</v>
      </c>
      <c r="I651" s="5">
        <v>109</v>
      </c>
      <c r="J651" s="5" t="s">
        <v>343</v>
      </c>
      <c r="K651" s="5">
        <v>251</v>
      </c>
      <c r="L651" s="5" t="s">
        <v>344</v>
      </c>
      <c r="M651" s="5" t="s">
        <v>345</v>
      </c>
      <c r="N651" s="6">
        <v>45509.434722222199</v>
      </c>
      <c r="O651" s="7">
        <v>45667</v>
      </c>
      <c r="P651" s="5"/>
      <c r="Q651" s="7">
        <v>45664</v>
      </c>
      <c r="R651" s="5"/>
      <c r="S651" s="5">
        <v>-87.77</v>
      </c>
      <c r="T651" s="5" t="s">
        <v>35</v>
      </c>
      <c r="U651" s="5" t="s">
        <v>1158</v>
      </c>
      <c r="V651" s="5" t="s">
        <v>79</v>
      </c>
      <c r="W651" s="5" t="s">
        <v>1159</v>
      </c>
      <c r="X651" s="5"/>
      <c r="Y651" s="5"/>
      <c r="Z651" s="5" t="s">
        <v>847</v>
      </c>
      <c r="AA651" s="5"/>
      <c r="AB651" s="5">
        <v>7119</v>
      </c>
      <c r="AC651" s="5" t="s">
        <v>38</v>
      </c>
    </row>
    <row r="652" spans="1:29">
      <c r="A652" s="5">
        <v>600574</v>
      </c>
      <c r="B652" s="5">
        <v>116491</v>
      </c>
      <c r="C652" s="5"/>
      <c r="D652" s="5">
        <v>2</v>
      </c>
      <c r="E652" s="5" t="s">
        <v>29</v>
      </c>
      <c r="F652" s="5">
        <v>6541</v>
      </c>
      <c r="G652" s="5" t="s">
        <v>1160</v>
      </c>
      <c r="H652" s="5" t="s">
        <v>1161</v>
      </c>
      <c r="I652" s="5">
        <v>532</v>
      </c>
      <c r="J652" s="5" t="s">
        <v>1162</v>
      </c>
      <c r="K652" s="5">
        <v>433</v>
      </c>
      <c r="L652" s="5"/>
      <c r="M652" s="5" t="s">
        <v>1163</v>
      </c>
      <c r="N652" s="6">
        <v>45656.413888888899</v>
      </c>
      <c r="O652" s="7">
        <v>45667</v>
      </c>
      <c r="P652" s="5"/>
      <c r="Q652" s="7">
        <v>45663</v>
      </c>
      <c r="R652" s="5"/>
      <c r="S652" s="5">
        <v>-45</v>
      </c>
      <c r="T652" s="5" t="s">
        <v>35</v>
      </c>
      <c r="U652" s="5" t="s">
        <v>989</v>
      </c>
      <c r="V652" s="5" t="s">
        <v>36</v>
      </c>
      <c r="W652" s="5" t="s">
        <v>37</v>
      </c>
      <c r="X652" s="5"/>
      <c r="Y652" s="5"/>
      <c r="Z652" s="5" t="s">
        <v>1164</v>
      </c>
      <c r="AA652" s="5"/>
      <c r="AB652" s="5">
        <v>7119</v>
      </c>
      <c r="AC652" s="5" t="s">
        <v>38</v>
      </c>
    </row>
    <row r="653" spans="1:29">
      <c r="A653" s="5">
        <v>600575</v>
      </c>
      <c r="B653" s="5">
        <v>116491</v>
      </c>
      <c r="C653" s="5"/>
      <c r="D653" s="5">
        <v>2</v>
      </c>
      <c r="E653" s="5" t="s">
        <v>29</v>
      </c>
      <c r="F653" s="5">
        <v>6542</v>
      </c>
      <c r="G653" s="5" t="s">
        <v>1165</v>
      </c>
      <c r="H653" s="5" t="s">
        <v>1166</v>
      </c>
      <c r="I653" s="5">
        <v>532</v>
      </c>
      <c r="J653" s="5" t="s">
        <v>1162</v>
      </c>
      <c r="K653" s="5">
        <v>433</v>
      </c>
      <c r="L653" s="5"/>
      <c r="M653" s="5" t="s">
        <v>1167</v>
      </c>
      <c r="N653" s="6">
        <v>45656.413888888899</v>
      </c>
      <c r="O653" s="7">
        <v>45667</v>
      </c>
      <c r="P653" s="5"/>
      <c r="Q653" s="7">
        <v>45663</v>
      </c>
      <c r="R653" s="5"/>
      <c r="S653" s="5">
        <v>-45</v>
      </c>
      <c r="T653" s="5" t="s">
        <v>35</v>
      </c>
      <c r="U653" s="5" t="s">
        <v>989</v>
      </c>
      <c r="V653" s="5" t="s">
        <v>36</v>
      </c>
      <c r="W653" s="5" t="s">
        <v>37</v>
      </c>
      <c r="X653" s="5"/>
      <c r="Y653" s="5"/>
      <c r="Z653" s="5" t="s">
        <v>1168</v>
      </c>
      <c r="AA653" s="5"/>
      <c r="AB653" s="5">
        <v>7119</v>
      </c>
      <c r="AC653" s="5" t="s">
        <v>38</v>
      </c>
    </row>
    <row r="654" spans="1:29">
      <c r="A654" s="5">
        <v>600612</v>
      </c>
      <c r="B654" s="5">
        <v>116491</v>
      </c>
      <c r="C654" s="5"/>
      <c r="D654" s="5">
        <v>2</v>
      </c>
      <c r="E654" s="5" t="s">
        <v>29</v>
      </c>
      <c r="F654" s="5">
        <v>6541</v>
      </c>
      <c r="G654" s="5" t="s">
        <v>1160</v>
      </c>
      <c r="H654" s="5" t="s">
        <v>1161</v>
      </c>
      <c r="I654" s="5">
        <v>532</v>
      </c>
      <c r="J654" s="5" t="s">
        <v>1162</v>
      </c>
      <c r="K654" s="5">
        <v>433</v>
      </c>
      <c r="L654" s="5"/>
      <c r="M654" s="5" t="s">
        <v>1163</v>
      </c>
      <c r="N654" s="6">
        <v>45656.413888888899</v>
      </c>
      <c r="O654" s="7">
        <v>45667</v>
      </c>
      <c r="P654" s="5"/>
      <c r="Q654" s="7">
        <v>45663</v>
      </c>
      <c r="R654" s="5"/>
      <c r="S654" s="5">
        <v>4.5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1164</v>
      </c>
      <c r="AA654" s="5"/>
      <c r="AB654" s="5">
        <v>7119</v>
      </c>
      <c r="AC654" s="5" t="s">
        <v>38</v>
      </c>
    </row>
    <row r="655" spans="1:29">
      <c r="A655" s="5">
        <v>600613</v>
      </c>
      <c r="B655" s="5">
        <v>116491</v>
      </c>
      <c r="C655" s="5"/>
      <c r="D655" s="5">
        <v>2</v>
      </c>
      <c r="E655" s="5" t="s">
        <v>29</v>
      </c>
      <c r="F655" s="5">
        <v>6542</v>
      </c>
      <c r="G655" s="5" t="s">
        <v>1165</v>
      </c>
      <c r="H655" s="5" t="s">
        <v>1166</v>
      </c>
      <c r="I655" s="5">
        <v>532</v>
      </c>
      <c r="J655" s="5" t="s">
        <v>1162</v>
      </c>
      <c r="K655" s="5">
        <v>433</v>
      </c>
      <c r="L655" s="5"/>
      <c r="M655" s="5" t="s">
        <v>1167</v>
      </c>
      <c r="N655" s="6">
        <v>45656.413888888899</v>
      </c>
      <c r="O655" s="7">
        <v>45667</v>
      </c>
      <c r="P655" s="5"/>
      <c r="Q655" s="7">
        <v>45663</v>
      </c>
      <c r="R655" s="5"/>
      <c r="S655" s="5">
        <v>4.5</v>
      </c>
      <c r="T655" s="5" t="s">
        <v>39</v>
      </c>
      <c r="U655" s="5" t="s">
        <v>40</v>
      </c>
      <c r="V655" s="5" t="s">
        <v>41</v>
      </c>
      <c r="W655" s="5" t="s">
        <v>42</v>
      </c>
      <c r="X655" s="5"/>
      <c r="Y655" s="5"/>
      <c r="Z655" s="5" t="s">
        <v>1168</v>
      </c>
      <c r="AA655" s="5"/>
      <c r="AB655" s="5">
        <v>7119</v>
      </c>
      <c r="AC655" s="5" t="s">
        <v>38</v>
      </c>
    </row>
    <row r="656" spans="1:29">
      <c r="A656" s="5">
        <v>602211</v>
      </c>
      <c r="B656" s="5">
        <v>116846</v>
      </c>
      <c r="C656" s="5"/>
      <c r="D656" s="5">
        <v>2</v>
      </c>
      <c r="E656" s="5" t="s">
        <v>29</v>
      </c>
      <c r="F656" s="5">
        <v>6541</v>
      </c>
      <c r="G656" s="5" t="s">
        <v>1160</v>
      </c>
      <c r="H656" s="5" t="s">
        <v>1161</v>
      </c>
      <c r="I656" s="5">
        <v>532</v>
      </c>
      <c r="J656" s="5" t="s">
        <v>1162</v>
      </c>
      <c r="K656" s="5">
        <v>433</v>
      </c>
      <c r="L656" s="5"/>
      <c r="M656" s="5" t="s">
        <v>1163</v>
      </c>
      <c r="N656" s="6">
        <v>45666.372222222199</v>
      </c>
      <c r="O656" s="7">
        <v>45667</v>
      </c>
      <c r="P656" s="5"/>
      <c r="Q656" s="5"/>
      <c r="R656" s="5"/>
      <c r="S656" s="5">
        <v>4.8499999999999996</v>
      </c>
      <c r="T656" s="5" t="s">
        <v>39</v>
      </c>
      <c r="U656" s="5" t="s">
        <v>128</v>
      </c>
      <c r="V656" s="5" t="s">
        <v>128</v>
      </c>
      <c r="W656" s="5" t="s">
        <v>129</v>
      </c>
      <c r="X656" s="5"/>
      <c r="Y656" s="5"/>
      <c r="Z656" s="5" t="s">
        <v>1169</v>
      </c>
      <c r="AA656" s="5"/>
      <c r="AB656" s="5">
        <v>7119</v>
      </c>
      <c r="AC656" s="5" t="s">
        <v>38</v>
      </c>
    </row>
    <row r="657" spans="1:29">
      <c r="A657" s="5">
        <v>602212</v>
      </c>
      <c r="B657" s="5">
        <v>116847</v>
      </c>
      <c r="C657" s="5"/>
      <c r="D657" s="5">
        <v>2</v>
      </c>
      <c r="E657" s="5" t="s">
        <v>29</v>
      </c>
      <c r="F657" s="5">
        <v>6542</v>
      </c>
      <c r="G657" s="5" t="s">
        <v>1165</v>
      </c>
      <c r="H657" s="5" t="s">
        <v>1166</v>
      </c>
      <c r="I657" s="5">
        <v>532</v>
      </c>
      <c r="J657" s="5" t="s">
        <v>1162</v>
      </c>
      <c r="K657" s="5">
        <v>433</v>
      </c>
      <c r="L657" s="5"/>
      <c r="M657" s="5" t="s">
        <v>1167</v>
      </c>
      <c r="N657" s="6">
        <v>45666.372222222199</v>
      </c>
      <c r="O657" s="7">
        <v>45667</v>
      </c>
      <c r="P657" s="5"/>
      <c r="Q657" s="5"/>
      <c r="R657" s="5"/>
      <c r="S657" s="5">
        <v>4.8499999999999996</v>
      </c>
      <c r="T657" s="5" t="s">
        <v>39</v>
      </c>
      <c r="U657" s="5" t="s">
        <v>128</v>
      </c>
      <c r="V657" s="5" t="s">
        <v>128</v>
      </c>
      <c r="W657" s="5" t="s">
        <v>129</v>
      </c>
      <c r="X657" s="5"/>
      <c r="Y657" s="5"/>
      <c r="Z657" s="5" t="s">
        <v>1170</v>
      </c>
      <c r="AA657" s="5"/>
      <c r="AB657" s="5">
        <v>7119</v>
      </c>
      <c r="AC657" s="5" t="s">
        <v>38</v>
      </c>
    </row>
    <row r="658" spans="1:29">
      <c r="A658" s="5">
        <v>591992</v>
      </c>
      <c r="B658" s="5">
        <v>114785</v>
      </c>
      <c r="C658" s="5"/>
      <c r="D658" s="5">
        <v>2</v>
      </c>
      <c r="E658" s="5" t="s">
        <v>29</v>
      </c>
      <c r="F658" s="5">
        <v>6417</v>
      </c>
      <c r="G658" s="5" t="s">
        <v>1171</v>
      </c>
      <c r="H658" s="5" t="s">
        <v>1172</v>
      </c>
      <c r="I658" s="5">
        <v>529</v>
      </c>
      <c r="J658" s="5" t="s">
        <v>1173</v>
      </c>
      <c r="K658" s="5">
        <v>431</v>
      </c>
      <c r="L658" s="5"/>
      <c r="M658" s="5" t="s">
        <v>1174</v>
      </c>
      <c r="N658" s="6">
        <v>45633.468055555597</v>
      </c>
      <c r="O658" s="7">
        <v>45667</v>
      </c>
      <c r="P658" s="5"/>
      <c r="Q658" s="7">
        <v>45652</v>
      </c>
      <c r="R658" s="5"/>
      <c r="S658" s="5">
        <v>-1200</v>
      </c>
      <c r="T658" s="5" t="s">
        <v>35</v>
      </c>
      <c r="U658" s="5" t="s">
        <v>1175</v>
      </c>
      <c r="V658" s="5" t="s">
        <v>36</v>
      </c>
      <c r="W658" s="5" t="s">
        <v>37</v>
      </c>
      <c r="X658" s="5"/>
      <c r="Y658" s="5"/>
      <c r="Z658" s="5" t="s">
        <v>1176</v>
      </c>
      <c r="AA658" s="5"/>
      <c r="AB658" s="5">
        <v>7119</v>
      </c>
      <c r="AC658" s="5" t="s">
        <v>38</v>
      </c>
    </row>
    <row r="659" spans="1:29">
      <c r="A659" s="5">
        <v>591993</v>
      </c>
      <c r="B659" s="5">
        <v>114785</v>
      </c>
      <c r="C659" s="5"/>
      <c r="D659" s="5">
        <v>2</v>
      </c>
      <c r="E659" s="5" t="s">
        <v>29</v>
      </c>
      <c r="F659" s="5">
        <v>6932</v>
      </c>
      <c r="G659" s="5" t="s">
        <v>1177</v>
      </c>
      <c r="H659" s="5" t="s">
        <v>1178</v>
      </c>
      <c r="I659" s="5">
        <v>529</v>
      </c>
      <c r="J659" s="5" t="s">
        <v>1173</v>
      </c>
      <c r="K659" s="5">
        <v>431</v>
      </c>
      <c r="L659" s="5"/>
      <c r="M659" s="5" t="s">
        <v>1179</v>
      </c>
      <c r="N659" s="6">
        <v>45633.468055555597</v>
      </c>
      <c r="O659" s="7">
        <v>45667</v>
      </c>
      <c r="P659" s="5"/>
      <c r="Q659" s="7">
        <v>45652</v>
      </c>
      <c r="R659" s="5"/>
      <c r="S659" s="5">
        <v>-1200</v>
      </c>
      <c r="T659" s="5" t="s">
        <v>35</v>
      </c>
      <c r="U659" s="5" t="s">
        <v>1175</v>
      </c>
      <c r="V659" s="5" t="s">
        <v>36</v>
      </c>
      <c r="W659" s="5" t="s">
        <v>37</v>
      </c>
      <c r="X659" s="5"/>
      <c r="Y659" s="5"/>
      <c r="Z659" s="5" t="s">
        <v>1180</v>
      </c>
      <c r="AA659" s="5"/>
      <c r="AB659" s="5">
        <v>7119</v>
      </c>
      <c r="AC659" s="5" t="s">
        <v>38</v>
      </c>
    </row>
    <row r="660" spans="1:29">
      <c r="A660" s="5">
        <v>592030</v>
      </c>
      <c r="B660" s="5">
        <v>114785</v>
      </c>
      <c r="C660" s="5"/>
      <c r="D660" s="5">
        <v>2</v>
      </c>
      <c r="E660" s="5" t="s">
        <v>29</v>
      </c>
      <c r="F660" s="5">
        <v>6417</v>
      </c>
      <c r="G660" s="5" t="s">
        <v>1171</v>
      </c>
      <c r="H660" s="5" t="s">
        <v>1172</v>
      </c>
      <c r="I660" s="5">
        <v>529</v>
      </c>
      <c r="J660" s="5" t="s">
        <v>1173</v>
      </c>
      <c r="K660" s="5">
        <v>431</v>
      </c>
      <c r="L660" s="5"/>
      <c r="M660" s="5" t="s">
        <v>1174</v>
      </c>
      <c r="N660" s="6">
        <v>45633.468055555597</v>
      </c>
      <c r="O660" s="7">
        <v>45667</v>
      </c>
      <c r="P660" s="5"/>
      <c r="Q660" s="7">
        <v>45652</v>
      </c>
      <c r="R660" s="5"/>
      <c r="S660" s="5">
        <v>120</v>
      </c>
      <c r="T660" s="5" t="s">
        <v>39</v>
      </c>
      <c r="U660" s="5" t="s">
        <v>40</v>
      </c>
      <c r="V660" s="5" t="s">
        <v>41</v>
      </c>
      <c r="W660" s="5" t="s">
        <v>42</v>
      </c>
      <c r="X660" s="5"/>
      <c r="Y660" s="5"/>
      <c r="Z660" s="5" t="s">
        <v>1176</v>
      </c>
      <c r="AA660" s="5"/>
      <c r="AB660" s="5">
        <v>7119</v>
      </c>
      <c r="AC660" s="5" t="s">
        <v>38</v>
      </c>
    </row>
    <row r="661" spans="1:29">
      <c r="A661" s="5">
        <v>592031</v>
      </c>
      <c r="B661" s="5">
        <v>114785</v>
      </c>
      <c r="C661" s="5"/>
      <c r="D661" s="5">
        <v>2</v>
      </c>
      <c r="E661" s="5" t="s">
        <v>29</v>
      </c>
      <c r="F661" s="5">
        <v>6932</v>
      </c>
      <c r="G661" s="5" t="s">
        <v>1177</v>
      </c>
      <c r="H661" s="5" t="s">
        <v>1178</v>
      </c>
      <c r="I661" s="5">
        <v>529</v>
      </c>
      <c r="J661" s="5" t="s">
        <v>1173</v>
      </c>
      <c r="K661" s="5">
        <v>431</v>
      </c>
      <c r="L661" s="5"/>
      <c r="M661" s="5" t="s">
        <v>1179</v>
      </c>
      <c r="N661" s="6">
        <v>45633.468055555597</v>
      </c>
      <c r="O661" s="7">
        <v>45667</v>
      </c>
      <c r="P661" s="5"/>
      <c r="Q661" s="7">
        <v>45652</v>
      </c>
      <c r="R661" s="5"/>
      <c r="S661" s="5">
        <v>120</v>
      </c>
      <c r="T661" s="5" t="s">
        <v>39</v>
      </c>
      <c r="U661" s="5" t="s">
        <v>40</v>
      </c>
      <c r="V661" s="5" t="s">
        <v>41</v>
      </c>
      <c r="W661" s="5" t="s">
        <v>42</v>
      </c>
      <c r="X661" s="5"/>
      <c r="Y661" s="5"/>
      <c r="Z661" s="5" t="s">
        <v>1180</v>
      </c>
      <c r="AA661" s="5"/>
      <c r="AB661" s="5">
        <v>7119</v>
      </c>
      <c r="AC661" s="5" t="s">
        <v>38</v>
      </c>
    </row>
    <row r="662" spans="1:29">
      <c r="A662" s="5">
        <v>592608</v>
      </c>
      <c r="B662" s="5">
        <v>114785</v>
      </c>
      <c r="C662" s="5"/>
      <c r="D662" s="5">
        <v>2</v>
      </c>
      <c r="E662" s="5" t="s">
        <v>29</v>
      </c>
      <c r="F662" s="5">
        <v>6417</v>
      </c>
      <c r="G662" s="5" t="s">
        <v>1171</v>
      </c>
      <c r="H662" s="5" t="s">
        <v>1172</v>
      </c>
      <c r="I662" s="5">
        <v>529</v>
      </c>
      <c r="J662" s="5" t="s">
        <v>1173</v>
      </c>
      <c r="K662" s="5">
        <v>431</v>
      </c>
      <c r="L662" s="5"/>
      <c r="M662" s="5" t="s">
        <v>1174</v>
      </c>
      <c r="N662" s="6">
        <v>45633.468055555597</v>
      </c>
      <c r="O662" s="7">
        <v>45667</v>
      </c>
      <c r="P662" s="5"/>
      <c r="Q662" s="7">
        <v>45652</v>
      </c>
      <c r="R662" s="5"/>
      <c r="S662" s="5">
        <v>-92</v>
      </c>
      <c r="T662" s="5" t="s">
        <v>35</v>
      </c>
      <c r="U662" s="5" t="s">
        <v>1181</v>
      </c>
      <c r="V662" s="5" t="s">
        <v>48</v>
      </c>
      <c r="W662" s="5" t="s">
        <v>63</v>
      </c>
      <c r="X662" s="5"/>
      <c r="Y662" s="5"/>
      <c r="Z662" s="5" t="s">
        <v>1176</v>
      </c>
      <c r="AA662" s="5"/>
      <c r="AB662" s="5">
        <v>7119</v>
      </c>
      <c r="AC662" s="5" t="s">
        <v>38</v>
      </c>
    </row>
    <row r="663" spans="1:29">
      <c r="A663" s="5">
        <v>592609</v>
      </c>
      <c r="B663" s="5">
        <v>114785</v>
      </c>
      <c r="C663" s="5"/>
      <c r="D663" s="5">
        <v>2</v>
      </c>
      <c r="E663" s="5" t="s">
        <v>29</v>
      </c>
      <c r="F663" s="5">
        <v>6932</v>
      </c>
      <c r="G663" s="5" t="s">
        <v>1177</v>
      </c>
      <c r="H663" s="5" t="s">
        <v>1178</v>
      </c>
      <c r="I663" s="5">
        <v>529</v>
      </c>
      <c r="J663" s="5" t="s">
        <v>1173</v>
      </c>
      <c r="K663" s="5">
        <v>431</v>
      </c>
      <c r="L663" s="5"/>
      <c r="M663" s="5" t="s">
        <v>1179</v>
      </c>
      <c r="N663" s="6">
        <v>45633.468055555597</v>
      </c>
      <c r="O663" s="7">
        <v>45667</v>
      </c>
      <c r="P663" s="5"/>
      <c r="Q663" s="7">
        <v>45652</v>
      </c>
      <c r="R663" s="5"/>
      <c r="S663" s="5">
        <v>-92</v>
      </c>
      <c r="T663" s="5" t="s">
        <v>35</v>
      </c>
      <c r="U663" s="5" t="s">
        <v>1181</v>
      </c>
      <c r="V663" s="5" t="s">
        <v>48</v>
      </c>
      <c r="W663" s="5" t="s">
        <v>63</v>
      </c>
      <c r="X663" s="5"/>
      <c r="Y663" s="5"/>
      <c r="Z663" s="5" t="s">
        <v>1180</v>
      </c>
      <c r="AA663" s="5"/>
      <c r="AB663" s="5">
        <v>7119</v>
      </c>
      <c r="AC663" s="5" t="s">
        <v>38</v>
      </c>
    </row>
    <row r="664" spans="1:29">
      <c r="A664" s="5">
        <v>592610</v>
      </c>
      <c r="B664" s="5">
        <v>114785</v>
      </c>
      <c r="C664" s="5"/>
      <c r="D664" s="5">
        <v>2</v>
      </c>
      <c r="E664" s="5" t="s">
        <v>29</v>
      </c>
      <c r="F664" s="5">
        <v>6417</v>
      </c>
      <c r="G664" s="5" t="s">
        <v>1171</v>
      </c>
      <c r="H664" s="5" t="s">
        <v>1172</v>
      </c>
      <c r="I664" s="5">
        <v>529</v>
      </c>
      <c r="J664" s="5" t="s">
        <v>1173</v>
      </c>
      <c r="K664" s="5">
        <v>431</v>
      </c>
      <c r="L664" s="5"/>
      <c r="M664" s="5" t="s">
        <v>1174</v>
      </c>
      <c r="N664" s="6">
        <v>45633.468055555597</v>
      </c>
      <c r="O664" s="7">
        <v>45667</v>
      </c>
      <c r="P664" s="5"/>
      <c r="Q664" s="7">
        <v>45652</v>
      </c>
      <c r="R664" s="5"/>
      <c r="S664" s="5">
        <v>9.1999999999999993</v>
      </c>
      <c r="T664" s="5" t="s">
        <v>39</v>
      </c>
      <c r="U664" s="5" t="s">
        <v>182</v>
      </c>
      <c r="V664" s="5" t="s">
        <v>41</v>
      </c>
      <c r="W664" s="5" t="s">
        <v>42</v>
      </c>
      <c r="X664" s="5"/>
      <c r="Y664" s="5"/>
      <c r="Z664" s="5" t="s">
        <v>1176</v>
      </c>
      <c r="AA664" s="5"/>
      <c r="AB664" s="5">
        <v>7119</v>
      </c>
      <c r="AC664" s="5" t="s">
        <v>38</v>
      </c>
    </row>
    <row r="665" spans="1:29">
      <c r="A665" s="5">
        <v>592611</v>
      </c>
      <c r="B665" s="5">
        <v>114785</v>
      </c>
      <c r="C665" s="5"/>
      <c r="D665" s="5">
        <v>2</v>
      </c>
      <c r="E665" s="5" t="s">
        <v>29</v>
      </c>
      <c r="F665" s="5">
        <v>6932</v>
      </c>
      <c r="G665" s="5" t="s">
        <v>1177</v>
      </c>
      <c r="H665" s="5" t="s">
        <v>1178</v>
      </c>
      <c r="I665" s="5">
        <v>529</v>
      </c>
      <c r="J665" s="5" t="s">
        <v>1173</v>
      </c>
      <c r="K665" s="5">
        <v>431</v>
      </c>
      <c r="L665" s="5"/>
      <c r="M665" s="5" t="s">
        <v>1179</v>
      </c>
      <c r="N665" s="6">
        <v>45633.468055555597</v>
      </c>
      <c r="O665" s="7">
        <v>45667</v>
      </c>
      <c r="P665" s="5"/>
      <c r="Q665" s="7">
        <v>45652</v>
      </c>
      <c r="R665" s="5"/>
      <c r="S665" s="5">
        <v>9.1999999999999993</v>
      </c>
      <c r="T665" s="5" t="s">
        <v>39</v>
      </c>
      <c r="U665" s="5" t="s">
        <v>182</v>
      </c>
      <c r="V665" s="5" t="s">
        <v>41</v>
      </c>
      <c r="W665" s="5" t="s">
        <v>42</v>
      </c>
      <c r="X665" s="5"/>
      <c r="Y665" s="5"/>
      <c r="Z665" s="5" t="s">
        <v>1180</v>
      </c>
      <c r="AA665" s="5"/>
      <c r="AB665" s="5">
        <v>7119</v>
      </c>
      <c r="AC665" s="5" t="s">
        <v>38</v>
      </c>
    </row>
    <row r="666" spans="1:29">
      <c r="A666" s="5">
        <v>592714</v>
      </c>
      <c r="B666" s="5">
        <v>114785</v>
      </c>
      <c r="C666" s="5"/>
      <c r="D666" s="5">
        <v>2</v>
      </c>
      <c r="E666" s="5" t="s">
        <v>29</v>
      </c>
      <c r="F666" s="5">
        <v>6417</v>
      </c>
      <c r="G666" s="5" t="s">
        <v>1171</v>
      </c>
      <c r="H666" s="5" t="s">
        <v>1172</v>
      </c>
      <c r="I666" s="5">
        <v>529</v>
      </c>
      <c r="J666" s="5" t="s">
        <v>1173</v>
      </c>
      <c r="K666" s="5">
        <v>431</v>
      </c>
      <c r="L666" s="5"/>
      <c r="M666" s="5" t="s">
        <v>1174</v>
      </c>
      <c r="N666" s="6">
        <v>45633.468055555597</v>
      </c>
      <c r="O666" s="7">
        <v>45667</v>
      </c>
      <c r="P666" s="5"/>
      <c r="Q666" s="7">
        <v>45652</v>
      </c>
      <c r="R666" s="5"/>
      <c r="S666" s="5">
        <v>-38.1</v>
      </c>
      <c r="T666" s="5" t="s">
        <v>35</v>
      </c>
      <c r="U666" s="5" t="s">
        <v>1181</v>
      </c>
      <c r="V666" s="5" t="s">
        <v>50</v>
      </c>
      <c r="W666" s="5" t="s">
        <v>62</v>
      </c>
      <c r="X666" s="5"/>
      <c r="Y666" s="5"/>
      <c r="Z666" s="5" t="s">
        <v>1176</v>
      </c>
      <c r="AA666" s="5"/>
      <c r="AB666" s="5">
        <v>7119</v>
      </c>
      <c r="AC666" s="5" t="s">
        <v>38</v>
      </c>
    </row>
    <row r="667" spans="1:29">
      <c r="A667" s="5">
        <v>592715</v>
      </c>
      <c r="B667" s="5">
        <v>114785</v>
      </c>
      <c r="C667" s="5"/>
      <c r="D667" s="5">
        <v>2</v>
      </c>
      <c r="E667" s="5" t="s">
        <v>29</v>
      </c>
      <c r="F667" s="5">
        <v>6932</v>
      </c>
      <c r="G667" s="5" t="s">
        <v>1177</v>
      </c>
      <c r="H667" s="5" t="s">
        <v>1178</v>
      </c>
      <c r="I667" s="5">
        <v>529</v>
      </c>
      <c r="J667" s="5" t="s">
        <v>1173</v>
      </c>
      <c r="K667" s="5">
        <v>431</v>
      </c>
      <c r="L667" s="5"/>
      <c r="M667" s="5" t="s">
        <v>1179</v>
      </c>
      <c r="N667" s="6">
        <v>45633.468055555597</v>
      </c>
      <c r="O667" s="7">
        <v>45667</v>
      </c>
      <c r="P667" s="5"/>
      <c r="Q667" s="7">
        <v>45652</v>
      </c>
      <c r="R667" s="5"/>
      <c r="S667" s="5">
        <v>-38.1</v>
      </c>
      <c r="T667" s="5" t="s">
        <v>35</v>
      </c>
      <c r="U667" s="5" t="s">
        <v>1181</v>
      </c>
      <c r="V667" s="5" t="s">
        <v>50</v>
      </c>
      <c r="W667" s="5" t="s">
        <v>62</v>
      </c>
      <c r="X667" s="5"/>
      <c r="Y667" s="5"/>
      <c r="Z667" s="5" t="s">
        <v>1180</v>
      </c>
      <c r="AA667" s="5"/>
      <c r="AB667" s="5">
        <v>7119</v>
      </c>
      <c r="AC667" s="5" t="s">
        <v>38</v>
      </c>
    </row>
    <row r="668" spans="1:29">
      <c r="A668" s="5">
        <v>592716</v>
      </c>
      <c r="B668" s="5">
        <v>114785</v>
      </c>
      <c r="C668" s="5"/>
      <c r="D668" s="5">
        <v>2</v>
      </c>
      <c r="E668" s="5" t="s">
        <v>29</v>
      </c>
      <c r="F668" s="5">
        <v>6417</v>
      </c>
      <c r="G668" s="5" t="s">
        <v>1171</v>
      </c>
      <c r="H668" s="5" t="s">
        <v>1172</v>
      </c>
      <c r="I668" s="5">
        <v>529</v>
      </c>
      <c r="J668" s="5" t="s">
        <v>1173</v>
      </c>
      <c r="K668" s="5">
        <v>431</v>
      </c>
      <c r="L668" s="5"/>
      <c r="M668" s="5" t="s">
        <v>1174</v>
      </c>
      <c r="N668" s="6">
        <v>45633.468055555597</v>
      </c>
      <c r="O668" s="7">
        <v>45667</v>
      </c>
      <c r="P668" s="5"/>
      <c r="Q668" s="7">
        <v>45652</v>
      </c>
      <c r="R668" s="5"/>
      <c r="S668" s="5">
        <v>3.81</v>
      </c>
      <c r="T668" s="5" t="s">
        <v>39</v>
      </c>
      <c r="U668" s="5" t="s">
        <v>68</v>
      </c>
      <c r="V668" s="5" t="s">
        <v>41</v>
      </c>
      <c r="W668" s="5" t="s">
        <v>42</v>
      </c>
      <c r="X668" s="5"/>
      <c r="Y668" s="5"/>
      <c r="Z668" s="5" t="s">
        <v>1176</v>
      </c>
      <c r="AA668" s="5"/>
      <c r="AB668" s="5">
        <v>7119</v>
      </c>
      <c r="AC668" s="5" t="s">
        <v>38</v>
      </c>
    </row>
    <row r="669" spans="1:29">
      <c r="A669" s="5">
        <v>592717</v>
      </c>
      <c r="B669" s="5">
        <v>114785</v>
      </c>
      <c r="C669" s="5"/>
      <c r="D669" s="5">
        <v>2</v>
      </c>
      <c r="E669" s="5" t="s">
        <v>29</v>
      </c>
      <c r="F669" s="5">
        <v>6932</v>
      </c>
      <c r="G669" s="5" t="s">
        <v>1177</v>
      </c>
      <c r="H669" s="5" t="s">
        <v>1178</v>
      </c>
      <c r="I669" s="5">
        <v>529</v>
      </c>
      <c r="J669" s="5" t="s">
        <v>1173</v>
      </c>
      <c r="K669" s="5">
        <v>431</v>
      </c>
      <c r="L669" s="5"/>
      <c r="M669" s="5" t="s">
        <v>1179</v>
      </c>
      <c r="N669" s="6">
        <v>45633.468055555597</v>
      </c>
      <c r="O669" s="7">
        <v>45667</v>
      </c>
      <c r="P669" s="5"/>
      <c r="Q669" s="7">
        <v>45652</v>
      </c>
      <c r="R669" s="5"/>
      <c r="S669" s="5">
        <v>3.81</v>
      </c>
      <c r="T669" s="5" t="s">
        <v>39</v>
      </c>
      <c r="U669" s="5" t="s">
        <v>68</v>
      </c>
      <c r="V669" s="5" t="s">
        <v>41</v>
      </c>
      <c r="W669" s="5" t="s">
        <v>42</v>
      </c>
      <c r="X669" s="5"/>
      <c r="Y669" s="5"/>
      <c r="Z669" s="5" t="s">
        <v>1180</v>
      </c>
      <c r="AA669" s="5"/>
      <c r="AB669" s="5">
        <v>7119</v>
      </c>
      <c r="AC669" s="5" t="s">
        <v>38</v>
      </c>
    </row>
    <row r="670" spans="1:29">
      <c r="A670" s="5">
        <v>601974</v>
      </c>
      <c r="B670" s="5">
        <v>114785</v>
      </c>
      <c r="C670" s="5"/>
      <c r="D670" s="5">
        <v>2</v>
      </c>
      <c r="E670" s="5" t="s">
        <v>29</v>
      </c>
      <c r="F670" s="5">
        <v>6417</v>
      </c>
      <c r="G670" s="5" t="s">
        <v>1171</v>
      </c>
      <c r="H670" s="5" t="s">
        <v>1172</v>
      </c>
      <c r="I670" s="5">
        <v>529</v>
      </c>
      <c r="J670" s="5" t="s">
        <v>1173</v>
      </c>
      <c r="K670" s="5">
        <v>431</v>
      </c>
      <c r="L670" s="5"/>
      <c r="M670" s="5" t="s">
        <v>1174</v>
      </c>
      <c r="N670" s="6">
        <v>45633.468055555597</v>
      </c>
      <c r="O670" s="7">
        <v>45667</v>
      </c>
      <c r="P670" s="5"/>
      <c r="Q670" s="7">
        <v>45652</v>
      </c>
      <c r="R670" s="5"/>
      <c r="S670" s="5">
        <v>189.62</v>
      </c>
      <c r="T670" s="5" t="s">
        <v>39</v>
      </c>
      <c r="U670" s="5" t="s">
        <v>1182</v>
      </c>
      <c r="V670" s="5" t="s">
        <v>50</v>
      </c>
      <c r="W670" s="5" t="s">
        <v>51</v>
      </c>
      <c r="X670" s="5"/>
      <c r="Y670" s="5"/>
      <c r="Z670" s="5" t="s">
        <v>1176</v>
      </c>
      <c r="AA670" s="5"/>
      <c r="AB670" s="5">
        <v>7119</v>
      </c>
      <c r="AC670" s="5" t="s">
        <v>38</v>
      </c>
    </row>
    <row r="671" spans="1:29">
      <c r="A671" s="5">
        <v>601975</v>
      </c>
      <c r="B671" s="5">
        <v>114785</v>
      </c>
      <c r="C671" s="5"/>
      <c r="D671" s="5">
        <v>2</v>
      </c>
      <c r="E671" s="5" t="s">
        <v>29</v>
      </c>
      <c r="F671" s="5">
        <v>6932</v>
      </c>
      <c r="G671" s="5" t="s">
        <v>1177</v>
      </c>
      <c r="H671" s="5" t="s">
        <v>1178</v>
      </c>
      <c r="I671" s="5">
        <v>529</v>
      </c>
      <c r="J671" s="5" t="s">
        <v>1173</v>
      </c>
      <c r="K671" s="5">
        <v>431</v>
      </c>
      <c r="L671" s="5"/>
      <c r="M671" s="5" t="s">
        <v>1179</v>
      </c>
      <c r="N671" s="6">
        <v>45633.468055555597</v>
      </c>
      <c r="O671" s="7">
        <v>45667</v>
      </c>
      <c r="P671" s="5"/>
      <c r="Q671" s="7">
        <v>45652</v>
      </c>
      <c r="R671" s="5"/>
      <c r="S671" s="5">
        <v>189.62</v>
      </c>
      <c r="T671" s="5" t="s">
        <v>39</v>
      </c>
      <c r="U671" s="5" t="s">
        <v>1182</v>
      </c>
      <c r="V671" s="5" t="s">
        <v>50</v>
      </c>
      <c r="W671" s="5" t="s">
        <v>51</v>
      </c>
      <c r="X671" s="5"/>
      <c r="Y671" s="5"/>
      <c r="Z671" s="5" t="s">
        <v>1180</v>
      </c>
      <c r="AA671" s="5"/>
      <c r="AB671" s="5">
        <v>7119</v>
      </c>
      <c r="AC671" s="5" t="s">
        <v>38</v>
      </c>
    </row>
    <row r="672" spans="1:29">
      <c r="A672" s="5">
        <v>602273</v>
      </c>
      <c r="B672" s="5">
        <v>116908</v>
      </c>
      <c r="C672" s="5"/>
      <c r="D672" s="5">
        <v>2</v>
      </c>
      <c r="E672" s="5" t="s">
        <v>29</v>
      </c>
      <c r="F672" s="5">
        <v>6417</v>
      </c>
      <c r="G672" s="5" t="s">
        <v>1171</v>
      </c>
      <c r="H672" s="5" t="s">
        <v>1172</v>
      </c>
      <c r="I672" s="5">
        <v>529</v>
      </c>
      <c r="J672" s="5" t="s">
        <v>1173</v>
      </c>
      <c r="K672" s="5">
        <v>431</v>
      </c>
      <c r="L672" s="5"/>
      <c r="M672" s="5" t="s">
        <v>1174</v>
      </c>
      <c r="N672" s="6">
        <v>45666.375</v>
      </c>
      <c r="O672" s="7">
        <v>45667</v>
      </c>
      <c r="P672" s="5"/>
      <c r="Q672" s="5"/>
      <c r="R672" s="5"/>
      <c r="S672" s="5">
        <v>4.8499999999999996</v>
      </c>
      <c r="T672" s="5" t="s">
        <v>39</v>
      </c>
      <c r="U672" s="5" t="s">
        <v>128</v>
      </c>
      <c r="V672" s="5" t="s">
        <v>128</v>
      </c>
      <c r="W672" s="5" t="s">
        <v>129</v>
      </c>
      <c r="X672" s="5"/>
      <c r="Y672" s="5"/>
      <c r="Z672" s="5" t="s">
        <v>1183</v>
      </c>
      <c r="AA672" s="5"/>
      <c r="AB672" s="5">
        <v>7119</v>
      </c>
      <c r="AC672" s="5" t="s">
        <v>38</v>
      </c>
    </row>
    <row r="673" spans="1:29">
      <c r="A673" s="5">
        <v>602274</v>
      </c>
      <c r="B673" s="5">
        <v>116909</v>
      </c>
      <c r="C673" s="5"/>
      <c r="D673" s="5">
        <v>2</v>
      </c>
      <c r="E673" s="5" t="s">
        <v>29</v>
      </c>
      <c r="F673" s="5">
        <v>6932</v>
      </c>
      <c r="G673" s="5" t="s">
        <v>1177</v>
      </c>
      <c r="H673" s="5" t="s">
        <v>1178</v>
      </c>
      <c r="I673" s="5">
        <v>529</v>
      </c>
      <c r="J673" s="5" t="s">
        <v>1173</v>
      </c>
      <c r="K673" s="5">
        <v>431</v>
      </c>
      <c r="L673" s="5"/>
      <c r="M673" s="5" t="s">
        <v>1179</v>
      </c>
      <c r="N673" s="6">
        <v>45666.375</v>
      </c>
      <c r="O673" s="7">
        <v>45667</v>
      </c>
      <c r="P673" s="5"/>
      <c r="Q673" s="5"/>
      <c r="R673" s="5"/>
      <c r="S673" s="5">
        <v>4.8499999999999996</v>
      </c>
      <c r="T673" s="5" t="s">
        <v>39</v>
      </c>
      <c r="U673" s="5" t="s">
        <v>128</v>
      </c>
      <c r="V673" s="5" t="s">
        <v>128</v>
      </c>
      <c r="W673" s="5" t="s">
        <v>129</v>
      </c>
      <c r="X673" s="5"/>
      <c r="Y673" s="5"/>
      <c r="Z673" s="5" t="s">
        <v>1184</v>
      </c>
      <c r="AA673" s="5"/>
      <c r="AB673" s="5">
        <v>7119</v>
      </c>
      <c r="AC673" s="5" t="s">
        <v>38</v>
      </c>
    </row>
  </sheetData>
  <autoFilter ref="A1:AD673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D1C5-94CB-4541-9DCC-D51B6F78C041}">
  <dimension ref="A1:AC840"/>
  <sheetViews>
    <sheetView showGridLines="0" topLeftCell="T1" workbookViewId="0">
      <selection activeCell="V1" sqref="V1"/>
    </sheetView>
  </sheetViews>
  <sheetFormatPr defaultColWidth="9" defaultRowHeight="13.8"/>
  <cols>
    <col min="1" max="1" width="14.77734375" style="4" customWidth="1"/>
    <col min="2" max="2" width="17.88671875" style="4" customWidth="1"/>
    <col min="3" max="3" width="19.109375" style="4" customWidth="1"/>
    <col min="4" max="4" width="13.88671875" style="4" customWidth="1"/>
    <col min="5" max="5" width="15.33203125" style="4" customWidth="1"/>
    <col min="6" max="6" width="14.21875" style="4" customWidth="1"/>
    <col min="7" max="7" width="36.6640625" style="4" customWidth="1"/>
    <col min="8" max="8" width="17.88671875" style="4" customWidth="1"/>
    <col min="9" max="9" width="13.77734375" style="4" customWidth="1"/>
    <col min="10" max="10" width="36.6640625" style="4" customWidth="1"/>
    <col min="11" max="11" width="15.6640625" style="4" customWidth="1"/>
    <col min="12" max="12" width="22.6640625" style="4" customWidth="1"/>
    <col min="13" max="13" width="36.6640625" style="4" customWidth="1"/>
    <col min="14" max="14" width="15.6640625" style="4" customWidth="1"/>
    <col min="15" max="15" width="16.109375" style="15" customWidth="1"/>
    <col min="16" max="16" width="15.21875" style="4" customWidth="1"/>
    <col min="17" max="17" width="23.88671875" style="15" customWidth="1"/>
    <col min="18" max="18" width="22.21875" style="4" customWidth="1"/>
    <col min="19" max="19" width="11.33203125" style="60" customWidth="1"/>
    <col min="20" max="20" width="4.88671875" style="4" customWidth="1"/>
    <col min="21" max="22" width="36.6640625" style="4" customWidth="1"/>
    <col min="23" max="23" width="15.21875" style="4" customWidth="1"/>
    <col min="24" max="24" width="25" style="4" customWidth="1"/>
    <col min="25" max="25" width="12.77734375" style="4" customWidth="1"/>
    <col min="26" max="26" width="36.6640625" style="4" customWidth="1"/>
    <col min="27" max="27" width="15.88671875" style="4" customWidth="1"/>
    <col min="28" max="28" width="15" style="4" customWidth="1"/>
    <col min="29" max="29" width="18.6640625" style="4" customWidth="1"/>
    <col min="30" max="16384" width="9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5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5">
        <v>469392</v>
      </c>
      <c r="B2" s="5">
        <v>92755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45485.477083333331</v>
      </c>
      <c r="O2" s="7">
        <v>45698</v>
      </c>
      <c r="P2" s="5"/>
      <c r="Q2" s="7">
        <v>45681</v>
      </c>
      <c r="R2" s="5"/>
      <c r="S2" s="48">
        <v>-502</v>
      </c>
      <c r="T2" s="5" t="s">
        <v>35</v>
      </c>
      <c r="U2" s="5" t="s">
        <v>1351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>
      <c r="A3" s="5">
        <v>469423</v>
      </c>
      <c r="B3" s="5">
        <v>92755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45485.477083333331</v>
      </c>
      <c r="O3" s="7">
        <v>45698</v>
      </c>
      <c r="P3" s="5"/>
      <c r="Q3" s="7">
        <v>45681</v>
      </c>
      <c r="R3" s="5"/>
      <c r="S3" s="4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>
      <c r="A4" s="5">
        <v>624995</v>
      </c>
      <c r="B4" s="5">
        <v>92755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568</v>
      </c>
      <c r="N4" s="6">
        <v>45485.477083333331</v>
      </c>
      <c r="O4" s="7">
        <v>45698</v>
      </c>
      <c r="P4" s="5"/>
      <c r="Q4" s="7">
        <v>45681</v>
      </c>
      <c r="R4" s="5"/>
      <c r="S4" s="48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 t="s">
        <v>38</v>
      </c>
    </row>
    <row r="5" spans="1:29">
      <c r="A5" s="5">
        <v>525446</v>
      </c>
      <c r="B5" s="5">
        <v>103251</v>
      </c>
      <c r="C5" s="5"/>
      <c r="D5" s="5">
        <v>2</v>
      </c>
      <c r="E5" s="5" t="s">
        <v>29</v>
      </c>
      <c r="F5" s="5">
        <v>47</v>
      </c>
      <c r="G5" s="5" t="s">
        <v>328</v>
      </c>
      <c r="H5" s="5" t="s">
        <v>329</v>
      </c>
      <c r="I5" s="5">
        <v>292</v>
      </c>
      <c r="J5" s="5" t="s">
        <v>330</v>
      </c>
      <c r="K5" s="5">
        <v>320</v>
      </c>
      <c r="L5" s="5"/>
      <c r="M5" s="5" t="s">
        <v>331</v>
      </c>
      <c r="N5" s="6">
        <v>45558.456250000003</v>
      </c>
      <c r="O5" s="7">
        <v>45698</v>
      </c>
      <c r="P5" s="5"/>
      <c r="Q5" s="7"/>
      <c r="R5" s="5"/>
      <c r="S5" s="48">
        <v>9.6999999999999993</v>
      </c>
      <c r="T5" s="5" t="s">
        <v>39</v>
      </c>
      <c r="U5" s="5" t="s">
        <v>128</v>
      </c>
      <c r="V5" s="5" t="s">
        <v>128</v>
      </c>
      <c r="W5" s="5" t="s">
        <v>129</v>
      </c>
      <c r="X5" s="5"/>
      <c r="Y5" s="5"/>
      <c r="Z5" s="5" t="s">
        <v>841</v>
      </c>
      <c r="AA5" s="5"/>
      <c r="AB5" s="5">
        <v>7119</v>
      </c>
      <c r="AC5" s="5" t="s">
        <v>38</v>
      </c>
    </row>
    <row r="6" spans="1:29">
      <c r="A6" s="5">
        <v>525310</v>
      </c>
      <c r="B6" s="5">
        <v>103252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45536</v>
      </c>
      <c r="O6" s="7">
        <v>45698</v>
      </c>
      <c r="P6" s="5"/>
      <c r="Q6" s="7">
        <v>45687</v>
      </c>
      <c r="R6" s="5"/>
      <c r="S6" s="48">
        <v>-990.47</v>
      </c>
      <c r="T6" s="5" t="s">
        <v>35</v>
      </c>
      <c r="U6" s="5" t="s">
        <v>1351</v>
      </c>
      <c r="V6" s="5" t="s">
        <v>36</v>
      </c>
      <c r="W6" s="5" t="s">
        <v>37</v>
      </c>
      <c r="X6" s="5"/>
      <c r="Y6" s="5"/>
      <c r="Z6" s="5" t="s">
        <v>1352</v>
      </c>
      <c r="AA6" s="5"/>
      <c r="AB6" s="5">
        <v>7119</v>
      </c>
      <c r="AC6" s="5" t="s">
        <v>38</v>
      </c>
    </row>
    <row r="7" spans="1:29">
      <c r="A7" s="5">
        <v>525447</v>
      </c>
      <c r="B7" s="5">
        <v>103252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45698</v>
      </c>
      <c r="P7" s="5"/>
      <c r="Q7" s="7">
        <v>45687</v>
      </c>
      <c r="R7" s="5"/>
      <c r="S7" s="48">
        <v>99.05</v>
      </c>
      <c r="T7" s="5" t="s">
        <v>39</v>
      </c>
      <c r="U7" s="5" t="s">
        <v>40</v>
      </c>
      <c r="V7" s="5" t="s">
        <v>41</v>
      </c>
      <c r="W7" s="5" t="s">
        <v>42</v>
      </c>
      <c r="X7" s="5"/>
      <c r="Y7" s="5"/>
      <c r="Z7" s="5" t="s">
        <v>1352</v>
      </c>
      <c r="AA7" s="5"/>
      <c r="AB7" s="5">
        <v>7119</v>
      </c>
      <c r="AC7" s="5" t="s">
        <v>38</v>
      </c>
    </row>
    <row r="8" spans="1:29">
      <c r="A8" s="5">
        <v>525449</v>
      </c>
      <c r="B8" s="5">
        <v>103252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45698</v>
      </c>
      <c r="P8" s="5"/>
      <c r="Q8" s="7">
        <v>45687</v>
      </c>
      <c r="R8" s="5"/>
      <c r="S8" s="48">
        <v>8.4</v>
      </c>
      <c r="T8" s="5" t="s">
        <v>39</v>
      </c>
      <c r="U8" s="5" t="s">
        <v>1353</v>
      </c>
      <c r="V8" s="5" t="s">
        <v>41</v>
      </c>
      <c r="W8" s="5" t="s">
        <v>42</v>
      </c>
      <c r="X8" s="5"/>
      <c r="Y8" s="5"/>
      <c r="Z8" s="5" t="s">
        <v>1352</v>
      </c>
      <c r="AA8" s="5"/>
      <c r="AB8" s="5">
        <v>7119</v>
      </c>
      <c r="AC8" s="5" t="s">
        <v>38</v>
      </c>
    </row>
    <row r="9" spans="1:29">
      <c r="A9" s="5">
        <v>575769</v>
      </c>
      <c r="B9" s="5">
        <v>103252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45698</v>
      </c>
      <c r="P9" s="5"/>
      <c r="Q9" s="7">
        <v>45687</v>
      </c>
      <c r="R9" s="5"/>
      <c r="S9" s="4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1352</v>
      </c>
      <c r="AA9" s="5"/>
      <c r="AB9" s="5">
        <v>7119</v>
      </c>
      <c r="AC9" s="5" t="s">
        <v>38</v>
      </c>
    </row>
    <row r="10" spans="1:29">
      <c r="A10" s="5">
        <v>575770</v>
      </c>
      <c r="B10" s="5">
        <v>103252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45698</v>
      </c>
      <c r="P10" s="5"/>
      <c r="Q10" s="7">
        <v>45687</v>
      </c>
      <c r="R10" s="5"/>
      <c r="S10" s="4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1352</v>
      </c>
      <c r="AA10" s="5"/>
      <c r="AB10" s="5">
        <v>7119</v>
      </c>
      <c r="AC10" s="5" t="s">
        <v>38</v>
      </c>
    </row>
    <row r="11" spans="1:29">
      <c r="A11" s="5">
        <v>618523</v>
      </c>
      <c r="B11" s="5">
        <v>103252</v>
      </c>
      <c r="C11" s="5"/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">
        <v>45536</v>
      </c>
      <c r="O11" s="7">
        <v>45698</v>
      </c>
      <c r="P11" s="5"/>
      <c r="Q11" s="7">
        <v>45687</v>
      </c>
      <c r="R11" s="5"/>
      <c r="S11" s="48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1352</v>
      </c>
      <c r="AA11" s="5"/>
      <c r="AB11" s="5">
        <v>7119</v>
      </c>
      <c r="AC11" s="5" t="s">
        <v>38</v>
      </c>
    </row>
    <row r="12" spans="1:29">
      <c r="A12" s="5">
        <v>572637</v>
      </c>
      <c r="B12" s="5">
        <v>111057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">
        <v>45627</v>
      </c>
      <c r="O12" s="7">
        <v>45698</v>
      </c>
      <c r="P12" s="5"/>
      <c r="Q12" s="7">
        <v>45693</v>
      </c>
      <c r="R12" s="5"/>
      <c r="S12" s="48">
        <v>-1425.33</v>
      </c>
      <c r="T12" s="5" t="s">
        <v>35</v>
      </c>
      <c r="U12" s="5" t="s">
        <v>1351</v>
      </c>
      <c r="V12" s="5" t="s">
        <v>36</v>
      </c>
      <c r="W12" s="5" t="s">
        <v>37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>
      <c r="A13" s="5">
        <v>572714</v>
      </c>
      <c r="B13" s="5">
        <v>111057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">
        <v>45627</v>
      </c>
      <c r="O13" s="7">
        <v>45698</v>
      </c>
      <c r="P13" s="5"/>
      <c r="Q13" s="7">
        <v>45693</v>
      </c>
      <c r="R13" s="5"/>
      <c r="S13" s="48">
        <v>142.53</v>
      </c>
      <c r="T13" s="5" t="s">
        <v>39</v>
      </c>
      <c r="U13" s="5" t="s">
        <v>40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>
      <c r="A14" s="5">
        <v>608842</v>
      </c>
      <c r="B14" s="5">
        <v>111057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">
        <v>45627</v>
      </c>
      <c r="O14" s="7">
        <v>45698</v>
      </c>
      <c r="P14" s="5"/>
      <c r="Q14" s="7">
        <v>45693</v>
      </c>
      <c r="R14" s="5"/>
      <c r="S14" s="48">
        <v>110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817</v>
      </c>
      <c r="AA14" s="5"/>
      <c r="AB14" s="5">
        <v>7119</v>
      </c>
      <c r="AC14" s="5" t="s">
        <v>38</v>
      </c>
    </row>
    <row r="15" spans="1:29">
      <c r="A15" s="5">
        <v>614659</v>
      </c>
      <c r="B15" s="5">
        <v>111057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">
        <v>45627</v>
      </c>
      <c r="O15" s="7">
        <v>45698</v>
      </c>
      <c r="P15" s="5"/>
      <c r="Q15" s="7">
        <v>45693</v>
      </c>
      <c r="R15" s="5"/>
      <c r="S15" s="48">
        <v>9.0500000000000007</v>
      </c>
      <c r="T15" s="5" t="s">
        <v>39</v>
      </c>
      <c r="U15" s="5" t="s">
        <v>182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 t="s">
        <v>38</v>
      </c>
    </row>
    <row r="16" spans="1:29">
      <c r="A16" s="5">
        <v>485037</v>
      </c>
      <c r="B16" s="5">
        <v>95404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133</v>
      </c>
      <c r="N16" s="6">
        <v>45505</v>
      </c>
      <c r="O16" s="7">
        <v>45698</v>
      </c>
      <c r="P16" s="5"/>
      <c r="Q16" s="7"/>
      <c r="R16" s="5"/>
      <c r="S16" s="48">
        <v>-519.04999999999995</v>
      </c>
      <c r="T16" s="5" t="s">
        <v>35</v>
      </c>
      <c r="U16" s="5" t="s">
        <v>1351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>
      <c r="A17" s="5">
        <v>485104</v>
      </c>
      <c r="B17" s="5">
        <v>95404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133</v>
      </c>
      <c r="N17" s="6">
        <v>45505</v>
      </c>
      <c r="O17" s="7">
        <v>45698</v>
      </c>
      <c r="P17" s="5"/>
      <c r="Q17" s="7"/>
      <c r="R17" s="5"/>
      <c r="S17" s="48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 t="s">
        <v>38</v>
      </c>
    </row>
    <row r="18" spans="1:29">
      <c r="A18" s="5">
        <v>526246</v>
      </c>
      <c r="B18" s="5">
        <v>95404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133</v>
      </c>
      <c r="N18" s="6">
        <v>45505</v>
      </c>
      <c r="O18" s="7">
        <v>45698</v>
      </c>
      <c r="P18" s="5"/>
      <c r="Q18" s="7"/>
      <c r="R18" s="5"/>
      <c r="S18" s="48">
        <v>27.74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 t="s">
        <v>38</v>
      </c>
    </row>
    <row r="19" spans="1:29">
      <c r="A19" s="5">
        <v>479042</v>
      </c>
      <c r="B19" s="5">
        <v>94404</v>
      </c>
      <c r="C19" s="5"/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45698</v>
      </c>
      <c r="P19" s="5"/>
      <c r="Q19" s="7">
        <v>45688</v>
      </c>
      <c r="R19" s="5"/>
      <c r="S19" s="48">
        <v>-1245.72</v>
      </c>
      <c r="T19" s="5" t="s">
        <v>35</v>
      </c>
      <c r="U19" s="5" t="s">
        <v>1351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>
      <c r="A20" s="5">
        <v>479086</v>
      </c>
      <c r="B20" s="5">
        <v>94404</v>
      </c>
      <c r="C20" s="5"/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45698</v>
      </c>
      <c r="P20" s="5"/>
      <c r="Q20" s="7">
        <v>45688</v>
      </c>
      <c r="R20" s="5"/>
      <c r="S20" s="48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>
      <c r="A21" s="5">
        <v>526788</v>
      </c>
      <c r="B21" s="5">
        <v>94404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45505</v>
      </c>
      <c r="O21" s="7">
        <v>45698</v>
      </c>
      <c r="P21" s="5"/>
      <c r="Q21" s="7">
        <v>45688</v>
      </c>
      <c r="R21" s="5"/>
      <c r="S21" s="48">
        <v>52.41</v>
      </c>
      <c r="T21" s="5" t="s">
        <v>39</v>
      </c>
      <c r="U21" s="5" t="s">
        <v>52</v>
      </c>
      <c r="V21" s="5" t="s">
        <v>41</v>
      </c>
      <c r="W21" s="5" t="s">
        <v>42</v>
      </c>
      <c r="X21" s="5"/>
      <c r="Y21" s="5"/>
      <c r="Z21" s="5" t="s">
        <v>902</v>
      </c>
      <c r="AA21" s="5"/>
      <c r="AB21" s="5">
        <v>7119</v>
      </c>
      <c r="AC21" s="5" t="s">
        <v>38</v>
      </c>
    </row>
    <row r="22" spans="1:29">
      <c r="A22" s="5">
        <v>612655</v>
      </c>
      <c r="B22" s="5">
        <v>94404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45505</v>
      </c>
      <c r="O22" s="7">
        <v>45698</v>
      </c>
      <c r="P22" s="5"/>
      <c r="Q22" s="7">
        <v>45688</v>
      </c>
      <c r="R22" s="5"/>
      <c r="S22" s="48">
        <v>8.1</v>
      </c>
      <c r="T22" s="5" t="s">
        <v>39</v>
      </c>
      <c r="U22" s="5" t="s">
        <v>182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 t="s">
        <v>38</v>
      </c>
    </row>
    <row r="23" spans="1:29">
      <c r="A23" s="5">
        <v>479090</v>
      </c>
      <c r="B23" s="5">
        <v>94405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554</v>
      </c>
      <c r="K23" s="5">
        <v>200</v>
      </c>
      <c r="L23" s="5" t="s">
        <v>555</v>
      </c>
      <c r="M23" s="5" t="s">
        <v>556</v>
      </c>
      <c r="N23" s="6">
        <v>45507.442361111112</v>
      </c>
      <c r="O23" s="7">
        <v>45716</v>
      </c>
      <c r="P23" s="5"/>
      <c r="Q23" s="7"/>
      <c r="R23" s="5"/>
      <c r="S23" s="48">
        <v>9.6999999999999993</v>
      </c>
      <c r="T23" s="5" t="s">
        <v>39</v>
      </c>
      <c r="U23" s="5" t="s">
        <v>128</v>
      </c>
      <c r="V23" s="5" t="s">
        <v>128</v>
      </c>
      <c r="W23" s="5" t="s">
        <v>129</v>
      </c>
      <c r="X23" s="5"/>
      <c r="Y23" s="5"/>
      <c r="Z23" s="5" t="s">
        <v>906</v>
      </c>
      <c r="AA23" s="5"/>
      <c r="AB23" s="5">
        <v>7119</v>
      </c>
      <c r="AC23" s="5" t="s">
        <v>38</v>
      </c>
    </row>
    <row r="24" spans="1:29">
      <c r="A24" s="5">
        <v>526801</v>
      </c>
      <c r="B24" s="5">
        <v>103530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554</v>
      </c>
      <c r="K24" s="5">
        <v>200</v>
      </c>
      <c r="L24" s="5" t="s">
        <v>555</v>
      </c>
      <c r="M24" s="5" t="s">
        <v>556</v>
      </c>
      <c r="N24" s="6">
        <v>45561.522916666669</v>
      </c>
      <c r="O24" s="7">
        <v>45698</v>
      </c>
      <c r="P24" s="5"/>
      <c r="Q24" s="7"/>
      <c r="R24" s="5"/>
      <c r="S24" s="48">
        <v>50</v>
      </c>
      <c r="T24" s="5" t="s">
        <v>39</v>
      </c>
      <c r="U24" s="5" t="s">
        <v>73</v>
      </c>
      <c r="V24" s="5" t="s">
        <v>41</v>
      </c>
      <c r="W24" s="5" t="s">
        <v>42</v>
      </c>
      <c r="X24" s="5"/>
      <c r="Y24" s="5"/>
      <c r="Z24" s="5" t="s">
        <v>903</v>
      </c>
      <c r="AA24" s="5"/>
      <c r="AB24" s="5">
        <v>7119</v>
      </c>
      <c r="AC24" s="5" t="s">
        <v>38</v>
      </c>
    </row>
    <row r="25" spans="1:29">
      <c r="A25" s="5">
        <v>582482</v>
      </c>
      <c r="B25" s="5">
        <v>113173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45698</v>
      </c>
      <c r="P25" s="5"/>
      <c r="Q25" s="7">
        <v>45688</v>
      </c>
      <c r="R25" s="5"/>
      <c r="S25" s="48">
        <v>-1418.18</v>
      </c>
      <c r="T25" s="5" t="s">
        <v>35</v>
      </c>
      <c r="U25" s="5" t="s">
        <v>1351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>
      <c r="A26" s="5">
        <v>582524</v>
      </c>
      <c r="B26" s="5">
        <v>113173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45698</v>
      </c>
      <c r="P26" s="5"/>
      <c r="Q26" s="7">
        <v>45688</v>
      </c>
      <c r="R26" s="5"/>
      <c r="S26" s="48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>
      <c r="A27" s="5">
        <v>582527</v>
      </c>
      <c r="B27" s="5">
        <v>113173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45698</v>
      </c>
      <c r="P27" s="5"/>
      <c r="Q27" s="7">
        <v>45688</v>
      </c>
      <c r="R27" s="5"/>
      <c r="S27" s="48">
        <v>38.96</v>
      </c>
      <c r="T27" s="5" t="s">
        <v>39</v>
      </c>
      <c r="U27" s="5" t="s">
        <v>73</v>
      </c>
      <c r="V27" s="5" t="s">
        <v>41</v>
      </c>
      <c r="W27" s="5" t="s">
        <v>42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>
      <c r="A28" s="5">
        <v>582528</v>
      </c>
      <c r="B28" s="5">
        <v>113173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">
        <v>45627</v>
      </c>
      <c r="O28" s="7">
        <v>45698</v>
      </c>
      <c r="P28" s="5"/>
      <c r="Q28" s="7">
        <v>45688</v>
      </c>
      <c r="R28" s="5"/>
      <c r="S28" s="48">
        <v>9.6999999999999993</v>
      </c>
      <c r="T28" s="5" t="s">
        <v>39</v>
      </c>
      <c r="U28" s="5" t="s">
        <v>128</v>
      </c>
      <c r="V28" s="5" t="s">
        <v>128</v>
      </c>
      <c r="W28" s="5" t="s">
        <v>129</v>
      </c>
      <c r="X28" s="5"/>
      <c r="Y28" s="5"/>
      <c r="Z28" s="5" t="s">
        <v>969</v>
      </c>
      <c r="AA28" s="5"/>
      <c r="AB28" s="5">
        <v>7119</v>
      </c>
      <c r="AC28" s="5" t="s">
        <v>38</v>
      </c>
    </row>
    <row r="29" spans="1:29">
      <c r="A29" s="5">
        <v>582529</v>
      </c>
      <c r="B29" s="5">
        <v>113173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">
        <v>45627</v>
      </c>
      <c r="O29" s="7">
        <v>45698</v>
      </c>
      <c r="P29" s="5"/>
      <c r="Q29" s="7">
        <v>45688</v>
      </c>
      <c r="R29" s="5"/>
      <c r="S29" s="48">
        <v>101.73</v>
      </c>
      <c r="T29" s="5" t="s">
        <v>39</v>
      </c>
      <c r="U29" s="5" t="s">
        <v>1354</v>
      </c>
      <c r="V29" s="5" t="s">
        <v>79</v>
      </c>
      <c r="W29" s="5" t="s">
        <v>80</v>
      </c>
      <c r="X29" s="5"/>
      <c r="Y29" s="5"/>
      <c r="Z29" s="5" t="s">
        <v>969</v>
      </c>
      <c r="AA29" s="5"/>
      <c r="AB29" s="5">
        <v>7119</v>
      </c>
      <c r="AC29" s="5" t="s">
        <v>38</v>
      </c>
    </row>
    <row r="30" spans="1:29">
      <c r="A30" s="5">
        <v>611133</v>
      </c>
      <c r="B30" s="5">
        <v>113173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">
        <v>45627</v>
      </c>
      <c r="O30" s="7">
        <v>45698</v>
      </c>
      <c r="P30" s="5"/>
      <c r="Q30" s="7">
        <v>45688</v>
      </c>
      <c r="R30" s="5"/>
      <c r="S30" s="48">
        <v>12.13</v>
      </c>
      <c r="T30" s="5" t="s">
        <v>39</v>
      </c>
      <c r="U30" s="5" t="s">
        <v>182</v>
      </c>
      <c r="V30" s="5" t="s">
        <v>41</v>
      </c>
      <c r="W30" s="5" t="s">
        <v>42</v>
      </c>
      <c r="X30" s="5"/>
      <c r="Y30" s="5"/>
      <c r="Z30" s="5" t="s">
        <v>969</v>
      </c>
      <c r="AA30" s="5"/>
      <c r="AB30" s="5">
        <v>7119</v>
      </c>
      <c r="AC30" s="5" t="s">
        <v>38</v>
      </c>
    </row>
    <row r="31" spans="1:29">
      <c r="A31" s="5">
        <v>490415</v>
      </c>
      <c r="B31" s="5">
        <v>96451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763</v>
      </c>
      <c r="N31" s="6">
        <v>45511.40625</v>
      </c>
      <c r="O31" s="7">
        <v>45698</v>
      </c>
      <c r="P31" s="5"/>
      <c r="Q31" s="7"/>
      <c r="R31" s="5"/>
      <c r="S31" s="48">
        <v>-1261.1500000000001</v>
      </c>
      <c r="T31" s="5" t="s">
        <v>35</v>
      </c>
      <c r="U31" s="5" t="s">
        <v>1351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 t="s">
        <v>38</v>
      </c>
    </row>
    <row r="32" spans="1:29">
      <c r="A32" s="5">
        <v>490452</v>
      </c>
      <c r="B32" s="5">
        <v>96451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763</v>
      </c>
      <c r="N32" s="6">
        <v>45511.40625</v>
      </c>
      <c r="O32" s="7">
        <v>45698</v>
      </c>
      <c r="P32" s="5"/>
      <c r="Q32" s="7"/>
      <c r="R32" s="5"/>
      <c r="S32" s="48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 t="s">
        <v>38</v>
      </c>
    </row>
    <row r="33" spans="1:29">
      <c r="A33" s="5">
        <v>490455</v>
      </c>
      <c r="B33" s="5">
        <v>96451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763</v>
      </c>
      <c r="N33" s="6">
        <v>45511.40625</v>
      </c>
      <c r="O33" s="7">
        <v>45698</v>
      </c>
      <c r="P33" s="5"/>
      <c r="Q33" s="7"/>
      <c r="R33" s="5"/>
      <c r="S33" s="4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 t="s">
        <v>38</v>
      </c>
    </row>
    <row r="34" spans="1:29">
      <c r="A34" s="5">
        <v>447531</v>
      </c>
      <c r="B34" s="5">
        <v>89053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577</v>
      </c>
      <c r="N34" s="6">
        <v>45423.425694444442</v>
      </c>
      <c r="O34" s="7">
        <v>45698</v>
      </c>
      <c r="P34" s="5"/>
      <c r="Q34" s="7">
        <v>45691</v>
      </c>
      <c r="R34" s="5"/>
      <c r="S34" s="48">
        <v>-650</v>
      </c>
      <c r="T34" s="5" t="s">
        <v>35</v>
      </c>
      <c r="U34" s="5" t="s">
        <v>1351</v>
      </c>
      <c r="V34" s="5" t="s">
        <v>36</v>
      </c>
      <c r="W34" s="5" t="s">
        <v>37</v>
      </c>
      <c r="X34" s="5"/>
      <c r="Y34" s="5"/>
      <c r="Z34" s="5" t="s">
        <v>910</v>
      </c>
      <c r="AA34" s="5"/>
      <c r="AB34" s="5">
        <v>7119</v>
      </c>
      <c r="AC34" s="5" t="s">
        <v>38</v>
      </c>
    </row>
    <row r="35" spans="1:29">
      <c r="A35" s="5">
        <v>447579</v>
      </c>
      <c r="B35" s="5">
        <v>89053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577</v>
      </c>
      <c r="N35" s="6">
        <v>45423.425694444442</v>
      </c>
      <c r="O35" s="7">
        <v>45698</v>
      </c>
      <c r="P35" s="5"/>
      <c r="Q35" s="7">
        <v>45691</v>
      </c>
      <c r="R35" s="5"/>
      <c r="S35" s="48">
        <v>65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910</v>
      </c>
      <c r="AA35" s="5"/>
      <c r="AB35" s="5">
        <v>7119</v>
      </c>
      <c r="AC35" s="5" t="s">
        <v>38</v>
      </c>
    </row>
    <row r="36" spans="1:29">
      <c r="A36" s="5">
        <v>617661</v>
      </c>
      <c r="B36" s="5">
        <v>89053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577</v>
      </c>
      <c r="N36" s="6">
        <v>45423.425694444442</v>
      </c>
      <c r="O36" s="7">
        <v>45698</v>
      </c>
      <c r="P36" s="5"/>
      <c r="Q36" s="7">
        <v>45691</v>
      </c>
      <c r="R36" s="5"/>
      <c r="S36" s="48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910</v>
      </c>
      <c r="AA36" s="5"/>
      <c r="AB36" s="5">
        <v>7119</v>
      </c>
      <c r="AC36" s="5" t="s">
        <v>38</v>
      </c>
    </row>
    <row r="37" spans="1:29">
      <c r="A37" s="5">
        <v>559935</v>
      </c>
      <c r="B37" s="5">
        <v>108975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305</v>
      </c>
      <c r="J37" s="5" t="s">
        <v>578</v>
      </c>
      <c r="K37" s="5">
        <v>23</v>
      </c>
      <c r="L37" s="5" t="s">
        <v>579</v>
      </c>
      <c r="M37" s="5" t="s">
        <v>580</v>
      </c>
      <c r="N37" s="6">
        <v>45581.488888888889</v>
      </c>
      <c r="O37" s="7">
        <v>45698</v>
      </c>
      <c r="P37" s="5"/>
      <c r="Q37" s="7">
        <v>45694</v>
      </c>
      <c r="R37" s="5"/>
      <c r="S37" s="48">
        <v>-1500</v>
      </c>
      <c r="T37" s="5" t="s">
        <v>35</v>
      </c>
      <c r="U37" s="5" t="s">
        <v>1351</v>
      </c>
      <c r="V37" s="5" t="s">
        <v>36</v>
      </c>
      <c r="W37" s="5" t="s">
        <v>37</v>
      </c>
      <c r="X37" s="5"/>
      <c r="Y37" s="5"/>
      <c r="Z37" s="5" t="s">
        <v>955</v>
      </c>
      <c r="AA37" s="5"/>
      <c r="AB37" s="5">
        <v>7119</v>
      </c>
      <c r="AC37" s="5" t="s">
        <v>38</v>
      </c>
    </row>
    <row r="38" spans="1:29">
      <c r="A38" s="5">
        <v>559966</v>
      </c>
      <c r="B38" s="5">
        <v>108975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305</v>
      </c>
      <c r="J38" s="5" t="s">
        <v>578</v>
      </c>
      <c r="K38" s="5">
        <v>23</v>
      </c>
      <c r="L38" s="5" t="s">
        <v>579</v>
      </c>
      <c r="M38" s="5" t="s">
        <v>580</v>
      </c>
      <c r="N38" s="6">
        <v>45581.488888888889</v>
      </c>
      <c r="O38" s="7">
        <v>45698</v>
      </c>
      <c r="P38" s="5"/>
      <c r="Q38" s="7">
        <v>45694</v>
      </c>
      <c r="R38" s="5"/>
      <c r="S38" s="48">
        <v>150</v>
      </c>
      <c r="T38" s="5" t="s">
        <v>39</v>
      </c>
      <c r="U38" s="5" t="s">
        <v>40</v>
      </c>
      <c r="V38" s="5" t="s">
        <v>41</v>
      </c>
      <c r="W38" s="5" t="s">
        <v>42</v>
      </c>
      <c r="X38" s="5"/>
      <c r="Y38" s="5"/>
      <c r="Z38" s="5" t="s">
        <v>955</v>
      </c>
      <c r="AA38" s="5"/>
      <c r="AB38" s="5">
        <v>7119</v>
      </c>
      <c r="AC38" s="5" t="s">
        <v>38</v>
      </c>
    </row>
    <row r="39" spans="1:29">
      <c r="A39" s="5">
        <v>617415</v>
      </c>
      <c r="B39" s="5">
        <v>108975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580</v>
      </c>
      <c r="N39" s="6">
        <v>45581.488888888889</v>
      </c>
      <c r="O39" s="7">
        <v>45698</v>
      </c>
      <c r="P39" s="5"/>
      <c r="Q39" s="7">
        <v>45694</v>
      </c>
      <c r="R39" s="5"/>
      <c r="S39" s="48">
        <v>9.15</v>
      </c>
      <c r="T39" s="5" t="s">
        <v>39</v>
      </c>
      <c r="U39" s="5" t="s">
        <v>182</v>
      </c>
      <c r="V39" s="5" t="s">
        <v>41</v>
      </c>
      <c r="W39" s="5" t="s">
        <v>42</v>
      </c>
      <c r="X39" s="5"/>
      <c r="Y39" s="5"/>
      <c r="Z39" s="5" t="s">
        <v>955</v>
      </c>
      <c r="AA39" s="5"/>
      <c r="AB39" s="5">
        <v>7119</v>
      </c>
      <c r="AC39" s="5" t="s">
        <v>38</v>
      </c>
    </row>
    <row r="40" spans="1:29">
      <c r="A40" s="5">
        <v>617669</v>
      </c>
      <c r="B40" s="5">
        <v>119501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273</v>
      </c>
      <c r="J40" s="5" t="s">
        <v>576</v>
      </c>
      <c r="K40" s="5">
        <v>368</v>
      </c>
      <c r="L40" s="5"/>
      <c r="M40" s="5" t="s">
        <v>577</v>
      </c>
      <c r="N40" s="6">
        <v>45673.583333333336</v>
      </c>
      <c r="O40" s="7">
        <v>45698</v>
      </c>
      <c r="P40" s="5"/>
      <c r="Q40" s="7"/>
      <c r="R40" s="5"/>
      <c r="S40" s="48">
        <v>39.65</v>
      </c>
      <c r="T40" s="5" t="s">
        <v>39</v>
      </c>
      <c r="U40" s="5" t="s">
        <v>1355</v>
      </c>
      <c r="V40" s="5" t="s">
        <v>48</v>
      </c>
      <c r="W40" s="5" t="s">
        <v>49</v>
      </c>
      <c r="X40" s="5"/>
      <c r="Y40" s="5"/>
      <c r="Z40" s="5" t="s">
        <v>1356</v>
      </c>
      <c r="AA40" s="5"/>
      <c r="AB40" s="5">
        <v>7119</v>
      </c>
      <c r="AC40" s="5" t="s">
        <v>38</v>
      </c>
    </row>
    <row r="41" spans="1:29">
      <c r="A41" s="5">
        <v>617682</v>
      </c>
      <c r="B41" s="5">
        <v>119501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273</v>
      </c>
      <c r="J41" s="5" t="s">
        <v>576</v>
      </c>
      <c r="K41" s="5">
        <v>368</v>
      </c>
      <c r="L41" s="5"/>
      <c r="M41" s="5" t="s">
        <v>577</v>
      </c>
      <c r="N41" s="6">
        <v>45673.583333333336</v>
      </c>
      <c r="O41" s="7">
        <v>45698</v>
      </c>
      <c r="P41" s="5"/>
      <c r="Q41" s="7"/>
      <c r="R41" s="5"/>
      <c r="S41" s="48">
        <v>3.96</v>
      </c>
      <c r="T41" s="5" t="s">
        <v>39</v>
      </c>
      <c r="U41" s="5" t="s">
        <v>182</v>
      </c>
      <c r="V41" s="5" t="s">
        <v>41</v>
      </c>
      <c r="W41" s="5" t="s">
        <v>42</v>
      </c>
      <c r="X41" s="5"/>
      <c r="Y41" s="5"/>
      <c r="Z41" s="5" t="s">
        <v>1356</v>
      </c>
      <c r="AA41" s="5"/>
      <c r="AB41" s="5">
        <v>7119</v>
      </c>
      <c r="AC41" s="5" t="s">
        <v>38</v>
      </c>
    </row>
    <row r="42" spans="1:29">
      <c r="A42" s="5">
        <v>559965</v>
      </c>
      <c r="B42" s="5">
        <v>108974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305</v>
      </c>
      <c r="J42" s="5" t="s">
        <v>578</v>
      </c>
      <c r="K42" s="5">
        <v>23</v>
      </c>
      <c r="L42" s="5" t="s">
        <v>579</v>
      </c>
      <c r="M42" s="5" t="s">
        <v>580</v>
      </c>
      <c r="N42" s="6">
        <v>45581.488888888889</v>
      </c>
      <c r="O42" s="7">
        <v>45716</v>
      </c>
      <c r="P42" s="5"/>
      <c r="Q42" s="7"/>
      <c r="R42" s="5"/>
      <c r="S42" s="48">
        <v>9.6999999999999993</v>
      </c>
      <c r="T42" s="5" t="s">
        <v>39</v>
      </c>
      <c r="U42" s="5" t="s">
        <v>128</v>
      </c>
      <c r="V42" s="5" t="s">
        <v>128</v>
      </c>
      <c r="W42" s="5" t="s">
        <v>129</v>
      </c>
      <c r="X42" s="5"/>
      <c r="Y42" s="5"/>
      <c r="Z42" s="5" t="s">
        <v>960</v>
      </c>
      <c r="AA42" s="5"/>
      <c r="AB42" s="5">
        <v>7119</v>
      </c>
      <c r="AC42" s="5" t="s">
        <v>38</v>
      </c>
    </row>
    <row r="43" spans="1:29">
      <c r="A43" s="5">
        <v>491323</v>
      </c>
      <c r="B43" s="5">
        <v>96671</v>
      </c>
      <c r="C43" s="5"/>
      <c r="D43" s="5">
        <v>2</v>
      </c>
      <c r="E43" s="5" t="s">
        <v>29</v>
      </c>
      <c r="F43" s="5">
        <v>3660</v>
      </c>
      <c r="G43" s="5" t="s">
        <v>142</v>
      </c>
      <c r="H43" s="5" t="s">
        <v>143</v>
      </c>
      <c r="I43" s="5">
        <v>474</v>
      </c>
      <c r="J43" s="5" t="s">
        <v>140</v>
      </c>
      <c r="K43" s="5">
        <v>355</v>
      </c>
      <c r="L43" s="5"/>
      <c r="M43" s="5" t="s">
        <v>1360</v>
      </c>
      <c r="N43" s="6">
        <v>45513.396527777775</v>
      </c>
      <c r="O43" s="7">
        <v>45698</v>
      </c>
      <c r="P43" s="5"/>
      <c r="Q43" s="7">
        <v>45686</v>
      </c>
      <c r="R43" s="5"/>
      <c r="S43" s="48">
        <v>-1400</v>
      </c>
      <c r="T43" s="5" t="s">
        <v>35</v>
      </c>
      <c r="U43" s="5" t="s">
        <v>1351</v>
      </c>
      <c r="V43" s="5" t="s">
        <v>36</v>
      </c>
      <c r="W43" s="5" t="s">
        <v>37</v>
      </c>
      <c r="X43" s="5"/>
      <c r="Y43" s="5"/>
      <c r="Z43" s="5" t="s">
        <v>793</v>
      </c>
      <c r="AA43" s="5"/>
      <c r="AB43" s="5">
        <v>7119</v>
      </c>
      <c r="AC43" s="5" t="s">
        <v>38</v>
      </c>
    </row>
    <row r="44" spans="1:29">
      <c r="A44" s="5">
        <v>491387</v>
      </c>
      <c r="B44" s="5">
        <v>96671</v>
      </c>
      <c r="C44" s="5"/>
      <c r="D44" s="5">
        <v>2</v>
      </c>
      <c r="E44" s="5" t="s">
        <v>29</v>
      </c>
      <c r="F44" s="5">
        <v>3660</v>
      </c>
      <c r="G44" s="5" t="s">
        <v>142</v>
      </c>
      <c r="H44" s="5" t="s">
        <v>143</v>
      </c>
      <c r="I44" s="5">
        <v>474</v>
      </c>
      <c r="J44" s="5" t="s">
        <v>140</v>
      </c>
      <c r="K44" s="5">
        <v>355</v>
      </c>
      <c r="L44" s="5"/>
      <c r="M44" s="5" t="s">
        <v>1360</v>
      </c>
      <c r="N44" s="6">
        <v>45513.396527777775</v>
      </c>
      <c r="O44" s="7">
        <v>45698</v>
      </c>
      <c r="P44" s="5"/>
      <c r="Q44" s="7">
        <v>45686</v>
      </c>
      <c r="R44" s="5"/>
      <c r="S44" s="48">
        <v>140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793</v>
      </c>
      <c r="AA44" s="5"/>
      <c r="AB44" s="5">
        <v>7119</v>
      </c>
      <c r="AC44" s="5" t="s">
        <v>38</v>
      </c>
    </row>
    <row r="45" spans="1:29">
      <c r="A45" s="5">
        <v>625412</v>
      </c>
      <c r="B45" s="5">
        <v>96671</v>
      </c>
      <c r="C45" s="5"/>
      <c r="D45" s="5">
        <v>2</v>
      </c>
      <c r="E45" s="5" t="s">
        <v>29</v>
      </c>
      <c r="F45" s="5">
        <v>3660</v>
      </c>
      <c r="G45" s="5" t="s">
        <v>142</v>
      </c>
      <c r="H45" s="5" t="s">
        <v>143</v>
      </c>
      <c r="I45" s="5">
        <v>474</v>
      </c>
      <c r="J45" s="5" t="s">
        <v>140</v>
      </c>
      <c r="K45" s="5">
        <v>355</v>
      </c>
      <c r="L45" s="5"/>
      <c r="M45" s="5" t="s">
        <v>1360</v>
      </c>
      <c r="N45" s="6">
        <v>45513.396527777775</v>
      </c>
      <c r="O45" s="7">
        <v>45698</v>
      </c>
      <c r="P45" s="5"/>
      <c r="Q45" s="7">
        <v>45686</v>
      </c>
      <c r="R45" s="5"/>
      <c r="S45" s="48">
        <v>13.36</v>
      </c>
      <c r="T45" s="5" t="s">
        <v>39</v>
      </c>
      <c r="U45" s="5" t="s">
        <v>85</v>
      </c>
      <c r="V45" s="5" t="s">
        <v>85</v>
      </c>
      <c r="W45" s="5" t="s">
        <v>86</v>
      </c>
      <c r="X45" s="5"/>
      <c r="Y45" s="5"/>
      <c r="Z45" s="5" t="s">
        <v>793</v>
      </c>
      <c r="AA45" s="5"/>
      <c r="AB45" s="5">
        <v>7119</v>
      </c>
      <c r="AC45" s="5" t="s">
        <v>38</v>
      </c>
    </row>
    <row r="46" spans="1:29">
      <c r="A46" s="5">
        <v>543342</v>
      </c>
      <c r="B46" s="5">
        <v>106223</v>
      </c>
      <c r="C46" s="5"/>
      <c r="D46" s="5">
        <v>2</v>
      </c>
      <c r="E46" s="5" t="s">
        <v>29</v>
      </c>
      <c r="F46" s="5">
        <v>323</v>
      </c>
      <c r="G46" s="5" t="s">
        <v>581</v>
      </c>
      <c r="H46" s="5" t="s">
        <v>582</v>
      </c>
      <c r="I46" s="5">
        <v>129</v>
      </c>
      <c r="J46" s="5" t="s">
        <v>583</v>
      </c>
      <c r="K46" s="5">
        <v>5</v>
      </c>
      <c r="L46" s="5" t="s">
        <v>584</v>
      </c>
      <c r="M46" s="5" t="s">
        <v>1361</v>
      </c>
      <c r="N46" s="6">
        <v>45567.443749999999</v>
      </c>
      <c r="O46" s="7">
        <v>45698</v>
      </c>
      <c r="P46" s="5"/>
      <c r="Q46" s="7">
        <v>45693</v>
      </c>
      <c r="R46" s="5"/>
      <c r="S46" s="48">
        <v>-2020.03</v>
      </c>
      <c r="T46" s="5" t="s">
        <v>35</v>
      </c>
      <c r="U46" s="5" t="s">
        <v>1351</v>
      </c>
      <c r="V46" s="5" t="s">
        <v>36</v>
      </c>
      <c r="W46" s="5" t="s">
        <v>37</v>
      </c>
      <c r="X46" s="5"/>
      <c r="Y46" s="5"/>
      <c r="Z46" s="5" t="s">
        <v>933</v>
      </c>
      <c r="AA46" s="5"/>
      <c r="AB46" s="5">
        <v>7119</v>
      </c>
      <c r="AC46" s="5" t="s">
        <v>38</v>
      </c>
    </row>
    <row r="47" spans="1:29">
      <c r="A47" s="5">
        <v>543380</v>
      </c>
      <c r="B47" s="5">
        <v>106223</v>
      </c>
      <c r="C47" s="5"/>
      <c r="D47" s="5">
        <v>2</v>
      </c>
      <c r="E47" s="5" t="s">
        <v>29</v>
      </c>
      <c r="F47" s="5">
        <v>323</v>
      </c>
      <c r="G47" s="5" t="s">
        <v>581</v>
      </c>
      <c r="H47" s="5" t="s">
        <v>582</v>
      </c>
      <c r="I47" s="5">
        <v>129</v>
      </c>
      <c r="J47" s="5" t="s">
        <v>583</v>
      </c>
      <c r="K47" s="5">
        <v>5</v>
      </c>
      <c r="L47" s="5" t="s">
        <v>584</v>
      </c>
      <c r="M47" s="5" t="s">
        <v>1361</v>
      </c>
      <c r="N47" s="6">
        <v>45567.443749999999</v>
      </c>
      <c r="O47" s="7">
        <v>45698</v>
      </c>
      <c r="P47" s="5"/>
      <c r="Q47" s="7">
        <v>45693</v>
      </c>
      <c r="R47" s="5"/>
      <c r="S47" s="48">
        <v>202</v>
      </c>
      <c r="T47" s="5" t="s">
        <v>39</v>
      </c>
      <c r="U47" s="5" t="s">
        <v>40</v>
      </c>
      <c r="V47" s="5" t="s">
        <v>41</v>
      </c>
      <c r="W47" s="5" t="s">
        <v>42</v>
      </c>
      <c r="X47" s="5"/>
      <c r="Y47" s="5"/>
      <c r="Z47" s="5" t="s">
        <v>933</v>
      </c>
      <c r="AA47" s="5"/>
      <c r="AB47" s="5">
        <v>7119</v>
      </c>
      <c r="AC47" s="5" t="s">
        <v>38</v>
      </c>
    </row>
    <row r="48" spans="1:29">
      <c r="A48" s="5">
        <v>611595</v>
      </c>
      <c r="B48" s="5">
        <v>106223</v>
      </c>
      <c r="C48" s="5"/>
      <c r="D48" s="5">
        <v>2</v>
      </c>
      <c r="E48" s="5" t="s">
        <v>29</v>
      </c>
      <c r="F48" s="5">
        <v>323</v>
      </c>
      <c r="G48" s="5" t="s">
        <v>581</v>
      </c>
      <c r="H48" s="5" t="s">
        <v>582</v>
      </c>
      <c r="I48" s="5">
        <v>129</v>
      </c>
      <c r="J48" s="5" t="s">
        <v>583</v>
      </c>
      <c r="K48" s="5">
        <v>5</v>
      </c>
      <c r="L48" s="5" t="s">
        <v>584</v>
      </c>
      <c r="M48" s="5" t="s">
        <v>1361</v>
      </c>
      <c r="N48" s="6">
        <v>45567.443749999999</v>
      </c>
      <c r="O48" s="7">
        <v>45698</v>
      </c>
      <c r="P48" s="5"/>
      <c r="Q48" s="7">
        <v>45693</v>
      </c>
      <c r="R48" s="5"/>
      <c r="S48" s="48">
        <v>17.239999999999998</v>
      </c>
      <c r="T48" s="5" t="s">
        <v>39</v>
      </c>
      <c r="U48" s="5" t="s">
        <v>182</v>
      </c>
      <c r="V48" s="5" t="s">
        <v>41</v>
      </c>
      <c r="W48" s="5" t="s">
        <v>42</v>
      </c>
      <c r="X48" s="5"/>
      <c r="Y48" s="5"/>
      <c r="Z48" s="5" t="s">
        <v>933</v>
      </c>
      <c r="AA48" s="5"/>
      <c r="AB48" s="5">
        <v>7119</v>
      </c>
      <c r="AC48" s="5" t="s">
        <v>38</v>
      </c>
    </row>
    <row r="49" spans="1:29">
      <c r="A49" s="5">
        <v>640492</v>
      </c>
      <c r="B49" s="5">
        <v>123507</v>
      </c>
      <c r="C49" s="5"/>
      <c r="D49" s="5">
        <v>2</v>
      </c>
      <c r="E49" s="5" t="s">
        <v>29</v>
      </c>
      <c r="F49" s="5">
        <v>323</v>
      </c>
      <c r="G49" s="5" t="s">
        <v>581</v>
      </c>
      <c r="H49" s="5" t="s">
        <v>582</v>
      </c>
      <c r="I49" s="5">
        <v>129</v>
      </c>
      <c r="J49" s="5" t="s">
        <v>583</v>
      </c>
      <c r="K49" s="5">
        <v>5</v>
      </c>
      <c r="L49" s="5" t="s">
        <v>584</v>
      </c>
      <c r="M49" s="5" t="s">
        <v>1361</v>
      </c>
      <c r="N49" s="6">
        <v>45691.448611111111</v>
      </c>
      <c r="O49" s="7">
        <v>45698</v>
      </c>
      <c r="P49" s="5"/>
      <c r="Q49" s="7"/>
      <c r="R49" s="5"/>
      <c r="S49" s="48">
        <v>9.6999999999999993</v>
      </c>
      <c r="T49" s="5" t="s">
        <v>39</v>
      </c>
      <c r="U49" s="5" t="s">
        <v>128</v>
      </c>
      <c r="V49" s="5" t="s">
        <v>128</v>
      </c>
      <c r="W49" s="5" t="s">
        <v>129</v>
      </c>
      <c r="X49" s="5"/>
      <c r="Y49" s="5"/>
      <c r="Z49" s="5" t="s">
        <v>959</v>
      </c>
      <c r="AA49" s="5"/>
      <c r="AB49" s="5">
        <v>7119</v>
      </c>
      <c r="AC49" s="5" t="s">
        <v>38</v>
      </c>
    </row>
    <row r="50" spans="1:29">
      <c r="A50" s="5">
        <v>529581</v>
      </c>
      <c r="B50" s="5">
        <v>103923</v>
      </c>
      <c r="C50" s="5"/>
      <c r="D50" s="5">
        <v>2</v>
      </c>
      <c r="E50" s="5" t="s">
        <v>29</v>
      </c>
      <c r="F50" s="5">
        <v>337</v>
      </c>
      <c r="G50" s="5" t="s">
        <v>557</v>
      </c>
      <c r="H50" s="5" t="s">
        <v>558</v>
      </c>
      <c r="I50" s="5">
        <v>133</v>
      </c>
      <c r="J50" s="5" t="s">
        <v>559</v>
      </c>
      <c r="K50" s="5">
        <v>236</v>
      </c>
      <c r="L50" s="5" t="s">
        <v>560</v>
      </c>
      <c r="M50" s="5" t="s">
        <v>561</v>
      </c>
      <c r="N50" s="6">
        <v>45562.46597222222</v>
      </c>
      <c r="O50" s="7">
        <v>45698</v>
      </c>
      <c r="P50" s="5"/>
      <c r="Q50" s="7">
        <v>45691</v>
      </c>
      <c r="R50" s="5"/>
      <c r="S50" s="48">
        <v>-650</v>
      </c>
      <c r="T50" s="5" t="s">
        <v>35</v>
      </c>
      <c r="U50" s="5" t="s">
        <v>1351</v>
      </c>
      <c r="V50" s="5" t="s">
        <v>36</v>
      </c>
      <c r="W50" s="5" t="s">
        <v>37</v>
      </c>
      <c r="X50" s="5"/>
      <c r="Y50" s="5"/>
      <c r="Z50" s="5" t="s">
        <v>904</v>
      </c>
      <c r="AA50" s="5"/>
      <c r="AB50" s="5">
        <v>7119</v>
      </c>
      <c r="AC50" s="5" t="s">
        <v>38</v>
      </c>
    </row>
    <row r="51" spans="1:29">
      <c r="A51" s="5">
        <v>529690</v>
      </c>
      <c r="B51" s="5">
        <v>103923</v>
      </c>
      <c r="C51" s="5"/>
      <c r="D51" s="5">
        <v>2</v>
      </c>
      <c r="E51" s="5" t="s">
        <v>29</v>
      </c>
      <c r="F51" s="5">
        <v>337</v>
      </c>
      <c r="G51" s="5" t="s">
        <v>557</v>
      </c>
      <c r="H51" s="5" t="s">
        <v>558</v>
      </c>
      <c r="I51" s="5">
        <v>133</v>
      </c>
      <c r="J51" s="5" t="s">
        <v>559</v>
      </c>
      <c r="K51" s="5">
        <v>236</v>
      </c>
      <c r="L51" s="5" t="s">
        <v>560</v>
      </c>
      <c r="M51" s="5" t="s">
        <v>561</v>
      </c>
      <c r="N51" s="6">
        <v>45562.46597222222</v>
      </c>
      <c r="O51" s="7">
        <v>45698</v>
      </c>
      <c r="P51" s="5"/>
      <c r="Q51" s="7">
        <v>45691</v>
      </c>
      <c r="R51" s="5"/>
      <c r="S51" s="48">
        <v>65</v>
      </c>
      <c r="T51" s="5" t="s">
        <v>39</v>
      </c>
      <c r="U51" s="5" t="s">
        <v>40</v>
      </c>
      <c r="V51" s="5" t="s">
        <v>41</v>
      </c>
      <c r="W51" s="5" t="s">
        <v>42</v>
      </c>
      <c r="X51" s="5"/>
      <c r="Y51" s="5"/>
      <c r="Z51" s="5" t="s">
        <v>904</v>
      </c>
      <c r="AA51" s="5"/>
      <c r="AB51" s="5">
        <v>7119</v>
      </c>
      <c r="AC51" s="5" t="s">
        <v>38</v>
      </c>
    </row>
    <row r="52" spans="1:29">
      <c r="A52" s="5">
        <v>556282</v>
      </c>
      <c r="B52" s="5">
        <v>103923</v>
      </c>
      <c r="C52" s="5"/>
      <c r="D52" s="5">
        <v>2</v>
      </c>
      <c r="E52" s="5" t="s">
        <v>29</v>
      </c>
      <c r="F52" s="5">
        <v>337</v>
      </c>
      <c r="G52" s="5" t="s">
        <v>557</v>
      </c>
      <c r="H52" s="5" t="s">
        <v>558</v>
      </c>
      <c r="I52" s="5">
        <v>133</v>
      </c>
      <c r="J52" s="5" t="s">
        <v>559</v>
      </c>
      <c r="K52" s="5">
        <v>236</v>
      </c>
      <c r="L52" s="5" t="s">
        <v>560</v>
      </c>
      <c r="M52" s="5" t="s">
        <v>561</v>
      </c>
      <c r="N52" s="6">
        <v>45562.46597222222</v>
      </c>
      <c r="O52" s="7">
        <v>45698</v>
      </c>
      <c r="P52" s="5"/>
      <c r="Q52" s="7">
        <v>45691</v>
      </c>
      <c r="R52" s="5"/>
      <c r="S52" s="48">
        <v>21.41</v>
      </c>
      <c r="T52" s="5" t="s">
        <v>39</v>
      </c>
      <c r="U52" s="5" t="s">
        <v>52</v>
      </c>
      <c r="V52" s="5" t="s">
        <v>41</v>
      </c>
      <c r="W52" s="5" t="s">
        <v>42</v>
      </c>
      <c r="X52" s="5"/>
      <c r="Y52" s="5"/>
      <c r="Z52" s="5" t="s">
        <v>904</v>
      </c>
      <c r="AA52" s="5"/>
      <c r="AB52" s="5">
        <v>7119</v>
      </c>
      <c r="AC52" s="5" t="s">
        <v>38</v>
      </c>
    </row>
    <row r="53" spans="1:29">
      <c r="A53" s="5">
        <v>611683</v>
      </c>
      <c r="B53" s="5">
        <v>103923</v>
      </c>
      <c r="C53" s="5"/>
      <c r="D53" s="5">
        <v>2</v>
      </c>
      <c r="E53" s="5" t="s">
        <v>29</v>
      </c>
      <c r="F53" s="5">
        <v>337</v>
      </c>
      <c r="G53" s="5" t="s">
        <v>557</v>
      </c>
      <c r="H53" s="5" t="s">
        <v>558</v>
      </c>
      <c r="I53" s="5">
        <v>133</v>
      </c>
      <c r="J53" s="5" t="s">
        <v>559</v>
      </c>
      <c r="K53" s="5">
        <v>236</v>
      </c>
      <c r="L53" s="5" t="s">
        <v>560</v>
      </c>
      <c r="M53" s="5" t="s">
        <v>561</v>
      </c>
      <c r="N53" s="6">
        <v>45562.46597222222</v>
      </c>
      <c r="O53" s="7">
        <v>45698</v>
      </c>
      <c r="P53" s="5"/>
      <c r="Q53" s="7">
        <v>45691</v>
      </c>
      <c r="R53" s="5"/>
      <c r="S53" s="48">
        <v>4.0999999999999996</v>
      </c>
      <c r="T53" s="5" t="s">
        <v>39</v>
      </c>
      <c r="U53" s="5" t="s">
        <v>182</v>
      </c>
      <c r="V53" s="5" t="s">
        <v>41</v>
      </c>
      <c r="W53" s="5" t="s">
        <v>42</v>
      </c>
      <c r="X53" s="5"/>
      <c r="Y53" s="5"/>
      <c r="Z53" s="5" t="s">
        <v>904</v>
      </c>
      <c r="AA53" s="5"/>
      <c r="AB53" s="5">
        <v>7119</v>
      </c>
      <c r="AC53" s="5" t="s">
        <v>38</v>
      </c>
    </row>
    <row r="54" spans="1:29">
      <c r="A54" s="5">
        <v>480265</v>
      </c>
      <c r="B54" s="5">
        <v>94615</v>
      </c>
      <c r="C54" s="5"/>
      <c r="D54" s="5">
        <v>2</v>
      </c>
      <c r="E54" s="5" t="s">
        <v>29</v>
      </c>
      <c r="F54" s="5">
        <v>397</v>
      </c>
      <c r="G54" s="5" t="s">
        <v>121</v>
      </c>
      <c r="H54" s="5" t="s">
        <v>122</v>
      </c>
      <c r="I54" s="5">
        <v>148</v>
      </c>
      <c r="J54" s="5" t="s">
        <v>1362</v>
      </c>
      <c r="K54" s="5">
        <v>147</v>
      </c>
      <c r="L54" s="5" t="s">
        <v>124</v>
      </c>
      <c r="M54" s="5" t="s">
        <v>125</v>
      </c>
      <c r="N54" s="6">
        <v>45509.390972222223</v>
      </c>
      <c r="O54" s="7">
        <v>45698</v>
      </c>
      <c r="P54" s="5"/>
      <c r="Q54" s="7">
        <v>45678</v>
      </c>
      <c r="R54" s="5"/>
      <c r="S54" s="48">
        <v>-3000</v>
      </c>
      <c r="T54" s="5" t="s">
        <v>35</v>
      </c>
      <c r="U54" s="5" t="s">
        <v>1351</v>
      </c>
      <c r="V54" s="5" t="s">
        <v>36</v>
      </c>
      <c r="W54" s="5" t="s">
        <v>37</v>
      </c>
      <c r="X54" s="5"/>
      <c r="Y54" s="5"/>
      <c r="Z54" s="5" t="s">
        <v>979</v>
      </c>
      <c r="AA54" s="5"/>
      <c r="AB54" s="5">
        <v>7119</v>
      </c>
      <c r="AC54" s="5" t="s">
        <v>38</v>
      </c>
    </row>
    <row r="55" spans="1:29">
      <c r="A55" s="5">
        <v>480331</v>
      </c>
      <c r="B55" s="5">
        <v>94615</v>
      </c>
      <c r="C55" s="5"/>
      <c r="D55" s="5">
        <v>2</v>
      </c>
      <c r="E55" s="5" t="s">
        <v>29</v>
      </c>
      <c r="F55" s="5">
        <v>397</v>
      </c>
      <c r="G55" s="5" t="s">
        <v>121</v>
      </c>
      <c r="H55" s="5" t="s">
        <v>122</v>
      </c>
      <c r="I55" s="5">
        <v>148</v>
      </c>
      <c r="J55" s="5" t="s">
        <v>1362</v>
      </c>
      <c r="K55" s="5">
        <v>147</v>
      </c>
      <c r="L55" s="5" t="s">
        <v>124</v>
      </c>
      <c r="M55" s="5" t="s">
        <v>125</v>
      </c>
      <c r="N55" s="6">
        <v>45509.390972222223</v>
      </c>
      <c r="O55" s="7">
        <v>45698</v>
      </c>
      <c r="P55" s="5"/>
      <c r="Q55" s="7">
        <v>45678</v>
      </c>
      <c r="R55" s="5"/>
      <c r="S55" s="48">
        <v>300</v>
      </c>
      <c r="T55" s="5" t="s">
        <v>39</v>
      </c>
      <c r="U55" s="5" t="s">
        <v>40</v>
      </c>
      <c r="V55" s="5" t="s">
        <v>41</v>
      </c>
      <c r="W55" s="5" t="s">
        <v>42</v>
      </c>
      <c r="X55" s="5"/>
      <c r="Y55" s="5"/>
      <c r="Z55" s="5" t="s">
        <v>979</v>
      </c>
      <c r="AA55" s="5"/>
      <c r="AB55" s="5">
        <v>7119</v>
      </c>
      <c r="AC55" s="5" t="s">
        <v>38</v>
      </c>
    </row>
    <row r="56" spans="1:29">
      <c r="A56" s="5">
        <v>522527</v>
      </c>
      <c r="B56" s="5">
        <v>94615</v>
      </c>
      <c r="C56" s="5"/>
      <c r="D56" s="5">
        <v>2</v>
      </c>
      <c r="E56" s="5" t="s">
        <v>29</v>
      </c>
      <c r="F56" s="5">
        <v>397</v>
      </c>
      <c r="G56" s="5" t="s">
        <v>121</v>
      </c>
      <c r="H56" s="5" t="s">
        <v>122</v>
      </c>
      <c r="I56" s="5">
        <v>148</v>
      </c>
      <c r="J56" s="5" t="s">
        <v>1362</v>
      </c>
      <c r="K56" s="5">
        <v>147</v>
      </c>
      <c r="L56" s="5" t="s">
        <v>124</v>
      </c>
      <c r="M56" s="5" t="s">
        <v>125</v>
      </c>
      <c r="N56" s="6">
        <v>45509.390972222223</v>
      </c>
      <c r="O56" s="7">
        <v>45698</v>
      </c>
      <c r="P56" s="5"/>
      <c r="Q56" s="7">
        <v>45678</v>
      </c>
      <c r="R56" s="5"/>
      <c r="S56" s="48">
        <v>64.58</v>
      </c>
      <c r="T56" s="5" t="s">
        <v>39</v>
      </c>
      <c r="U56" s="5" t="s">
        <v>52</v>
      </c>
      <c r="V56" s="5" t="s">
        <v>41</v>
      </c>
      <c r="W56" s="5" t="s">
        <v>42</v>
      </c>
      <c r="X56" s="5"/>
      <c r="Y56" s="5"/>
      <c r="Z56" s="5" t="s">
        <v>979</v>
      </c>
      <c r="AA56" s="5"/>
      <c r="AB56" s="5">
        <v>7119</v>
      </c>
      <c r="AC56" s="5" t="s">
        <v>38</v>
      </c>
    </row>
    <row r="57" spans="1:29">
      <c r="A57" s="5">
        <v>613357</v>
      </c>
      <c r="B57" s="5">
        <v>94615</v>
      </c>
      <c r="C57" s="5"/>
      <c r="D57" s="5">
        <v>2</v>
      </c>
      <c r="E57" s="5" t="s">
        <v>29</v>
      </c>
      <c r="F57" s="5">
        <v>397</v>
      </c>
      <c r="G57" s="5" t="s">
        <v>121</v>
      </c>
      <c r="H57" s="5" t="s">
        <v>122</v>
      </c>
      <c r="I57" s="5">
        <v>148</v>
      </c>
      <c r="J57" s="5" t="s">
        <v>1362</v>
      </c>
      <c r="K57" s="5">
        <v>147</v>
      </c>
      <c r="L57" s="5" t="s">
        <v>124</v>
      </c>
      <c r="M57" s="5" t="s">
        <v>125</v>
      </c>
      <c r="N57" s="6">
        <v>45509.390972222223</v>
      </c>
      <c r="O57" s="7">
        <v>45698</v>
      </c>
      <c r="P57" s="5"/>
      <c r="Q57" s="7">
        <v>45678</v>
      </c>
      <c r="R57" s="5"/>
      <c r="S57" s="48">
        <v>17.440000000000001</v>
      </c>
      <c r="T57" s="5" t="s">
        <v>39</v>
      </c>
      <c r="U57" s="5" t="s">
        <v>182</v>
      </c>
      <c r="V57" s="5" t="s">
        <v>41</v>
      </c>
      <c r="W57" s="5" t="s">
        <v>42</v>
      </c>
      <c r="X57" s="5"/>
      <c r="Y57" s="5"/>
      <c r="Z57" s="5" t="s">
        <v>979</v>
      </c>
      <c r="AA57" s="5"/>
      <c r="AB57" s="5">
        <v>7119</v>
      </c>
      <c r="AC57" s="5" t="s">
        <v>38</v>
      </c>
    </row>
    <row r="58" spans="1:29">
      <c r="A58" s="5">
        <v>544557</v>
      </c>
      <c r="B58" s="5">
        <v>106468</v>
      </c>
      <c r="C58" s="5"/>
      <c r="D58" s="5">
        <v>2</v>
      </c>
      <c r="E58" s="5" t="s">
        <v>29</v>
      </c>
      <c r="F58" s="5">
        <v>398</v>
      </c>
      <c r="G58" s="5" t="s">
        <v>307</v>
      </c>
      <c r="H58" s="5" t="s">
        <v>308</v>
      </c>
      <c r="I58" s="5">
        <v>136</v>
      </c>
      <c r="J58" s="5" t="s">
        <v>309</v>
      </c>
      <c r="K58" s="5">
        <v>94</v>
      </c>
      <c r="L58" s="5" t="s">
        <v>310</v>
      </c>
      <c r="M58" s="5" t="s">
        <v>311</v>
      </c>
      <c r="N58" s="6">
        <v>45567.45416666667</v>
      </c>
      <c r="O58" s="7">
        <v>45698</v>
      </c>
      <c r="P58" s="5"/>
      <c r="Q58" s="7">
        <v>45693</v>
      </c>
      <c r="R58" s="5"/>
      <c r="S58" s="48">
        <v>-2340.34</v>
      </c>
      <c r="T58" s="5" t="s">
        <v>35</v>
      </c>
      <c r="U58" s="5" t="s">
        <v>1351</v>
      </c>
      <c r="V58" s="5" t="s">
        <v>36</v>
      </c>
      <c r="W58" s="5" t="s">
        <v>37</v>
      </c>
      <c r="X58" s="5"/>
      <c r="Y58" s="5"/>
      <c r="Z58" s="5" t="s">
        <v>833</v>
      </c>
      <c r="AA58" s="5"/>
      <c r="AB58" s="5">
        <v>7119</v>
      </c>
      <c r="AC58" s="5" t="s">
        <v>38</v>
      </c>
    </row>
    <row r="59" spans="1:29">
      <c r="A59" s="5">
        <v>544594</v>
      </c>
      <c r="B59" s="5">
        <v>106468</v>
      </c>
      <c r="C59" s="5"/>
      <c r="D59" s="5">
        <v>2</v>
      </c>
      <c r="E59" s="5" t="s">
        <v>29</v>
      </c>
      <c r="F59" s="5">
        <v>398</v>
      </c>
      <c r="G59" s="5" t="s">
        <v>307</v>
      </c>
      <c r="H59" s="5" t="s">
        <v>308</v>
      </c>
      <c r="I59" s="5">
        <v>136</v>
      </c>
      <c r="J59" s="5" t="s">
        <v>309</v>
      </c>
      <c r="K59" s="5">
        <v>94</v>
      </c>
      <c r="L59" s="5" t="s">
        <v>310</v>
      </c>
      <c r="M59" s="5" t="s">
        <v>311</v>
      </c>
      <c r="N59" s="6">
        <v>45567.45416666667</v>
      </c>
      <c r="O59" s="7">
        <v>45698</v>
      </c>
      <c r="P59" s="5"/>
      <c r="Q59" s="7">
        <v>45693</v>
      </c>
      <c r="R59" s="5"/>
      <c r="S59" s="48">
        <v>234.03</v>
      </c>
      <c r="T59" s="5" t="s">
        <v>39</v>
      </c>
      <c r="U59" s="5" t="s">
        <v>40</v>
      </c>
      <c r="V59" s="5" t="s">
        <v>41</v>
      </c>
      <c r="W59" s="5" t="s">
        <v>42</v>
      </c>
      <c r="X59" s="5"/>
      <c r="Y59" s="5"/>
      <c r="Z59" s="5" t="s">
        <v>833</v>
      </c>
      <c r="AA59" s="5"/>
      <c r="AB59" s="5">
        <v>7119</v>
      </c>
      <c r="AC59" s="5" t="s">
        <v>38</v>
      </c>
    </row>
    <row r="60" spans="1:29">
      <c r="A60" s="5">
        <v>544597</v>
      </c>
      <c r="B60" s="5">
        <v>106468</v>
      </c>
      <c r="C60" s="5"/>
      <c r="D60" s="5">
        <v>2</v>
      </c>
      <c r="E60" s="5" t="s">
        <v>29</v>
      </c>
      <c r="F60" s="5">
        <v>398</v>
      </c>
      <c r="G60" s="5" t="s">
        <v>307</v>
      </c>
      <c r="H60" s="5" t="s">
        <v>308</v>
      </c>
      <c r="I60" s="5">
        <v>136</v>
      </c>
      <c r="J60" s="5" t="s">
        <v>309</v>
      </c>
      <c r="K60" s="5">
        <v>94</v>
      </c>
      <c r="L60" s="5" t="s">
        <v>310</v>
      </c>
      <c r="M60" s="5" t="s">
        <v>311</v>
      </c>
      <c r="N60" s="6">
        <v>45567.45416666667</v>
      </c>
      <c r="O60" s="7">
        <v>45698</v>
      </c>
      <c r="P60" s="5"/>
      <c r="Q60" s="7">
        <v>45693</v>
      </c>
      <c r="R60" s="5"/>
      <c r="S60" s="48">
        <v>9.6999999999999993</v>
      </c>
      <c r="T60" s="5" t="s">
        <v>39</v>
      </c>
      <c r="U60" s="5" t="s">
        <v>126</v>
      </c>
      <c r="V60" s="5" t="s">
        <v>126</v>
      </c>
      <c r="W60" s="5" t="s">
        <v>127</v>
      </c>
      <c r="X60" s="5"/>
      <c r="Y60" s="5"/>
      <c r="Z60" s="5" t="s">
        <v>833</v>
      </c>
      <c r="AA60" s="5"/>
      <c r="AB60" s="5">
        <v>7119</v>
      </c>
      <c r="AC60" s="5" t="s">
        <v>38</v>
      </c>
    </row>
    <row r="61" spans="1:29">
      <c r="A61" s="5">
        <v>593296</v>
      </c>
      <c r="B61" s="5">
        <v>106468</v>
      </c>
      <c r="C61" s="5"/>
      <c r="D61" s="5">
        <v>2</v>
      </c>
      <c r="E61" s="5" t="s">
        <v>29</v>
      </c>
      <c r="F61" s="5">
        <v>398</v>
      </c>
      <c r="G61" s="5" t="s">
        <v>307</v>
      </c>
      <c r="H61" s="5" t="s">
        <v>308</v>
      </c>
      <c r="I61" s="5">
        <v>136</v>
      </c>
      <c r="J61" s="5" t="s">
        <v>309</v>
      </c>
      <c r="K61" s="5">
        <v>94</v>
      </c>
      <c r="L61" s="5" t="s">
        <v>310</v>
      </c>
      <c r="M61" s="5" t="s">
        <v>311</v>
      </c>
      <c r="N61" s="6">
        <v>45567.45416666667</v>
      </c>
      <c r="O61" s="7">
        <v>45698</v>
      </c>
      <c r="P61" s="5"/>
      <c r="Q61" s="7">
        <v>45693</v>
      </c>
      <c r="R61" s="5"/>
      <c r="S61" s="48">
        <v>1346.63</v>
      </c>
      <c r="T61" s="5" t="s">
        <v>39</v>
      </c>
      <c r="U61" s="5" t="s">
        <v>1363</v>
      </c>
      <c r="V61" s="5" t="s">
        <v>79</v>
      </c>
      <c r="W61" s="5" t="s">
        <v>80</v>
      </c>
      <c r="X61" s="5"/>
      <c r="Y61" s="5"/>
      <c r="Z61" s="5" t="s">
        <v>833</v>
      </c>
      <c r="AA61" s="5"/>
      <c r="AB61" s="5">
        <v>7119</v>
      </c>
      <c r="AC61" s="5" t="s">
        <v>38</v>
      </c>
    </row>
    <row r="62" spans="1:29">
      <c r="A62" s="5">
        <v>608644</v>
      </c>
      <c r="B62" s="5">
        <v>106468</v>
      </c>
      <c r="C62" s="5"/>
      <c r="D62" s="5">
        <v>2</v>
      </c>
      <c r="E62" s="5" t="s">
        <v>29</v>
      </c>
      <c r="F62" s="5">
        <v>398</v>
      </c>
      <c r="G62" s="5" t="s">
        <v>307</v>
      </c>
      <c r="H62" s="5" t="s">
        <v>308</v>
      </c>
      <c r="I62" s="5">
        <v>136</v>
      </c>
      <c r="J62" s="5" t="s">
        <v>309</v>
      </c>
      <c r="K62" s="5">
        <v>94</v>
      </c>
      <c r="L62" s="5" t="s">
        <v>310</v>
      </c>
      <c r="M62" s="5" t="s">
        <v>311</v>
      </c>
      <c r="N62" s="6">
        <v>45567.45416666667</v>
      </c>
      <c r="O62" s="7">
        <v>45698</v>
      </c>
      <c r="P62" s="5"/>
      <c r="Q62" s="7">
        <v>45693</v>
      </c>
      <c r="R62" s="5"/>
      <c r="S62" s="48">
        <v>707.84</v>
      </c>
      <c r="T62" s="5" t="s">
        <v>39</v>
      </c>
      <c r="U62" s="5" t="s">
        <v>1364</v>
      </c>
      <c r="V62" s="5" t="s">
        <v>79</v>
      </c>
      <c r="W62" s="5" t="s">
        <v>80</v>
      </c>
      <c r="X62" s="5"/>
      <c r="Y62" s="5"/>
      <c r="Z62" s="5" t="s">
        <v>833</v>
      </c>
      <c r="AA62" s="5"/>
      <c r="AB62" s="5">
        <v>7119</v>
      </c>
      <c r="AC62" s="5" t="s">
        <v>38</v>
      </c>
    </row>
    <row r="63" spans="1:29">
      <c r="A63" s="5">
        <v>608646</v>
      </c>
      <c r="B63" s="5">
        <v>106468</v>
      </c>
      <c r="C63" s="5"/>
      <c r="D63" s="5">
        <v>2</v>
      </c>
      <c r="E63" s="5" t="s">
        <v>29</v>
      </c>
      <c r="F63" s="5">
        <v>398</v>
      </c>
      <c r="G63" s="5" t="s">
        <v>307</v>
      </c>
      <c r="H63" s="5" t="s">
        <v>308</v>
      </c>
      <c r="I63" s="5">
        <v>136</v>
      </c>
      <c r="J63" s="5" t="s">
        <v>309</v>
      </c>
      <c r="K63" s="5">
        <v>94</v>
      </c>
      <c r="L63" s="5" t="s">
        <v>310</v>
      </c>
      <c r="M63" s="5" t="s">
        <v>311</v>
      </c>
      <c r="N63" s="6">
        <v>45567.45416666667</v>
      </c>
      <c r="O63" s="7">
        <v>45698</v>
      </c>
      <c r="P63" s="5"/>
      <c r="Q63" s="7">
        <v>45693</v>
      </c>
      <c r="R63" s="5"/>
      <c r="S63" s="48">
        <v>-70.78</v>
      </c>
      <c r="T63" s="5" t="s">
        <v>39</v>
      </c>
      <c r="U63" s="5" t="s">
        <v>501</v>
      </c>
      <c r="V63" s="5" t="s">
        <v>41</v>
      </c>
      <c r="W63" s="5" t="s">
        <v>42</v>
      </c>
      <c r="X63" s="5"/>
      <c r="Y63" s="5"/>
      <c r="Z63" s="5" t="s">
        <v>833</v>
      </c>
      <c r="AA63" s="5"/>
      <c r="AB63" s="5">
        <v>7119</v>
      </c>
      <c r="AC63" s="5" t="s">
        <v>38</v>
      </c>
    </row>
    <row r="64" spans="1:29">
      <c r="A64" s="5">
        <v>611760</v>
      </c>
      <c r="B64" s="5">
        <v>106468</v>
      </c>
      <c r="C64" s="5"/>
      <c r="D64" s="5">
        <v>2</v>
      </c>
      <c r="E64" s="5" t="s">
        <v>29</v>
      </c>
      <c r="F64" s="5">
        <v>398</v>
      </c>
      <c r="G64" s="5" t="s">
        <v>307</v>
      </c>
      <c r="H64" s="5" t="s">
        <v>308</v>
      </c>
      <c r="I64" s="5">
        <v>136</v>
      </c>
      <c r="J64" s="5" t="s">
        <v>309</v>
      </c>
      <c r="K64" s="5">
        <v>94</v>
      </c>
      <c r="L64" s="5" t="s">
        <v>310</v>
      </c>
      <c r="M64" s="5" t="s">
        <v>311</v>
      </c>
      <c r="N64" s="6">
        <v>45567.45416666667</v>
      </c>
      <c r="O64" s="7">
        <v>45698</v>
      </c>
      <c r="P64" s="5"/>
      <c r="Q64" s="7">
        <v>45693</v>
      </c>
      <c r="R64" s="5"/>
      <c r="S64" s="48">
        <v>25.32</v>
      </c>
      <c r="T64" s="5" t="s">
        <v>39</v>
      </c>
      <c r="U64" s="5" t="s">
        <v>182</v>
      </c>
      <c r="V64" s="5" t="s">
        <v>41</v>
      </c>
      <c r="W64" s="5" t="s">
        <v>42</v>
      </c>
      <c r="X64" s="5"/>
      <c r="Y64" s="5"/>
      <c r="Z64" s="5" t="s">
        <v>833</v>
      </c>
      <c r="AA64" s="5"/>
      <c r="AB64" s="5">
        <v>7119</v>
      </c>
      <c r="AC64" s="5" t="s">
        <v>38</v>
      </c>
    </row>
    <row r="65" spans="1:29">
      <c r="A65" s="5">
        <v>617599</v>
      </c>
      <c r="B65" s="5">
        <v>111116</v>
      </c>
      <c r="C65" s="5"/>
      <c r="D65" s="5">
        <v>2</v>
      </c>
      <c r="E65" s="5" t="s">
        <v>29</v>
      </c>
      <c r="F65" s="5">
        <v>399</v>
      </c>
      <c r="G65" s="5" t="s">
        <v>333</v>
      </c>
      <c r="H65" s="5" t="s">
        <v>334</v>
      </c>
      <c r="I65" s="5">
        <v>448</v>
      </c>
      <c r="J65" s="5" t="s">
        <v>335</v>
      </c>
      <c r="K65" s="5">
        <v>341</v>
      </c>
      <c r="L65" s="5"/>
      <c r="M65" s="5" t="s">
        <v>1365</v>
      </c>
      <c r="N65" s="6">
        <v>45627</v>
      </c>
      <c r="O65" s="7">
        <v>45698</v>
      </c>
      <c r="P65" s="5"/>
      <c r="Q65" s="7">
        <v>45691</v>
      </c>
      <c r="R65" s="5"/>
      <c r="S65" s="48">
        <v>8.76</v>
      </c>
      <c r="T65" s="5" t="s">
        <v>39</v>
      </c>
      <c r="U65" s="5" t="s">
        <v>182</v>
      </c>
      <c r="V65" s="5" t="s">
        <v>41</v>
      </c>
      <c r="W65" s="5" t="s">
        <v>42</v>
      </c>
      <c r="X65" s="5"/>
      <c r="Y65" s="5"/>
      <c r="Z65" s="5" t="s">
        <v>843</v>
      </c>
      <c r="AA65" s="5"/>
      <c r="AB65" s="5">
        <v>7119</v>
      </c>
      <c r="AC65" s="5" t="s">
        <v>38</v>
      </c>
    </row>
    <row r="66" spans="1:29">
      <c r="A66" s="5">
        <v>573059</v>
      </c>
      <c r="B66" s="5">
        <v>111116</v>
      </c>
      <c r="C66" s="5"/>
      <c r="D66" s="5">
        <v>2</v>
      </c>
      <c r="E66" s="5" t="s">
        <v>29</v>
      </c>
      <c r="F66" s="5">
        <v>399</v>
      </c>
      <c r="G66" s="5" t="s">
        <v>333</v>
      </c>
      <c r="H66" s="5" t="s">
        <v>334</v>
      </c>
      <c r="I66" s="5">
        <v>448</v>
      </c>
      <c r="J66" s="5" t="s">
        <v>335</v>
      </c>
      <c r="K66" s="5">
        <v>341</v>
      </c>
      <c r="L66" s="5"/>
      <c r="M66" s="5" t="s">
        <v>1365</v>
      </c>
      <c r="N66" s="6">
        <v>45627</v>
      </c>
      <c r="O66" s="7">
        <v>45698</v>
      </c>
      <c r="P66" s="5"/>
      <c r="Q66" s="7">
        <v>45691</v>
      </c>
      <c r="R66" s="5"/>
      <c r="S66" s="48">
        <v>-1689.28</v>
      </c>
      <c r="T66" s="5" t="s">
        <v>35</v>
      </c>
      <c r="U66" s="5" t="s">
        <v>1351</v>
      </c>
      <c r="V66" s="5" t="s">
        <v>36</v>
      </c>
      <c r="W66" s="5" t="s">
        <v>37</v>
      </c>
      <c r="X66" s="5"/>
      <c r="Y66" s="5"/>
      <c r="Z66" s="5" t="s">
        <v>843</v>
      </c>
      <c r="AA66" s="5"/>
      <c r="AB66" s="5">
        <v>7119</v>
      </c>
      <c r="AC66" s="5" t="s">
        <v>38</v>
      </c>
    </row>
    <row r="67" spans="1:29">
      <c r="A67" s="5">
        <v>573101</v>
      </c>
      <c r="B67" s="5">
        <v>111116</v>
      </c>
      <c r="C67" s="5"/>
      <c r="D67" s="5">
        <v>2</v>
      </c>
      <c r="E67" s="5" t="s">
        <v>29</v>
      </c>
      <c r="F67" s="5">
        <v>399</v>
      </c>
      <c r="G67" s="5" t="s">
        <v>333</v>
      </c>
      <c r="H67" s="5" t="s">
        <v>334</v>
      </c>
      <c r="I67" s="5">
        <v>448</v>
      </c>
      <c r="J67" s="5" t="s">
        <v>335</v>
      </c>
      <c r="K67" s="5">
        <v>341</v>
      </c>
      <c r="L67" s="5"/>
      <c r="M67" s="5" t="s">
        <v>1365</v>
      </c>
      <c r="N67" s="6">
        <v>45627</v>
      </c>
      <c r="O67" s="7">
        <v>45698</v>
      </c>
      <c r="P67" s="5"/>
      <c r="Q67" s="7">
        <v>45691</v>
      </c>
      <c r="R67" s="5"/>
      <c r="S67" s="48">
        <v>168.93</v>
      </c>
      <c r="T67" s="5" t="s">
        <v>39</v>
      </c>
      <c r="U67" s="5" t="s">
        <v>40</v>
      </c>
      <c r="V67" s="5" t="s">
        <v>41</v>
      </c>
      <c r="W67" s="5" t="s">
        <v>42</v>
      </c>
      <c r="X67" s="5"/>
      <c r="Y67" s="5"/>
      <c r="Z67" s="5" t="s">
        <v>843</v>
      </c>
      <c r="AA67" s="5"/>
      <c r="AB67" s="5">
        <v>7119</v>
      </c>
      <c r="AC67" s="5" t="s">
        <v>38</v>
      </c>
    </row>
    <row r="68" spans="1:29">
      <c r="A68" s="5">
        <v>573103</v>
      </c>
      <c r="B68" s="5">
        <v>111116</v>
      </c>
      <c r="C68" s="5"/>
      <c r="D68" s="5">
        <v>2</v>
      </c>
      <c r="E68" s="5" t="s">
        <v>29</v>
      </c>
      <c r="F68" s="5">
        <v>399</v>
      </c>
      <c r="G68" s="5" t="s">
        <v>333</v>
      </c>
      <c r="H68" s="5" t="s">
        <v>334</v>
      </c>
      <c r="I68" s="5">
        <v>448</v>
      </c>
      <c r="J68" s="5" t="s">
        <v>335</v>
      </c>
      <c r="K68" s="5">
        <v>341</v>
      </c>
      <c r="L68" s="5"/>
      <c r="M68" s="5" t="s">
        <v>1365</v>
      </c>
      <c r="N68" s="6">
        <v>45627</v>
      </c>
      <c r="O68" s="7">
        <v>45698</v>
      </c>
      <c r="P68" s="5"/>
      <c r="Q68" s="7">
        <v>45691</v>
      </c>
      <c r="R68" s="5"/>
      <c r="S68" s="48">
        <v>40</v>
      </c>
      <c r="T68" s="5" t="s">
        <v>39</v>
      </c>
      <c r="U68" s="5" t="s">
        <v>73</v>
      </c>
      <c r="V68" s="5" t="s">
        <v>41</v>
      </c>
      <c r="W68" s="5" t="s">
        <v>42</v>
      </c>
      <c r="X68" s="5"/>
      <c r="Y68" s="5"/>
      <c r="Z68" s="5" t="s">
        <v>843</v>
      </c>
      <c r="AA68" s="5"/>
      <c r="AB68" s="5">
        <v>7119</v>
      </c>
      <c r="AC68" s="5" t="s">
        <v>38</v>
      </c>
    </row>
    <row r="69" spans="1:29">
      <c r="A69" s="5">
        <v>573104</v>
      </c>
      <c r="B69" s="5">
        <v>111116</v>
      </c>
      <c r="C69" s="5"/>
      <c r="D69" s="5">
        <v>2</v>
      </c>
      <c r="E69" s="5" t="s">
        <v>29</v>
      </c>
      <c r="F69" s="5">
        <v>399</v>
      </c>
      <c r="G69" s="5" t="s">
        <v>333</v>
      </c>
      <c r="H69" s="5" t="s">
        <v>334</v>
      </c>
      <c r="I69" s="5">
        <v>448</v>
      </c>
      <c r="J69" s="5" t="s">
        <v>335</v>
      </c>
      <c r="K69" s="5">
        <v>341</v>
      </c>
      <c r="L69" s="5"/>
      <c r="M69" s="5" t="s">
        <v>1365</v>
      </c>
      <c r="N69" s="6">
        <v>45627</v>
      </c>
      <c r="O69" s="7">
        <v>45698</v>
      </c>
      <c r="P69" s="5"/>
      <c r="Q69" s="7">
        <v>45691</v>
      </c>
      <c r="R69" s="5"/>
      <c r="S69" s="48">
        <v>9.6999999999999993</v>
      </c>
      <c r="T69" s="5" t="s">
        <v>39</v>
      </c>
      <c r="U69" s="5" t="s">
        <v>128</v>
      </c>
      <c r="V69" s="5" t="s">
        <v>128</v>
      </c>
      <c r="W69" s="5" t="s">
        <v>129</v>
      </c>
      <c r="X69" s="5"/>
      <c r="Y69" s="5"/>
      <c r="Z69" s="5" t="s">
        <v>843</v>
      </c>
      <c r="AA69" s="5"/>
      <c r="AB69" s="5">
        <v>7119</v>
      </c>
      <c r="AC69" s="5" t="s">
        <v>38</v>
      </c>
    </row>
    <row r="70" spans="1:29">
      <c r="A70" s="5">
        <v>560779</v>
      </c>
      <c r="B70" s="5">
        <v>109114</v>
      </c>
      <c r="C70" s="5"/>
      <c r="D70" s="5">
        <v>2</v>
      </c>
      <c r="E70" s="5" t="s">
        <v>29</v>
      </c>
      <c r="F70" s="5">
        <v>400</v>
      </c>
      <c r="G70" s="5" t="s">
        <v>337</v>
      </c>
      <c r="H70" s="5" t="s">
        <v>338</v>
      </c>
      <c r="I70" s="5">
        <v>128</v>
      </c>
      <c r="J70" s="5" t="s">
        <v>339</v>
      </c>
      <c r="K70" s="5">
        <v>322</v>
      </c>
      <c r="L70" s="5"/>
      <c r="M70" s="5" t="s">
        <v>340</v>
      </c>
      <c r="N70" s="6">
        <v>45581.536111111112</v>
      </c>
      <c r="O70" s="7">
        <v>45698</v>
      </c>
      <c r="P70" s="5"/>
      <c r="Q70" s="7">
        <v>45684</v>
      </c>
      <c r="R70" s="5"/>
      <c r="S70" s="48">
        <v>-1466.66</v>
      </c>
      <c r="T70" s="5" t="s">
        <v>35</v>
      </c>
      <c r="U70" s="5" t="s">
        <v>1351</v>
      </c>
      <c r="V70" s="5" t="s">
        <v>36</v>
      </c>
      <c r="W70" s="5" t="s">
        <v>37</v>
      </c>
      <c r="X70" s="5"/>
      <c r="Y70" s="5"/>
      <c r="Z70" s="5" t="s">
        <v>844</v>
      </c>
      <c r="AA70" s="5"/>
      <c r="AB70" s="5">
        <v>7119</v>
      </c>
      <c r="AC70" s="5" t="s">
        <v>38</v>
      </c>
    </row>
    <row r="71" spans="1:29">
      <c r="A71" s="5">
        <v>560843</v>
      </c>
      <c r="B71" s="5">
        <v>109114</v>
      </c>
      <c r="C71" s="5"/>
      <c r="D71" s="5">
        <v>2</v>
      </c>
      <c r="E71" s="5" t="s">
        <v>29</v>
      </c>
      <c r="F71" s="5">
        <v>400</v>
      </c>
      <c r="G71" s="5" t="s">
        <v>337</v>
      </c>
      <c r="H71" s="5" t="s">
        <v>338</v>
      </c>
      <c r="I71" s="5">
        <v>128</v>
      </c>
      <c r="J71" s="5" t="s">
        <v>339</v>
      </c>
      <c r="K71" s="5">
        <v>322</v>
      </c>
      <c r="L71" s="5"/>
      <c r="M71" s="5" t="s">
        <v>340</v>
      </c>
      <c r="N71" s="6">
        <v>45581.536111111112</v>
      </c>
      <c r="O71" s="7">
        <v>45698</v>
      </c>
      <c r="P71" s="5"/>
      <c r="Q71" s="7">
        <v>45684</v>
      </c>
      <c r="R71" s="5"/>
      <c r="S71" s="48">
        <v>102.67</v>
      </c>
      <c r="T71" s="5" t="s">
        <v>39</v>
      </c>
      <c r="U71" s="5" t="s">
        <v>40</v>
      </c>
      <c r="V71" s="5" t="s">
        <v>41</v>
      </c>
      <c r="W71" s="5" t="s">
        <v>42</v>
      </c>
      <c r="X71" s="5"/>
      <c r="Y71" s="5"/>
      <c r="Z71" s="5" t="s">
        <v>844</v>
      </c>
      <c r="AA71" s="5"/>
      <c r="AB71" s="5">
        <v>7119</v>
      </c>
      <c r="AC71" s="5" t="s">
        <v>38</v>
      </c>
    </row>
    <row r="72" spans="1:29">
      <c r="A72" s="5">
        <v>560845</v>
      </c>
      <c r="B72" s="5">
        <v>109114</v>
      </c>
      <c r="C72" s="5"/>
      <c r="D72" s="5">
        <v>2</v>
      </c>
      <c r="E72" s="5" t="s">
        <v>29</v>
      </c>
      <c r="F72" s="5">
        <v>400</v>
      </c>
      <c r="G72" s="5" t="s">
        <v>337</v>
      </c>
      <c r="H72" s="5" t="s">
        <v>338</v>
      </c>
      <c r="I72" s="5">
        <v>128</v>
      </c>
      <c r="J72" s="5" t="s">
        <v>339</v>
      </c>
      <c r="K72" s="5">
        <v>322</v>
      </c>
      <c r="L72" s="5"/>
      <c r="M72" s="5" t="s">
        <v>340</v>
      </c>
      <c r="N72" s="6">
        <v>45581.536111111112</v>
      </c>
      <c r="O72" s="7">
        <v>45698</v>
      </c>
      <c r="P72" s="5"/>
      <c r="Q72" s="7">
        <v>45684</v>
      </c>
      <c r="R72" s="5"/>
      <c r="S72" s="48">
        <v>9.6999999999999993</v>
      </c>
      <c r="T72" s="5" t="s">
        <v>39</v>
      </c>
      <c r="U72" s="5" t="s">
        <v>128</v>
      </c>
      <c r="V72" s="5" t="s">
        <v>128</v>
      </c>
      <c r="W72" s="5" t="s">
        <v>129</v>
      </c>
      <c r="X72" s="5"/>
      <c r="Y72" s="5"/>
      <c r="Z72" s="5" t="s">
        <v>844</v>
      </c>
      <c r="AA72" s="5"/>
      <c r="AB72" s="5">
        <v>7119</v>
      </c>
      <c r="AC72" s="5" t="s">
        <v>38</v>
      </c>
    </row>
    <row r="73" spans="1:29">
      <c r="A73" s="5">
        <v>560846</v>
      </c>
      <c r="B73" s="5">
        <v>109114</v>
      </c>
      <c r="C73" s="5"/>
      <c r="D73" s="5">
        <v>2</v>
      </c>
      <c r="E73" s="5" t="s">
        <v>29</v>
      </c>
      <c r="F73" s="5">
        <v>400</v>
      </c>
      <c r="G73" s="5" t="s">
        <v>337</v>
      </c>
      <c r="H73" s="5" t="s">
        <v>338</v>
      </c>
      <c r="I73" s="5">
        <v>128</v>
      </c>
      <c r="J73" s="5" t="s">
        <v>339</v>
      </c>
      <c r="K73" s="5">
        <v>322</v>
      </c>
      <c r="L73" s="5"/>
      <c r="M73" s="5" t="s">
        <v>340</v>
      </c>
      <c r="N73" s="6">
        <v>45581.536111111112</v>
      </c>
      <c r="O73" s="7">
        <v>45698</v>
      </c>
      <c r="P73" s="5"/>
      <c r="Q73" s="7">
        <v>45684</v>
      </c>
      <c r="R73" s="5"/>
      <c r="S73" s="48">
        <v>235</v>
      </c>
      <c r="T73" s="5" t="s">
        <v>39</v>
      </c>
      <c r="U73" s="5" t="s">
        <v>1366</v>
      </c>
      <c r="V73" s="5" t="s">
        <v>79</v>
      </c>
      <c r="W73" s="5" t="s">
        <v>80</v>
      </c>
      <c r="X73" s="5"/>
      <c r="Y73" s="5"/>
      <c r="Z73" s="5" t="s">
        <v>844</v>
      </c>
      <c r="AA73" s="5"/>
      <c r="AB73" s="5">
        <v>7119</v>
      </c>
      <c r="AC73" s="5" t="s">
        <v>38</v>
      </c>
    </row>
    <row r="74" spans="1:29">
      <c r="A74" s="5">
        <v>560847</v>
      </c>
      <c r="B74" s="5">
        <v>109114</v>
      </c>
      <c r="C74" s="5"/>
      <c r="D74" s="5">
        <v>2</v>
      </c>
      <c r="E74" s="5" t="s">
        <v>29</v>
      </c>
      <c r="F74" s="5">
        <v>400</v>
      </c>
      <c r="G74" s="5" t="s">
        <v>337</v>
      </c>
      <c r="H74" s="5" t="s">
        <v>338</v>
      </c>
      <c r="I74" s="5">
        <v>128</v>
      </c>
      <c r="J74" s="5" t="s">
        <v>339</v>
      </c>
      <c r="K74" s="5">
        <v>322</v>
      </c>
      <c r="L74" s="5"/>
      <c r="M74" s="5" t="s">
        <v>340</v>
      </c>
      <c r="N74" s="6">
        <v>45581.536111111112</v>
      </c>
      <c r="O74" s="7">
        <v>45698</v>
      </c>
      <c r="P74" s="5"/>
      <c r="Q74" s="7">
        <v>45684</v>
      </c>
      <c r="R74" s="5"/>
      <c r="S74" s="48">
        <v>56.1</v>
      </c>
      <c r="T74" s="5" t="s">
        <v>39</v>
      </c>
      <c r="U74" s="5" t="s">
        <v>52</v>
      </c>
      <c r="V74" s="5" t="s">
        <v>41</v>
      </c>
      <c r="W74" s="5" t="s">
        <v>42</v>
      </c>
      <c r="X74" s="5"/>
      <c r="Y74" s="5"/>
      <c r="Z74" s="5" t="s">
        <v>844</v>
      </c>
      <c r="AA74" s="5"/>
      <c r="AB74" s="5">
        <v>7119</v>
      </c>
      <c r="AC74" s="5" t="s">
        <v>38</v>
      </c>
    </row>
    <row r="75" spans="1:29">
      <c r="A75" s="5">
        <v>611529</v>
      </c>
      <c r="B75" s="5">
        <v>109114</v>
      </c>
      <c r="C75" s="5"/>
      <c r="D75" s="5">
        <v>2</v>
      </c>
      <c r="E75" s="5" t="s">
        <v>29</v>
      </c>
      <c r="F75" s="5">
        <v>400</v>
      </c>
      <c r="G75" s="5" t="s">
        <v>337</v>
      </c>
      <c r="H75" s="5" t="s">
        <v>338</v>
      </c>
      <c r="I75" s="5">
        <v>128</v>
      </c>
      <c r="J75" s="5" t="s">
        <v>339</v>
      </c>
      <c r="K75" s="5">
        <v>322</v>
      </c>
      <c r="L75" s="5"/>
      <c r="M75" s="5" t="s">
        <v>340</v>
      </c>
      <c r="N75" s="6">
        <v>45581.536111111112</v>
      </c>
      <c r="O75" s="7">
        <v>45698</v>
      </c>
      <c r="P75" s="5"/>
      <c r="Q75" s="7">
        <v>45684</v>
      </c>
      <c r="R75" s="5"/>
      <c r="S75" s="48">
        <v>8.42</v>
      </c>
      <c r="T75" s="5" t="s">
        <v>39</v>
      </c>
      <c r="U75" s="5" t="s">
        <v>182</v>
      </c>
      <c r="V75" s="5" t="s">
        <v>41</v>
      </c>
      <c r="W75" s="5" t="s">
        <v>42</v>
      </c>
      <c r="X75" s="5"/>
      <c r="Y75" s="5"/>
      <c r="Z75" s="5" t="s">
        <v>844</v>
      </c>
      <c r="AA75" s="5"/>
      <c r="AB75" s="5">
        <v>7119</v>
      </c>
      <c r="AC75" s="5" t="s">
        <v>38</v>
      </c>
    </row>
    <row r="76" spans="1:29">
      <c r="A76" s="5">
        <v>502470</v>
      </c>
      <c r="B76" s="5">
        <v>98890</v>
      </c>
      <c r="C76" s="5"/>
      <c r="D76" s="5">
        <v>2</v>
      </c>
      <c r="E76" s="5" t="s">
        <v>29</v>
      </c>
      <c r="F76" s="5">
        <v>494</v>
      </c>
      <c r="G76" s="5" t="s">
        <v>162</v>
      </c>
      <c r="H76" s="5" t="s">
        <v>163</v>
      </c>
      <c r="I76" s="5">
        <v>279</v>
      </c>
      <c r="J76" s="5" t="s">
        <v>164</v>
      </c>
      <c r="K76" s="5">
        <v>223</v>
      </c>
      <c r="L76" s="5" t="s">
        <v>165</v>
      </c>
      <c r="M76" s="5" t="s">
        <v>166</v>
      </c>
      <c r="N76" s="6">
        <v>45531.520833333336</v>
      </c>
      <c r="O76" s="7">
        <v>45698</v>
      </c>
      <c r="P76" s="5"/>
      <c r="Q76" s="7">
        <v>45685</v>
      </c>
      <c r="R76" s="5"/>
      <c r="S76" s="48">
        <v>-3114.3</v>
      </c>
      <c r="T76" s="5" t="s">
        <v>35</v>
      </c>
      <c r="U76" s="5" t="s">
        <v>1351</v>
      </c>
      <c r="V76" s="5" t="s">
        <v>36</v>
      </c>
      <c r="W76" s="5" t="s">
        <v>37</v>
      </c>
      <c r="X76" s="5"/>
      <c r="Y76" s="5"/>
      <c r="Z76" s="5" t="s">
        <v>983</v>
      </c>
      <c r="AA76" s="5"/>
      <c r="AB76" s="5">
        <v>7119</v>
      </c>
      <c r="AC76" s="5" t="s">
        <v>38</v>
      </c>
    </row>
    <row r="77" spans="1:29">
      <c r="A77" s="5">
        <v>502503</v>
      </c>
      <c r="B77" s="5">
        <v>98890</v>
      </c>
      <c r="C77" s="5"/>
      <c r="D77" s="5">
        <v>2</v>
      </c>
      <c r="E77" s="5" t="s">
        <v>29</v>
      </c>
      <c r="F77" s="5">
        <v>494</v>
      </c>
      <c r="G77" s="5" t="s">
        <v>162</v>
      </c>
      <c r="H77" s="5" t="s">
        <v>163</v>
      </c>
      <c r="I77" s="5">
        <v>279</v>
      </c>
      <c r="J77" s="5" t="s">
        <v>164</v>
      </c>
      <c r="K77" s="5">
        <v>223</v>
      </c>
      <c r="L77" s="5" t="s">
        <v>165</v>
      </c>
      <c r="M77" s="5" t="s">
        <v>166</v>
      </c>
      <c r="N77" s="6">
        <v>45531.520833333336</v>
      </c>
      <c r="O77" s="7">
        <v>45698</v>
      </c>
      <c r="P77" s="5"/>
      <c r="Q77" s="7">
        <v>45685</v>
      </c>
      <c r="R77" s="5"/>
      <c r="S77" s="48">
        <v>249.14</v>
      </c>
      <c r="T77" s="5" t="s">
        <v>39</v>
      </c>
      <c r="U77" s="5" t="s">
        <v>40</v>
      </c>
      <c r="V77" s="5" t="s">
        <v>41</v>
      </c>
      <c r="W77" s="5" t="s">
        <v>42</v>
      </c>
      <c r="X77" s="5"/>
      <c r="Y77" s="5"/>
      <c r="Z77" s="5" t="s">
        <v>983</v>
      </c>
      <c r="AA77" s="5"/>
      <c r="AB77" s="5">
        <v>7119</v>
      </c>
      <c r="AC77" s="5" t="s">
        <v>38</v>
      </c>
    </row>
    <row r="78" spans="1:29">
      <c r="A78" s="5">
        <v>619988</v>
      </c>
      <c r="B78" s="5">
        <v>98890</v>
      </c>
      <c r="C78" s="5"/>
      <c r="D78" s="5">
        <v>2</v>
      </c>
      <c r="E78" s="5" t="s">
        <v>29</v>
      </c>
      <c r="F78" s="5">
        <v>494</v>
      </c>
      <c r="G78" s="5" t="s">
        <v>162</v>
      </c>
      <c r="H78" s="5" t="s">
        <v>163</v>
      </c>
      <c r="I78" s="5">
        <v>279</v>
      </c>
      <c r="J78" s="5" t="s">
        <v>164</v>
      </c>
      <c r="K78" s="5">
        <v>223</v>
      </c>
      <c r="L78" s="5" t="s">
        <v>165</v>
      </c>
      <c r="M78" s="5" t="s">
        <v>166</v>
      </c>
      <c r="N78" s="6">
        <v>45531.520833333336</v>
      </c>
      <c r="O78" s="7">
        <v>45698</v>
      </c>
      <c r="P78" s="5"/>
      <c r="Q78" s="7">
        <v>45685</v>
      </c>
      <c r="R78" s="5"/>
      <c r="S78" s="48">
        <v>23.82</v>
      </c>
      <c r="T78" s="5" t="s">
        <v>39</v>
      </c>
      <c r="U78" s="5" t="s">
        <v>182</v>
      </c>
      <c r="V78" s="5" t="s">
        <v>41</v>
      </c>
      <c r="W78" s="5" t="s">
        <v>42</v>
      </c>
      <c r="X78" s="5"/>
      <c r="Y78" s="5"/>
      <c r="Z78" s="5" t="s">
        <v>983</v>
      </c>
      <c r="AA78" s="5"/>
      <c r="AB78" s="5">
        <v>7119</v>
      </c>
      <c r="AC78" s="5" t="s">
        <v>38</v>
      </c>
    </row>
    <row r="79" spans="1:29">
      <c r="A79" s="5">
        <v>505505</v>
      </c>
      <c r="B79" s="5">
        <v>99462</v>
      </c>
      <c r="C79" s="5"/>
      <c r="D79" s="5">
        <v>2</v>
      </c>
      <c r="E79" s="5" t="s">
        <v>29</v>
      </c>
      <c r="F79" s="5">
        <v>505</v>
      </c>
      <c r="G79" s="5" t="s">
        <v>167</v>
      </c>
      <c r="H79" s="5" t="s">
        <v>168</v>
      </c>
      <c r="I79" s="5">
        <v>295</v>
      </c>
      <c r="J79" s="5" t="s">
        <v>169</v>
      </c>
      <c r="K79" s="5">
        <v>384</v>
      </c>
      <c r="L79" s="5"/>
      <c r="M79" s="5" t="s">
        <v>170</v>
      </c>
      <c r="N79" s="6">
        <v>45533.367361111108</v>
      </c>
      <c r="O79" s="7">
        <v>45698</v>
      </c>
      <c r="P79" s="5"/>
      <c r="Q79" s="7"/>
      <c r="R79" s="5"/>
      <c r="S79" s="48">
        <v>-970</v>
      </c>
      <c r="T79" s="5" t="s">
        <v>35</v>
      </c>
      <c r="U79" s="5" t="s">
        <v>1351</v>
      </c>
      <c r="V79" s="5" t="s">
        <v>36</v>
      </c>
      <c r="W79" s="5" t="s">
        <v>37</v>
      </c>
      <c r="X79" s="5"/>
      <c r="Y79" s="5"/>
      <c r="Z79" s="5" t="s">
        <v>797</v>
      </c>
      <c r="AA79" s="5"/>
      <c r="AB79" s="5">
        <v>7119</v>
      </c>
      <c r="AC79" s="5" t="s">
        <v>38</v>
      </c>
    </row>
    <row r="80" spans="1:29">
      <c r="A80" s="5">
        <v>505546</v>
      </c>
      <c r="B80" s="5">
        <v>99462</v>
      </c>
      <c r="C80" s="5"/>
      <c r="D80" s="5">
        <v>2</v>
      </c>
      <c r="E80" s="5" t="s">
        <v>29</v>
      </c>
      <c r="F80" s="5">
        <v>505</v>
      </c>
      <c r="G80" s="5" t="s">
        <v>167</v>
      </c>
      <c r="H80" s="5" t="s">
        <v>168</v>
      </c>
      <c r="I80" s="5">
        <v>295</v>
      </c>
      <c r="J80" s="5" t="s">
        <v>169</v>
      </c>
      <c r="K80" s="5">
        <v>384</v>
      </c>
      <c r="L80" s="5"/>
      <c r="M80" s="5" t="s">
        <v>170</v>
      </c>
      <c r="N80" s="6">
        <v>45533.367361111108</v>
      </c>
      <c r="O80" s="7">
        <v>45698</v>
      </c>
      <c r="P80" s="5"/>
      <c r="Q80" s="7"/>
      <c r="R80" s="5"/>
      <c r="S80" s="48">
        <v>97</v>
      </c>
      <c r="T80" s="5" t="s">
        <v>39</v>
      </c>
      <c r="U80" s="5" t="s">
        <v>40</v>
      </c>
      <c r="V80" s="5" t="s">
        <v>41</v>
      </c>
      <c r="W80" s="5" t="s">
        <v>42</v>
      </c>
      <c r="X80" s="5"/>
      <c r="Y80" s="5"/>
      <c r="Z80" s="5" t="s">
        <v>797</v>
      </c>
      <c r="AA80" s="5"/>
      <c r="AB80" s="5">
        <v>7119</v>
      </c>
      <c r="AC80" s="5" t="s">
        <v>38</v>
      </c>
    </row>
    <row r="81" spans="1:29">
      <c r="A81" s="5">
        <v>505548</v>
      </c>
      <c r="B81" s="5">
        <v>99462</v>
      </c>
      <c r="C81" s="5"/>
      <c r="D81" s="5">
        <v>2</v>
      </c>
      <c r="E81" s="5" t="s">
        <v>29</v>
      </c>
      <c r="F81" s="5">
        <v>505</v>
      </c>
      <c r="G81" s="5" t="s">
        <v>167</v>
      </c>
      <c r="H81" s="5" t="s">
        <v>168</v>
      </c>
      <c r="I81" s="5">
        <v>295</v>
      </c>
      <c r="J81" s="5" t="s">
        <v>169</v>
      </c>
      <c r="K81" s="5">
        <v>384</v>
      </c>
      <c r="L81" s="5"/>
      <c r="M81" s="5" t="s">
        <v>170</v>
      </c>
      <c r="N81" s="6">
        <v>45533.367361111108</v>
      </c>
      <c r="O81" s="7">
        <v>45698</v>
      </c>
      <c r="P81" s="5"/>
      <c r="Q81" s="7"/>
      <c r="R81" s="5"/>
      <c r="S81" s="48">
        <v>420.39</v>
      </c>
      <c r="T81" s="5" t="s">
        <v>39</v>
      </c>
      <c r="U81" s="5" t="s">
        <v>1367</v>
      </c>
      <c r="V81" s="5" t="s">
        <v>128</v>
      </c>
      <c r="W81" s="5" t="s">
        <v>129</v>
      </c>
      <c r="X81" s="5"/>
      <c r="Y81" s="5"/>
      <c r="Z81" s="5" t="s">
        <v>797</v>
      </c>
      <c r="AA81" s="5"/>
      <c r="AB81" s="5">
        <v>7119</v>
      </c>
      <c r="AC81" s="5" t="s">
        <v>38</v>
      </c>
    </row>
    <row r="82" spans="1:29">
      <c r="A82" s="5">
        <v>618450</v>
      </c>
      <c r="B82" s="5">
        <v>99462</v>
      </c>
      <c r="C82" s="5"/>
      <c r="D82" s="5">
        <v>2</v>
      </c>
      <c r="E82" s="5" t="s">
        <v>29</v>
      </c>
      <c r="F82" s="5">
        <v>505</v>
      </c>
      <c r="G82" s="5" t="s">
        <v>167</v>
      </c>
      <c r="H82" s="5" t="s">
        <v>168</v>
      </c>
      <c r="I82" s="5">
        <v>295</v>
      </c>
      <c r="J82" s="5" t="s">
        <v>169</v>
      </c>
      <c r="K82" s="5">
        <v>384</v>
      </c>
      <c r="L82" s="5"/>
      <c r="M82" s="5" t="s">
        <v>170</v>
      </c>
      <c r="N82" s="6">
        <v>45533.367361111108</v>
      </c>
      <c r="O82" s="7">
        <v>45698</v>
      </c>
      <c r="P82" s="5"/>
      <c r="Q82" s="7"/>
      <c r="R82" s="5"/>
      <c r="S82" s="48">
        <v>8.84</v>
      </c>
      <c r="T82" s="5" t="s">
        <v>39</v>
      </c>
      <c r="U82" s="5" t="s">
        <v>182</v>
      </c>
      <c r="V82" s="5" t="s">
        <v>41</v>
      </c>
      <c r="W82" s="5" t="s">
        <v>42</v>
      </c>
      <c r="X82" s="5"/>
      <c r="Y82" s="5"/>
      <c r="Z82" s="5" t="s">
        <v>797</v>
      </c>
      <c r="AA82" s="5"/>
      <c r="AB82" s="5">
        <v>7119</v>
      </c>
      <c r="AC82" s="5" t="s">
        <v>38</v>
      </c>
    </row>
    <row r="83" spans="1:29">
      <c r="A83" s="5">
        <v>482818</v>
      </c>
      <c r="B83" s="5">
        <v>94997</v>
      </c>
      <c r="C83" s="5"/>
      <c r="D83" s="5">
        <v>2</v>
      </c>
      <c r="E83" s="5" t="s">
        <v>29</v>
      </c>
      <c r="F83" s="5">
        <v>517</v>
      </c>
      <c r="G83" s="5" t="s">
        <v>341</v>
      </c>
      <c r="H83" s="5" t="s">
        <v>342</v>
      </c>
      <c r="I83" s="5">
        <v>109</v>
      </c>
      <c r="J83" s="5" t="s">
        <v>343</v>
      </c>
      <c r="K83" s="5">
        <v>251</v>
      </c>
      <c r="L83" s="5" t="s">
        <v>344</v>
      </c>
      <c r="M83" s="5" t="s">
        <v>345</v>
      </c>
      <c r="N83" s="6">
        <v>45509.43472222222</v>
      </c>
      <c r="O83" s="7">
        <v>45698</v>
      </c>
      <c r="P83" s="5"/>
      <c r="Q83" s="7"/>
      <c r="R83" s="5"/>
      <c r="S83" s="48">
        <v>600.02</v>
      </c>
      <c r="T83" s="5" t="s">
        <v>39</v>
      </c>
      <c r="U83" s="5" t="s">
        <v>1368</v>
      </c>
      <c r="V83" s="5" t="s">
        <v>79</v>
      </c>
      <c r="W83" s="5" t="s">
        <v>80</v>
      </c>
      <c r="X83" s="5"/>
      <c r="Y83" s="5"/>
      <c r="Z83" s="5" t="s">
        <v>846</v>
      </c>
      <c r="AA83" s="5"/>
      <c r="AB83" s="5">
        <v>7119</v>
      </c>
      <c r="AC83" s="5" t="s">
        <v>38</v>
      </c>
    </row>
    <row r="84" spans="1:29">
      <c r="A84" s="5">
        <v>482732</v>
      </c>
      <c r="B84" s="5">
        <v>94998</v>
      </c>
      <c r="C84" s="5"/>
      <c r="D84" s="5">
        <v>2</v>
      </c>
      <c r="E84" s="5" t="s">
        <v>29</v>
      </c>
      <c r="F84" s="5">
        <v>517</v>
      </c>
      <c r="G84" s="5" t="s">
        <v>341</v>
      </c>
      <c r="H84" s="5" t="s">
        <v>342</v>
      </c>
      <c r="I84" s="5">
        <v>109</v>
      </c>
      <c r="J84" s="5" t="s">
        <v>343</v>
      </c>
      <c r="K84" s="5">
        <v>251</v>
      </c>
      <c r="L84" s="5" t="s">
        <v>344</v>
      </c>
      <c r="M84" s="5" t="s">
        <v>345</v>
      </c>
      <c r="N84" s="6">
        <v>45509.43472222222</v>
      </c>
      <c r="O84" s="7">
        <v>45698</v>
      </c>
      <c r="P84" s="5"/>
      <c r="Q84" s="7"/>
      <c r="R84" s="5"/>
      <c r="S84" s="48">
        <v>-4677.6899999999996</v>
      </c>
      <c r="T84" s="5" t="s">
        <v>35</v>
      </c>
      <c r="U84" s="5" t="s">
        <v>1351</v>
      </c>
      <c r="V84" s="5" t="s">
        <v>36</v>
      </c>
      <c r="W84" s="5" t="s">
        <v>37</v>
      </c>
      <c r="X84" s="5"/>
      <c r="Y84" s="5"/>
      <c r="Z84" s="5" t="s">
        <v>847</v>
      </c>
      <c r="AA84" s="5"/>
      <c r="AB84" s="5">
        <v>7119</v>
      </c>
      <c r="AC84" s="5" t="s">
        <v>38</v>
      </c>
    </row>
    <row r="85" spans="1:29">
      <c r="A85" s="5">
        <v>482819</v>
      </c>
      <c r="B85" s="5">
        <v>94998</v>
      </c>
      <c r="C85" s="5"/>
      <c r="D85" s="5">
        <v>2</v>
      </c>
      <c r="E85" s="5" t="s">
        <v>29</v>
      </c>
      <c r="F85" s="5">
        <v>517</v>
      </c>
      <c r="G85" s="5" t="s">
        <v>341</v>
      </c>
      <c r="H85" s="5" t="s">
        <v>342</v>
      </c>
      <c r="I85" s="5">
        <v>109</v>
      </c>
      <c r="J85" s="5" t="s">
        <v>343</v>
      </c>
      <c r="K85" s="5">
        <v>251</v>
      </c>
      <c r="L85" s="5" t="s">
        <v>344</v>
      </c>
      <c r="M85" s="5" t="s">
        <v>345</v>
      </c>
      <c r="N85" s="6">
        <v>45509.43472222222</v>
      </c>
      <c r="O85" s="7">
        <v>45698</v>
      </c>
      <c r="P85" s="5"/>
      <c r="Q85" s="7"/>
      <c r="R85" s="5"/>
      <c r="S85" s="48">
        <v>467.77</v>
      </c>
      <c r="T85" s="5" t="s">
        <v>39</v>
      </c>
      <c r="U85" s="5" t="s">
        <v>40</v>
      </c>
      <c r="V85" s="5" t="s">
        <v>41</v>
      </c>
      <c r="W85" s="5" t="s">
        <v>42</v>
      </c>
      <c r="X85" s="5"/>
      <c r="Y85" s="5"/>
      <c r="Z85" s="5" t="s">
        <v>847</v>
      </c>
      <c r="AA85" s="5"/>
      <c r="AB85" s="5">
        <v>7119</v>
      </c>
      <c r="AC85" s="5" t="s">
        <v>38</v>
      </c>
    </row>
    <row r="86" spans="1:29">
      <c r="A86" s="5">
        <v>482821</v>
      </c>
      <c r="B86" s="5">
        <v>94998</v>
      </c>
      <c r="C86" s="5"/>
      <c r="D86" s="5">
        <v>2</v>
      </c>
      <c r="E86" s="5" t="s">
        <v>29</v>
      </c>
      <c r="F86" s="5">
        <v>517</v>
      </c>
      <c r="G86" s="5" t="s">
        <v>341</v>
      </c>
      <c r="H86" s="5" t="s">
        <v>342</v>
      </c>
      <c r="I86" s="5">
        <v>109</v>
      </c>
      <c r="J86" s="5" t="s">
        <v>343</v>
      </c>
      <c r="K86" s="5">
        <v>251</v>
      </c>
      <c r="L86" s="5" t="s">
        <v>344</v>
      </c>
      <c r="M86" s="5" t="s">
        <v>345</v>
      </c>
      <c r="N86" s="6">
        <v>45509.43472222222</v>
      </c>
      <c r="O86" s="7">
        <v>45698</v>
      </c>
      <c r="P86" s="5"/>
      <c r="Q86" s="7"/>
      <c r="R86" s="5"/>
      <c r="S86" s="48">
        <v>59.33</v>
      </c>
      <c r="T86" s="5" t="s">
        <v>39</v>
      </c>
      <c r="U86" s="5" t="s">
        <v>79</v>
      </c>
      <c r="V86" s="5" t="s">
        <v>79</v>
      </c>
      <c r="W86" s="5" t="s">
        <v>80</v>
      </c>
      <c r="X86" s="5"/>
      <c r="Y86" s="5"/>
      <c r="Z86" s="5" t="s">
        <v>847</v>
      </c>
      <c r="AA86" s="5"/>
      <c r="AB86" s="5">
        <v>7119</v>
      </c>
      <c r="AC86" s="5" t="s">
        <v>38</v>
      </c>
    </row>
    <row r="87" spans="1:29">
      <c r="A87" s="5">
        <v>482825</v>
      </c>
      <c r="B87" s="5">
        <v>94998</v>
      </c>
      <c r="C87" s="5"/>
      <c r="D87" s="5">
        <v>2</v>
      </c>
      <c r="E87" s="5" t="s">
        <v>29</v>
      </c>
      <c r="F87" s="5">
        <v>517</v>
      </c>
      <c r="G87" s="5" t="s">
        <v>341</v>
      </c>
      <c r="H87" s="5" t="s">
        <v>342</v>
      </c>
      <c r="I87" s="5">
        <v>109</v>
      </c>
      <c r="J87" s="5" t="s">
        <v>343</v>
      </c>
      <c r="K87" s="5">
        <v>251</v>
      </c>
      <c r="L87" s="5" t="s">
        <v>344</v>
      </c>
      <c r="M87" s="5" t="s">
        <v>345</v>
      </c>
      <c r="N87" s="6">
        <v>45509.43472222222</v>
      </c>
      <c r="O87" s="7">
        <v>45698</v>
      </c>
      <c r="P87" s="5"/>
      <c r="Q87" s="7"/>
      <c r="R87" s="5"/>
      <c r="S87" s="48">
        <v>9.6999999999999993</v>
      </c>
      <c r="T87" s="5" t="s">
        <v>39</v>
      </c>
      <c r="U87" s="5" t="s">
        <v>128</v>
      </c>
      <c r="V87" s="5" t="s">
        <v>128</v>
      </c>
      <c r="W87" s="5" t="s">
        <v>129</v>
      </c>
      <c r="X87" s="5"/>
      <c r="Y87" s="5"/>
      <c r="Z87" s="5" t="s">
        <v>847</v>
      </c>
      <c r="AA87" s="5"/>
      <c r="AB87" s="5">
        <v>7119</v>
      </c>
      <c r="AC87" s="5" t="s">
        <v>38</v>
      </c>
    </row>
    <row r="88" spans="1:29">
      <c r="A88" s="5">
        <v>602135</v>
      </c>
      <c r="B88" s="5">
        <v>94998</v>
      </c>
      <c r="C88" s="5"/>
      <c r="D88" s="5">
        <v>2</v>
      </c>
      <c r="E88" s="5" t="s">
        <v>29</v>
      </c>
      <c r="F88" s="5">
        <v>517</v>
      </c>
      <c r="G88" s="5" t="s">
        <v>341</v>
      </c>
      <c r="H88" s="5" t="s">
        <v>342</v>
      </c>
      <c r="I88" s="5">
        <v>109</v>
      </c>
      <c r="J88" s="5" t="s">
        <v>343</v>
      </c>
      <c r="K88" s="5">
        <v>251</v>
      </c>
      <c r="L88" s="5" t="s">
        <v>344</v>
      </c>
      <c r="M88" s="5" t="s">
        <v>345</v>
      </c>
      <c r="N88" s="6">
        <v>45509.43472222222</v>
      </c>
      <c r="O88" s="7">
        <v>45698</v>
      </c>
      <c r="P88" s="5"/>
      <c r="Q88" s="7"/>
      <c r="R88" s="5"/>
      <c r="S88" s="48">
        <v>877.69</v>
      </c>
      <c r="T88" s="5" t="s">
        <v>39</v>
      </c>
      <c r="U88" s="5" t="s">
        <v>1369</v>
      </c>
      <c r="V88" s="5" t="s">
        <v>88</v>
      </c>
      <c r="W88" s="5" t="s">
        <v>89</v>
      </c>
      <c r="X88" s="5"/>
      <c r="Y88" s="5"/>
      <c r="Z88" s="5" t="s">
        <v>847</v>
      </c>
      <c r="AA88" s="5"/>
      <c r="AB88" s="5">
        <v>7119</v>
      </c>
      <c r="AC88" s="5" t="s">
        <v>38</v>
      </c>
    </row>
    <row r="89" spans="1:29">
      <c r="A89" s="5">
        <v>602144</v>
      </c>
      <c r="B89" s="5">
        <v>94998</v>
      </c>
      <c r="C89" s="5"/>
      <c r="D89" s="5">
        <v>2</v>
      </c>
      <c r="E89" s="5" t="s">
        <v>29</v>
      </c>
      <c r="F89" s="5">
        <v>517</v>
      </c>
      <c r="G89" s="5" t="s">
        <v>341</v>
      </c>
      <c r="H89" s="5" t="s">
        <v>342</v>
      </c>
      <c r="I89" s="5">
        <v>109</v>
      </c>
      <c r="J89" s="5" t="s">
        <v>343</v>
      </c>
      <c r="K89" s="5">
        <v>251</v>
      </c>
      <c r="L89" s="5" t="s">
        <v>344</v>
      </c>
      <c r="M89" s="5" t="s">
        <v>345</v>
      </c>
      <c r="N89" s="6">
        <v>45509.43472222222</v>
      </c>
      <c r="O89" s="7">
        <v>45698</v>
      </c>
      <c r="P89" s="5"/>
      <c r="Q89" s="7"/>
      <c r="R89" s="5"/>
      <c r="S89" s="48">
        <v>-87.77</v>
      </c>
      <c r="T89" s="5" t="s">
        <v>39</v>
      </c>
      <c r="U89" s="5" t="s">
        <v>120</v>
      </c>
      <c r="V89" s="5" t="s">
        <v>41</v>
      </c>
      <c r="W89" s="5" t="s">
        <v>42</v>
      </c>
      <c r="X89" s="5"/>
      <c r="Y89" s="5"/>
      <c r="Z89" s="5" t="s">
        <v>847</v>
      </c>
      <c r="AA89" s="5"/>
      <c r="AB89" s="5">
        <v>7119</v>
      </c>
      <c r="AC89" s="5" t="s">
        <v>38</v>
      </c>
    </row>
    <row r="90" spans="1:29">
      <c r="A90" s="5">
        <v>600766</v>
      </c>
      <c r="B90" s="5">
        <v>116523</v>
      </c>
      <c r="C90" s="5"/>
      <c r="D90" s="5">
        <v>2</v>
      </c>
      <c r="E90" s="5" t="s">
        <v>29</v>
      </c>
      <c r="F90" s="5">
        <v>532</v>
      </c>
      <c r="G90" s="5" t="s">
        <v>985</v>
      </c>
      <c r="H90" s="5" t="s">
        <v>986</v>
      </c>
      <c r="I90" s="5">
        <v>344</v>
      </c>
      <c r="J90" s="5" t="s">
        <v>987</v>
      </c>
      <c r="K90" s="5">
        <v>434</v>
      </c>
      <c r="L90" s="5"/>
      <c r="M90" s="5" t="s">
        <v>1370</v>
      </c>
      <c r="N90" s="6">
        <v>45656.724305555559</v>
      </c>
      <c r="O90" s="7">
        <v>45698</v>
      </c>
      <c r="P90" s="5"/>
      <c r="Q90" s="7"/>
      <c r="R90" s="5"/>
      <c r="S90" s="48">
        <v>-6500</v>
      </c>
      <c r="T90" s="5" t="s">
        <v>35</v>
      </c>
      <c r="U90" s="5" t="s">
        <v>1351</v>
      </c>
      <c r="V90" s="5" t="s">
        <v>36</v>
      </c>
      <c r="W90" s="5" t="s">
        <v>37</v>
      </c>
      <c r="X90" s="5"/>
      <c r="Y90" s="5"/>
      <c r="Z90" s="5"/>
      <c r="AA90" s="5"/>
      <c r="AB90" s="5">
        <v>7119</v>
      </c>
      <c r="AC90" s="5" t="s">
        <v>38</v>
      </c>
    </row>
    <row r="91" spans="1:29">
      <c r="A91" s="5">
        <v>600791</v>
      </c>
      <c r="B91" s="5">
        <v>116523</v>
      </c>
      <c r="C91" s="5"/>
      <c r="D91" s="5">
        <v>2</v>
      </c>
      <c r="E91" s="5" t="s">
        <v>29</v>
      </c>
      <c r="F91" s="5">
        <v>532</v>
      </c>
      <c r="G91" s="5" t="s">
        <v>985</v>
      </c>
      <c r="H91" s="5" t="s">
        <v>986</v>
      </c>
      <c r="I91" s="5">
        <v>344</v>
      </c>
      <c r="J91" s="5" t="s">
        <v>987</v>
      </c>
      <c r="K91" s="5">
        <v>434</v>
      </c>
      <c r="L91" s="5"/>
      <c r="M91" s="5" t="s">
        <v>1370</v>
      </c>
      <c r="N91" s="6">
        <v>45656.724305555559</v>
      </c>
      <c r="O91" s="7">
        <v>45698</v>
      </c>
      <c r="P91" s="5"/>
      <c r="Q91" s="7"/>
      <c r="R91" s="5"/>
      <c r="S91" s="48">
        <v>5850</v>
      </c>
      <c r="T91" s="5" t="s">
        <v>39</v>
      </c>
      <c r="U91" s="5" t="s">
        <v>297</v>
      </c>
      <c r="V91" s="5" t="s">
        <v>298</v>
      </c>
      <c r="W91" s="5" t="s">
        <v>299</v>
      </c>
      <c r="X91" s="5"/>
      <c r="Y91" s="5"/>
      <c r="Z91" s="5"/>
      <c r="AA91" s="5"/>
      <c r="AB91" s="5">
        <v>7119</v>
      </c>
      <c r="AC91" s="5" t="s">
        <v>38</v>
      </c>
    </row>
    <row r="92" spans="1:29">
      <c r="A92" s="5">
        <v>600792</v>
      </c>
      <c r="B92" s="5">
        <v>116523</v>
      </c>
      <c r="C92" s="5"/>
      <c r="D92" s="5">
        <v>2</v>
      </c>
      <c r="E92" s="5" t="s">
        <v>29</v>
      </c>
      <c r="F92" s="5">
        <v>532</v>
      </c>
      <c r="G92" s="5" t="s">
        <v>985</v>
      </c>
      <c r="H92" s="5" t="s">
        <v>986</v>
      </c>
      <c r="I92" s="5">
        <v>344</v>
      </c>
      <c r="J92" s="5" t="s">
        <v>987</v>
      </c>
      <c r="K92" s="5">
        <v>434</v>
      </c>
      <c r="L92" s="5"/>
      <c r="M92" s="5" t="s">
        <v>1370</v>
      </c>
      <c r="N92" s="6">
        <v>45656.724305555559</v>
      </c>
      <c r="O92" s="7">
        <v>45698</v>
      </c>
      <c r="P92" s="5"/>
      <c r="Q92" s="7"/>
      <c r="R92" s="5"/>
      <c r="S92" s="48">
        <v>650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/>
      <c r="AA92" s="5"/>
      <c r="AB92" s="5">
        <v>7119</v>
      </c>
      <c r="AC92" s="5" t="s">
        <v>38</v>
      </c>
    </row>
    <row r="93" spans="1:29">
      <c r="A93" s="5">
        <v>612772</v>
      </c>
      <c r="B93" s="5">
        <v>116523</v>
      </c>
      <c r="C93" s="5"/>
      <c r="D93" s="5">
        <v>2</v>
      </c>
      <c r="E93" s="5" t="s">
        <v>29</v>
      </c>
      <c r="F93" s="5">
        <v>532</v>
      </c>
      <c r="G93" s="5" t="s">
        <v>985</v>
      </c>
      <c r="H93" s="5" t="s">
        <v>986</v>
      </c>
      <c r="I93" s="5">
        <v>344</v>
      </c>
      <c r="J93" s="5" t="s">
        <v>987</v>
      </c>
      <c r="K93" s="5">
        <v>434</v>
      </c>
      <c r="L93" s="5"/>
      <c r="M93" s="5" t="s">
        <v>1370</v>
      </c>
      <c r="N93" s="6">
        <v>45656.724305555559</v>
      </c>
      <c r="O93" s="7">
        <v>45698</v>
      </c>
      <c r="P93" s="5"/>
      <c r="Q93" s="7"/>
      <c r="R93" s="5"/>
      <c r="S93" s="48">
        <v>91.85</v>
      </c>
      <c r="T93" s="5" t="s">
        <v>39</v>
      </c>
      <c r="U93" s="5" t="s">
        <v>182</v>
      </c>
      <c r="V93" s="5" t="s">
        <v>41</v>
      </c>
      <c r="W93" s="5" t="s">
        <v>42</v>
      </c>
      <c r="X93" s="5"/>
      <c r="Y93" s="5"/>
      <c r="Z93" s="5"/>
      <c r="AA93" s="5"/>
      <c r="AB93" s="5">
        <v>7119</v>
      </c>
      <c r="AC93" s="5" t="s">
        <v>38</v>
      </c>
    </row>
    <row r="94" spans="1:29">
      <c r="A94" s="5">
        <v>513397</v>
      </c>
      <c r="B94" s="5">
        <v>101305</v>
      </c>
      <c r="C94" s="5"/>
      <c r="D94" s="5">
        <v>2</v>
      </c>
      <c r="E94" s="5" t="s">
        <v>29</v>
      </c>
      <c r="F94" s="5">
        <v>4236</v>
      </c>
      <c r="G94" s="5" t="s">
        <v>346</v>
      </c>
      <c r="H94" s="5" t="s">
        <v>347</v>
      </c>
      <c r="I94" s="5">
        <v>504</v>
      </c>
      <c r="J94" s="5" t="s">
        <v>348</v>
      </c>
      <c r="K94" s="5">
        <v>405</v>
      </c>
      <c r="L94" s="5"/>
      <c r="M94" s="5" t="s">
        <v>349</v>
      </c>
      <c r="N94" s="6">
        <v>45547.338888888888</v>
      </c>
      <c r="O94" s="7">
        <v>45698</v>
      </c>
      <c r="P94" s="5"/>
      <c r="Q94" s="7">
        <v>45691</v>
      </c>
      <c r="R94" s="5"/>
      <c r="S94" s="48">
        <v>-2300</v>
      </c>
      <c r="T94" s="5" t="s">
        <v>35</v>
      </c>
      <c r="U94" s="5" t="s">
        <v>1351</v>
      </c>
      <c r="V94" s="5" t="s">
        <v>36</v>
      </c>
      <c r="W94" s="5" t="s">
        <v>37</v>
      </c>
      <c r="X94" s="5"/>
      <c r="Y94" s="5"/>
      <c r="Z94" s="5" t="s">
        <v>849</v>
      </c>
      <c r="AA94" s="5"/>
      <c r="AB94" s="5">
        <v>7119</v>
      </c>
      <c r="AC94" s="5" t="s">
        <v>38</v>
      </c>
    </row>
    <row r="95" spans="1:29">
      <c r="A95" s="5">
        <v>513451</v>
      </c>
      <c r="B95" s="5">
        <v>101305</v>
      </c>
      <c r="C95" s="5"/>
      <c r="D95" s="5">
        <v>2</v>
      </c>
      <c r="E95" s="5" t="s">
        <v>29</v>
      </c>
      <c r="F95" s="5">
        <v>4236</v>
      </c>
      <c r="G95" s="5" t="s">
        <v>346</v>
      </c>
      <c r="H95" s="5" t="s">
        <v>347</v>
      </c>
      <c r="I95" s="5">
        <v>504</v>
      </c>
      <c r="J95" s="5" t="s">
        <v>348</v>
      </c>
      <c r="K95" s="5">
        <v>405</v>
      </c>
      <c r="L95" s="5"/>
      <c r="M95" s="5" t="s">
        <v>349</v>
      </c>
      <c r="N95" s="6">
        <v>45547.338888888888</v>
      </c>
      <c r="O95" s="7">
        <v>45698</v>
      </c>
      <c r="P95" s="5"/>
      <c r="Q95" s="7">
        <v>45691</v>
      </c>
      <c r="R95" s="5"/>
      <c r="S95" s="48">
        <v>230</v>
      </c>
      <c r="T95" s="5" t="s">
        <v>39</v>
      </c>
      <c r="U95" s="5" t="s">
        <v>40</v>
      </c>
      <c r="V95" s="5" t="s">
        <v>41</v>
      </c>
      <c r="W95" s="5" t="s">
        <v>42</v>
      </c>
      <c r="X95" s="5"/>
      <c r="Y95" s="5"/>
      <c r="Z95" s="5" t="s">
        <v>849</v>
      </c>
      <c r="AA95" s="5"/>
      <c r="AB95" s="5">
        <v>7119</v>
      </c>
      <c r="AC95" s="5" t="s">
        <v>38</v>
      </c>
    </row>
    <row r="96" spans="1:29">
      <c r="A96" s="5">
        <v>557116</v>
      </c>
      <c r="B96" s="5">
        <v>108601</v>
      </c>
      <c r="C96" s="5"/>
      <c r="D96" s="5">
        <v>2</v>
      </c>
      <c r="E96" s="5" t="s">
        <v>29</v>
      </c>
      <c r="F96" s="5">
        <v>4236</v>
      </c>
      <c r="G96" s="5" t="s">
        <v>346</v>
      </c>
      <c r="H96" s="5" t="s">
        <v>347</v>
      </c>
      <c r="I96" s="5">
        <v>504</v>
      </c>
      <c r="J96" s="5" t="s">
        <v>348</v>
      </c>
      <c r="K96" s="5">
        <v>405</v>
      </c>
      <c r="L96" s="5"/>
      <c r="M96" s="5" t="s">
        <v>349</v>
      </c>
      <c r="N96" s="6">
        <v>45580.482638888891</v>
      </c>
      <c r="O96" s="7">
        <v>45698</v>
      </c>
      <c r="P96" s="5"/>
      <c r="Q96" s="7"/>
      <c r="R96" s="5"/>
      <c r="S96" s="48">
        <v>75.75</v>
      </c>
      <c r="T96" s="5" t="s">
        <v>39</v>
      </c>
      <c r="U96" s="5" t="s">
        <v>1371</v>
      </c>
      <c r="V96" s="5" t="s">
        <v>79</v>
      </c>
      <c r="W96" s="5" t="s">
        <v>80</v>
      </c>
      <c r="X96" s="5"/>
      <c r="Y96" s="5"/>
      <c r="Z96" s="5" t="s">
        <v>850</v>
      </c>
      <c r="AA96" s="5"/>
      <c r="AB96" s="5">
        <v>7119</v>
      </c>
      <c r="AC96" s="5" t="s">
        <v>38</v>
      </c>
    </row>
    <row r="97" spans="1:29">
      <c r="A97" s="5">
        <v>581270</v>
      </c>
      <c r="B97" s="5">
        <v>112919</v>
      </c>
      <c r="C97" s="5"/>
      <c r="D97" s="5">
        <v>2</v>
      </c>
      <c r="E97" s="5" t="s">
        <v>29</v>
      </c>
      <c r="F97" s="5">
        <v>4236</v>
      </c>
      <c r="G97" s="5" t="s">
        <v>346</v>
      </c>
      <c r="H97" s="5" t="s">
        <v>347</v>
      </c>
      <c r="I97" s="5">
        <v>504</v>
      </c>
      <c r="J97" s="5" t="s">
        <v>348</v>
      </c>
      <c r="K97" s="5">
        <v>405</v>
      </c>
      <c r="L97" s="5"/>
      <c r="M97" s="5" t="s">
        <v>349</v>
      </c>
      <c r="N97" s="6">
        <v>45628.381249999999</v>
      </c>
      <c r="O97" s="7">
        <v>45698</v>
      </c>
      <c r="P97" s="5"/>
      <c r="Q97" s="7">
        <v>45691</v>
      </c>
      <c r="R97" s="5"/>
      <c r="S97" s="48">
        <v>64.42</v>
      </c>
      <c r="T97" s="5" t="s">
        <v>39</v>
      </c>
      <c r="U97" s="5" t="s">
        <v>52</v>
      </c>
      <c r="V97" s="5" t="s">
        <v>41</v>
      </c>
      <c r="W97" s="5" t="s">
        <v>42</v>
      </c>
      <c r="X97" s="5"/>
      <c r="Y97" s="5"/>
      <c r="Z97" s="5" t="s">
        <v>993</v>
      </c>
      <c r="AA97" s="5"/>
      <c r="AB97" s="5">
        <v>7119</v>
      </c>
      <c r="AC97" s="5" t="s">
        <v>38</v>
      </c>
    </row>
    <row r="98" spans="1:29">
      <c r="A98" s="5">
        <v>623074</v>
      </c>
      <c r="B98" s="5">
        <v>120309</v>
      </c>
      <c r="C98" s="5"/>
      <c r="D98" s="5">
        <v>2</v>
      </c>
      <c r="E98" s="5" t="s">
        <v>29</v>
      </c>
      <c r="F98" s="5">
        <v>4236</v>
      </c>
      <c r="G98" s="5" t="s">
        <v>346</v>
      </c>
      <c r="H98" s="5" t="s">
        <v>347</v>
      </c>
      <c r="I98" s="5">
        <v>504</v>
      </c>
      <c r="J98" s="5" t="s">
        <v>348</v>
      </c>
      <c r="K98" s="5">
        <v>405</v>
      </c>
      <c r="L98" s="5"/>
      <c r="M98" s="5" t="s">
        <v>349</v>
      </c>
      <c r="N98" s="6">
        <v>45674.400000000001</v>
      </c>
      <c r="O98" s="7">
        <v>45698</v>
      </c>
      <c r="P98" s="5"/>
      <c r="Q98" s="7">
        <v>45691</v>
      </c>
      <c r="R98" s="5"/>
      <c r="S98" s="48">
        <v>12.13</v>
      </c>
      <c r="T98" s="5" t="s">
        <v>39</v>
      </c>
      <c r="U98" s="5" t="s">
        <v>182</v>
      </c>
      <c r="V98" s="5" t="s">
        <v>41</v>
      </c>
      <c r="W98" s="5" t="s">
        <v>42</v>
      </c>
      <c r="X98" s="5"/>
      <c r="Y98" s="5"/>
      <c r="Z98" s="5" t="s">
        <v>1372</v>
      </c>
      <c r="AA98" s="5"/>
      <c r="AB98" s="5">
        <v>7119</v>
      </c>
      <c r="AC98" s="5" t="s">
        <v>38</v>
      </c>
    </row>
    <row r="99" spans="1:29">
      <c r="A99" s="5">
        <v>506027</v>
      </c>
      <c r="B99" s="5">
        <v>99554</v>
      </c>
      <c r="C99" s="5"/>
      <c r="D99" s="5">
        <v>2</v>
      </c>
      <c r="E99" s="5" t="s">
        <v>29</v>
      </c>
      <c r="F99" s="5">
        <v>587</v>
      </c>
      <c r="G99" s="5" t="s">
        <v>178</v>
      </c>
      <c r="H99" s="5" t="s">
        <v>179</v>
      </c>
      <c r="I99" s="5">
        <v>502</v>
      </c>
      <c r="J99" s="5" t="s">
        <v>180</v>
      </c>
      <c r="K99" s="5">
        <v>412</v>
      </c>
      <c r="L99" s="5"/>
      <c r="M99" s="5" t="s">
        <v>181</v>
      </c>
      <c r="N99" s="6">
        <v>45533.670138888891</v>
      </c>
      <c r="O99" s="7">
        <v>45698</v>
      </c>
      <c r="P99" s="5"/>
      <c r="Q99" s="7">
        <v>45678</v>
      </c>
      <c r="R99" s="5"/>
      <c r="S99" s="48">
        <v>-1200</v>
      </c>
      <c r="T99" s="5" t="s">
        <v>35</v>
      </c>
      <c r="U99" s="5" t="s">
        <v>1351</v>
      </c>
      <c r="V99" s="5" t="s">
        <v>36</v>
      </c>
      <c r="W99" s="5" t="s">
        <v>37</v>
      </c>
      <c r="X99" s="5"/>
      <c r="Y99" s="5"/>
      <c r="Z99" s="5" t="s">
        <v>1373</v>
      </c>
      <c r="AA99" s="5"/>
      <c r="AB99" s="5">
        <v>7119</v>
      </c>
      <c r="AC99" s="5" t="s">
        <v>38</v>
      </c>
    </row>
    <row r="100" spans="1:29">
      <c r="A100" s="5">
        <v>506059</v>
      </c>
      <c r="B100" s="5">
        <v>99554</v>
      </c>
      <c r="C100" s="5"/>
      <c r="D100" s="5">
        <v>2</v>
      </c>
      <c r="E100" s="5" t="s">
        <v>29</v>
      </c>
      <c r="F100" s="5">
        <v>587</v>
      </c>
      <c r="G100" s="5" t="s">
        <v>178</v>
      </c>
      <c r="H100" s="5" t="s">
        <v>179</v>
      </c>
      <c r="I100" s="5">
        <v>502</v>
      </c>
      <c r="J100" s="5" t="s">
        <v>180</v>
      </c>
      <c r="K100" s="5">
        <v>412</v>
      </c>
      <c r="L100" s="5"/>
      <c r="M100" s="5" t="s">
        <v>181</v>
      </c>
      <c r="N100" s="6">
        <v>45533.670138888891</v>
      </c>
      <c r="O100" s="7">
        <v>45698</v>
      </c>
      <c r="P100" s="5"/>
      <c r="Q100" s="7">
        <v>45678</v>
      </c>
      <c r="R100" s="5"/>
      <c r="S100" s="48">
        <v>120</v>
      </c>
      <c r="T100" s="5" t="s">
        <v>39</v>
      </c>
      <c r="U100" s="5" t="s">
        <v>40</v>
      </c>
      <c r="V100" s="5" t="s">
        <v>41</v>
      </c>
      <c r="W100" s="5" t="s">
        <v>42</v>
      </c>
      <c r="X100" s="5"/>
      <c r="Y100" s="5"/>
      <c r="Z100" s="5" t="s">
        <v>1373</v>
      </c>
      <c r="AA100" s="5"/>
      <c r="AB100" s="5">
        <v>7119</v>
      </c>
      <c r="AC100" s="5" t="s">
        <v>38</v>
      </c>
    </row>
    <row r="101" spans="1:29">
      <c r="A101" s="5">
        <v>506278</v>
      </c>
      <c r="B101" s="5">
        <v>99554</v>
      </c>
      <c r="C101" s="5"/>
      <c r="D101" s="5">
        <v>2</v>
      </c>
      <c r="E101" s="5" t="s">
        <v>29</v>
      </c>
      <c r="F101" s="5">
        <v>587</v>
      </c>
      <c r="G101" s="5" t="s">
        <v>178</v>
      </c>
      <c r="H101" s="5" t="s">
        <v>179</v>
      </c>
      <c r="I101" s="5">
        <v>502</v>
      </c>
      <c r="J101" s="5" t="s">
        <v>180</v>
      </c>
      <c r="K101" s="5">
        <v>412</v>
      </c>
      <c r="L101" s="5"/>
      <c r="M101" s="5" t="s">
        <v>181</v>
      </c>
      <c r="N101" s="6">
        <v>45533.670138888891</v>
      </c>
      <c r="O101" s="7">
        <v>45698</v>
      </c>
      <c r="P101" s="5"/>
      <c r="Q101" s="7">
        <v>45678</v>
      </c>
      <c r="R101" s="5"/>
      <c r="S101" s="48">
        <v>25</v>
      </c>
      <c r="T101" s="5" t="s">
        <v>39</v>
      </c>
      <c r="U101" s="5" t="s">
        <v>52</v>
      </c>
      <c r="V101" s="5" t="s">
        <v>41</v>
      </c>
      <c r="W101" s="5" t="s">
        <v>42</v>
      </c>
      <c r="X101" s="5"/>
      <c r="Y101" s="5"/>
      <c r="Z101" s="5" t="s">
        <v>1373</v>
      </c>
      <c r="AA101" s="5"/>
      <c r="AB101" s="5">
        <v>7119</v>
      </c>
      <c r="AC101" s="5" t="s">
        <v>38</v>
      </c>
    </row>
    <row r="102" spans="1:29">
      <c r="A102" s="5">
        <v>612322</v>
      </c>
      <c r="B102" s="5">
        <v>99554</v>
      </c>
      <c r="C102" s="5"/>
      <c r="D102" s="5">
        <v>2</v>
      </c>
      <c r="E102" s="5" t="s">
        <v>29</v>
      </c>
      <c r="F102" s="5">
        <v>587</v>
      </c>
      <c r="G102" s="5" t="s">
        <v>178</v>
      </c>
      <c r="H102" s="5" t="s">
        <v>179</v>
      </c>
      <c r="I102" s="5">
        <v>502</v>
      </c>
      <c r="J102" s="5" t="s">
        <v>180</v>
      </c>
      <c r="K102" s="5">
        <v>412</v>
      </c>
      <c r="L102" s="5"/>
      <c r="M102" s="5" t="s">
        <v>181</v>
      </c>
      <c r="N102" s="6">
        <v>45533.670138888891</v>
      </c>
      <c r="O102" s="7">
        <v>45698</v>
      </c>
      <c r="P102" s="5"/>
      <c r="Q102" s="7">
        <v>45678</v>
      </c>
      <c r="R102" s="5"/>
      <c r="S102" s="48">
        <v>9.64</v>
      </c>
      <c r="T102" s="5" t="s">
        <v>39</v>
      </c>
      <c r="U102" s="5" t="s">
        <v>182</v>
      </c>
      <c r="V102" s="5" t="s">
        <v>41</v>
      </c>
      <c r="W102" s="5" t="s">
        <v>42</v>
      </c>
      <c r="X102" s="5"/>
      <c r="Y102" s="5"/>
      <c r="Z102" s="5" t="s">
        <v>1373</v>
      </c>
      <c r="AA102" s="5"/>
      <c r="AB102" s="5">
        <v>7119</v>
      </c>
      <c r="AC102" s="5" t="s">
        <v>38</v>
      </c>
    </row>
    <row r="103" spans="1:29">
      <c r="A103" s="5">
        <v>622915</v>
      </c>
      <c r="B103" s="5">
        <v>99430</v>
      </c>
      <c r="C103" s="5"/>
      <c r="D103" s="5">
        <v>2</v>
      </c>
      <c r="E103" s="5" t="s">
        <v>29</v>
      </c>
      <c r="F103" s="5">
        <v>4536</v>
      </c>
      <c r="G103" s="5" t="s">
        <v>770</v>
      </c>
      <c r="H103" s="5" t="s">
        <v>771</v>
      </c>
      <c r="I103" s="5">
        <v>509</v>
      </c>
      <c r="J103" s="5" t="s">
        <v>772</v>
      </c>
      <c r="K103" s="5">
        <v>411</v>
      </c>
      <c r="L103" s="5"/>
      <c r="M103" s="5" t="s">
        <v>773</v>
      </c>
      <c r="N103" s="6">
        <v>45532.512499999997</v>
      </c>
      <c r="O103" s="7">
        <v>45698</v>
      </c>
      <c r="P103" s="5"/>
      <c r="Q103" s="7">
        <v>45691</v>
      </c>
      <c r="R103" s="5"/>
      <c r="S103" s="48">
        <v>11.56</v>
      </c>
      <c r="T103" s="5" t="s">
        <v>39</v>
      </c>
      <c r="U103" s="5" t="s">
        <v>182</v>
      </c>
      <c r="V103" s="5" t="s">
        <v>41</v>
      </c>
      <c r="W103" s="5" t="s">
        <v>42</v>
      </c>
      <c r="X103" s="5"/>
      <c r="Y103" s="5"/>
      <c r="Z103" s="5" t="s">
        <v>1374</v>
      </c>
      <c r="AA103" s="5"/>
      <c r="AB103" s="5">
        <v>7119</v>
      </c>
      <c r="AC103" s="5" t="s">
        <v>38</v>
      </c>
    </row>
    <row r="104" spans="1:29">
      <c r="A104" s="5">
        <v>505283</v>
      </c>
      <c r="B104" s="5">
        <v>99430</v>
      </c>
      <c r="C104" s="5"/>
      <c r="D104" s="5">
        <v>2</v>
      </c>
      <c r="E104" s="5" t="s">
        <v>29</v>
      </c>
      <c r="F104" s="5">
        <v>4536</v>
      </c>
      <c r="G104" s="5" t="s">
        <v>770</v>
      </c>
      <c r="H104" s="5" t="s">
        <v>771</v>
      </c>
      <c r="I104" s="5">
        <v>509</v>
      </c>
      <c r="J104" s="5" t="s">
        <v>772</v>
      </c>
      <c r="K104" s="5">
        <v>411</v>
      </c>
      <c r="L104" s="5"/>
      <c r="M104" s="5" t="s">
        <v>773</v>
      </c>
      <c r="N104" s="6">
        <v>45532.512499999997</v>
      </c>
      <c r="O104" s="7">
        <v>45698</v>
      </c>
      <c r="P104" s="5"/>
      <c r="Q104" s="7">
        <v>45691</v>
      </c>
      <c r="R104" s="5"/>
      <c r="S104" s="48">
        <v>-2400</v>
      </c>
      <c r="T104" s="5" t="s">
        <v>35</v>
      </c>
      <c r="U104" s="5" t="s">
        <v>1351</v>
      </c>
      <c r="V104" s="5" t="s">
        <v>36</v>
      </c>
      <c r="W104" s="5" t="s">
        <v>37</v>
      </c>
      <c r="X104" s="5"/>
      <c r="Y104" s="5"/>
      <c r="Z104" s="5" t="s">
        <v>1374</v>
      </c>
      <c r="AA104" s="5"/>
      <c r="AB104" s="5">
        <v>7119</v>
      </c>
      <c r="AC104" s="5" t="s">
        <v>38</v>
      </c>
    </row>
    <row r="105" spans="1:29">
      <c r="A105" s="5">
        <v>505338</v>
      </c>
      <c r="B105" s="5">
        <v>99430</v>
      </c>
      <c r="C105" s="5"/>
      <c r="D105" s="5">
        <v>2</v>
      </c>
      <c r="E105" s="5" t="s">
        <v>29</v>
      </c>
      <c r="F105" s="5">
        <v>4536</v>
      </c>
      <c r="G105" s="5" t="s">
        <v>770</v>
      </c>
      <c r="H105" s="5" t="s">
        <v>771</v>
      </c>
      <c r="I105" s="5">
        <v>509</v>
      </c>
      <c r="J105" s="5" t="s">
        <v>772</v>
      </c>
      <c r="K105" s="5">
        <v>411</v>
      </c>
      <c r="L105" s="5"/>
      <c r="M105" s="5" t="s">
        <v>773</v>
      </c>
      <c r="N105" s="6">
        <v>45532.512499999997</v>
      </c>
      <c r="O105" s="7">
        <v>45698</v>
      </c>
      <c r="P105" s="5"/>
      <c r="Q105" s="7">
        <v>45691</v>
      </c>
      <c r="R105" s="5"/>
      <c r="S105" s="48">
        <v>240</v>
      </c>
      <c r="T105" s="5" t="s">
        <v>39</v>
      </c>
      <c r="U105" s="5" t="s">
        <v>40</v>
      </c>
      <c r="V105" s="5" t="s">
        <v>41</v>
      </c>
      <c r="W105" s="5" t="s">
        <v>42</v>
      </c>
      <c r="X105" s="5"/>
      <c r="Y105" s="5"/>
      <c r="Z105" s="5" t="s">
        <v>1374</v>
      </c>
      <c r="AA105" s="5"/>
      <c r="AB105" s="5">
        <v>7119</v>
      </c>
      <c r="AC105" s="5" t="s">
        <v>38</v>
      </c>
    </row>
    <row r="106" spans="1:29">
      <c r="A106" s="5">
        <v>557184</v>
      </c>
      <c r="B106" s="5">
        <v>99430</v>
      </c>
      <c r="C106" s="5"/>
      <c r="D106" s="5">
        <v>2</v>
      </c>
      <c r="E106" s="5" t="s">
        <v>29</v>
      </c>
      <c r="F106" s="5">
        <v>4536</v>
      </c>
      <c r="G106" s="5" t="s">
        <v>770</v>
      </c>
      <c r="H106" s="5" t="s">
        <v>771</v>
      </c>
      <c r="I106" s="5">
        <v>509</v>
      </c>
      <c r="J106" s="5" t="s">
        <v>772</v>
      </c>
      <c r="K106" s="5">
        <v>411</v>
      </c>
      <c r="L106" s="5"/>
      <c r="M106" s="5" t="s">
        <v>773</v>
      </c>
      <c r="N106" s="6">
        <v>45532.512499999997</v>
      </c>
      <c r="O106" s="7">
        <v>45698</v>
      </c>
      <c r="P106" s="5"/>
      <c r="Q106" s="7">
        <v>45691</v>
      </c>
      <c r="R106" s="5"/>
      <c r="S106" s="48">
        <v>258</v>
      </c>
      <c r="T106" s="5" t="s">
        <v>39</v>
      </c>
      <c r="U106" s="5" t="s">
        <v>858</v>
      </c>
      <c r="V106" s="5" t="s">
        <v>79</v>
      </c>
      <c r="W106" s="5" t="s">
        <v>80</v>
      </c>
      <c r="X106" s="5"/>
      <c r="Y106" s="5"/>
      <c r="Z106" s="5" t="s">
        <v>1374</v>
      </c>
      <c r="AA106" s="5"/>
      <c r="AB106" s="5">
        <v>7119</v>
      </c>
      <c r="AC106" s="5" t="s">
        <v>38</v>
      </c>
    </row>
    <row r="107" spans="1:29">
      <c r="A107" s="5">
        <v>594638</v>
      </c>
      <c r="B107" s="5">
        <v>99430</v>
      </c>
      <c r="C107" s="5"/>
      <c r="D107" s="5">
        <v>2</v>
      </c>
      <c r="E107" s="5" t="s">
        <v>29</v>
      </c>
      <c r="F107" s="5">
        <v>4536</v>
      </c>
      <c r="G107" s="5" t="s">
        <v>770</v>
      </c>
      <c r="H107" s="5" t="s">
        <v>771</v>
      </c>
      <c r="I107" s="5">
        <v>509</v>
      </c>
      <c r="J107" s="5" t="s">
        <v>772</v>
      </c>
      <c r="K107" s="5">
        <v>411</v>
      </c>
      <c r="L107" s="5"/>
      <c r="M107" s="5" t="s">
        <v>773</v>
      </c>
      <c r="N107" s="6">
        <v>45532.512499999997</v>
      </c>
      <c r="O107" s="7">
        <v>45698</v>
      </c>
      <c r="P107" s="5"/>
      <c r="Q107" s="7">
        <v>45691</v>
      </c>
      <c r="R107" s="5"/>
      <c r="S107" s="48">
        <v>86.9</v>
      </c>
      <c r="T107" s="5" t="s">
        <v>39</v>
      </c>
      <c r="U107" s="5" t="s">
        <v>52</v>
      </c>
      <c r="V107" s="5" t="s">
        <v>41</v>
      </c>
      <c r="W107" s="5" t="s">
        <v>42</v>
      </c>
      <c r="X107" s="5"/>
      <c r="Y107" s="5"/>
      <c r="Z107" s="5" t="s">
        <v>1374</v>
      </c>
      <c r="AA107" s="5"/>
      <c r="AB107" s="5">
        <v>7119</v>
      </c>
      <c r="AC107" s="5" t="s">
        <v>38</v>
      </c>
    </row>
    <row r="108" spans="1:29">
      <c r="A108" s="5">
        <v>479138</v>
      </c>
      <c r="B108" s="5">
        <v>94424</v>
      </c>
      <c r="C108" s="5"/>
      <c r="D108" s="5">
        <v>2</v>
      </c>
      <c r="E108" s="5" t="s">
        <v>29</v>
      </c>
      <c r="F108" s="5">
        <v>3721</v>
      </c>
      <c r="G108" s="5" t="s">
        <v>350</v>
      </c>
      <c r="H108" s="5" t="s">
        <v>351</v>
      </c>
      <c r="I108" s="5">
        <v>388</v>
      </c>
      <c r="J108" s="5" t="s">
        <v>352</v>
      </c>
      <c r="K108" s="5">
        <v>208</v>
      </c>
      <c r="L108" s="5" t="s">
        <v>353</v>
      </c>
      <c r="M108" s="5" t="s">
        <v>354</v>
      </c>
      <c r="N108" s="6">
        <v>45505</v>
      </c>
      <c r="O108" s="7">
        <v>45698</v>
      </c>
      <c r="P108" s="5"/>
      <c r="Q108" s="7">
        <v>45688</v>
      </c>
      <c r="R108" s="5"/>
      <c r="S108" s="48">
        <v>-7266.7</v>
      </c>
      <c r="T108" s="5" t="s">
        <v>35</v>
      </c>
      <c r="U108" s="5" t="s">
        <v>1351</v>
      </c>
      <c r="V108" s="5" t="s">
        <v>36</v>
      </c>
      <c r="W108" s="5" t="s">
        <v>37</v>
      </c>
      <c r="X108" s="5"/>
      <c r="Y108" s="5"/>
      <c r="Z108" s="5" t="s">
        <v>995</v>
      </c>
      <c r="AA108" s="5"/>
      <c r="AB108" s="5">
        <v>7119</v>
      </c>
      <c r="AC108" s="5" t="s">
        <v>38</v>
      </c>
    </row>
    <row r="109" spans="1:29">
      <c r="A109" s="5">
        <v>479195</v>
      </c>
      <c r="B109" s="5">
        <v>94424</v>
      </c>
      <c r="C109" s="5"/>
      <c r="D109" s="5">
        <v>2</v>
      </c>
      <c r="E109" s="5" t="s">
        <v>29</v>
      </c>
      <c r="F109" s="5">
        <v>3721</v>
      </c>
      <c r="G109" s="5" t="s">
        <v>350</v>
      </c>
      <c r="H109" s="5" t="s">
        <v>351</v>
      </c>
      <c r="I109" s="5">
        <v>388</v>
      </c>
      <c r="J109" s="5" t="s">
        <v>352</v>
      </c>
      <c r="K109" s="5">
        <v>208</v>
      </c>
      <c r="L109" s="5" t="s">
        <v>353</v>
      </c>
      <c r="M109" s="5" t="s">
        <v>354</v>
      </c>
      <c r="N109" s="6">
        <v>45505</v>
      </c>
      <c r="O109" s="7">
        <v>45698</v>
      </c>
      <c r="P109" s="5"/>
      <c r="Q109" s="7">
        <v>45688</v>
      </c>
      <c r="R109" s="5"/>
      <c r="S109" s="48">
        <v>726.67</v>
      </c>
      <c r="T109" s="5" t="s">
        <v>39</v>
      </c>
      <c r="U109" s="5" t="s">
        <v>40</v>
      </c>
      <c r="V109" s="5" t="s">
        <v>41</v>
      </c>
      <c r="W109" s="5" t="s">
        <v>42</v>
      </c>
      <c r="X109" s="5"/>
      <c r="Y109" s="5"/>
      <c r="Z109" s="5" t="s">
        <v>995</v>
      </c>
      <c r="AA109" s="5"/>
      <c r="AB109" s="5">
        <v>7119</v>
      </c>
      <c r="AC109" s="5" t="s">
        <v>38</v>
      </c>
    </row>
    <row r="110" spans="1:29">
      <c r="A110" s="5">
        <v>479200</v>
      </c>
      <c r="B110" s="5">
        <v>94424</v>
      </c>
      <c r="C110" s="5"/>
      <c r="D110" s="5">
        <v>2</v>
      </c>
      <c r="E110" s="5" t="s">
        <v>29</v>
      </c>
      <c r="F110" s="5">
        <v>3721</v>
      </c>
      <c r="G110" s="5" t="s">
        <v>350</v>
      </c>
      <c r="H110" s="5" t="s">
        <v>351</v>
      </c>
      <c r="I110" s="5">
        <v>388</v>
      </c>
      <c r="J110" s="5" t="s">
        <v>352</v>
      </c>
      <c r="K110" s="5">
        <v>208</v>
      </c>
      <c r="L110" s="5" t="s">
        <v>353</v>
      </c>
      <c r="M110" s="5" t="s">
        <v>354</v>
      </c>
      <c r="N110" s="6">
        <v>45505</v>
      </c>
      <c r="O110" s="7">
        <v>45698</v>
      </c>
      <c r="P110" s="5"/>
      <c r="Q110" s="7">
        <v>45688</v>
      </c>
      <c r="R110" s="5"/>
      <c r="S110" s="48">
        <v>9.6999999999999993</v>
      </c>
      <c r="T110" s="5" t="s">
        <v>39</v>
      </c>
      <c r="U110" s="5" t="s">
        <v>128</v>
      </c>
      <c r="V110" s="5" t="s">
        <v>128</v>
      </c>
      <c r="W110" s="5" t="s">
        <v>129</v>
      </c>
      <c r="X110" s="5"/>
      <c r="Y110" s="5"/>
      <c r="Z110" s="5" t="s">
        <v>995</v>
      </c>
      <c r="AA110" s="5"/>
      <c r="AB110" s="5">
        <v>7119</v>
      </c>
      <c r="AC110" s="5" t="s">
        <v>38</v>
      </c>
    </row>
    <row r="111" spans="1:29">
      <c r="A111" s="5">
        <v>527172</v>
      </c>
      <c r="B111" s="5">
        <v>94424</v>
      </c>
      <c r="C111" s="5"/>
      <c r="D111" s="5">
        <v>2</v>
      </c>
      <c r="E111" s="5" t="s">
        <v>29</v>
      </c>
      <c r="F111" s="5">
        <v>3721</v>
      </c>
      <c r="G111" s="5" t="s">
        <v>350</v>
      </c>
      <c r="H111" s="5" t="s">
        <v>351</v>
      </c>
      <c r="I111" s="5">
        <v>388</v>
      </c>
      <c r="J111" s="5" t="s">
        <v>352</v>
      </c>
      <c r="K111" s="5">
        <v>208</v>
      </c>
      <c r="L111" s="5" t="s">
        <v>353</v>
      </c>
      <c r="M111" s="5" t="s">
        <v>354</v>
      </c>
      <c r="N111" s="6">
        <v>45505</v>
      </c>
      <c r="O111" s="7">
        <v>45698</v>
      </c>
      <c r="P111" s="5"/>
      <c r="Q111" s="7">
        <v>45688</v>
      </c>
      <c r="R111" s="5"/>
      <c r="S111" s="48">
        <v>127.4</v>
      </c>
      <c r="T111" s="5" t="s">
        <v>39</v>
      </c>
      <c r="U111" s="5" t="s">
        <v>52</v>
      </c>
      <c r="V111" s="5" t="s">
        <v>41</v>
      </c>
      <c r="W111" s="5" t="s">
        <v>42</v>
      </c>
      <c r="X111" s="5"/>
      <c r="Y111" s="5"/>
      <c r="Z111" s="5" t="s">
        <v>995</v>
      </c>
      <c r="AA111" s="5"/>
      <c r="AB111" s="5">
        <v>7119</v>
      </c>
      <c r="AC111" s="5" t="s">
        <v>38</v>
      </c>
    </row>
    <row r="112" spans="1:29">
      <c r="A112" s="5">
        <v>612417</v>
      </c>
      <c r="B112" s="5">
        <v>94424</v>
      </c>
      <c r="C112" s="5"/>
      <c r="D112" s="5">
        <v>2</v>
      </c>
      <c r="E112" s="5" t="s">
        <v>29</v>
      </c>
      <c r="F112" s="5">
        <v>3721</v>
      </c>
      <c r="G112" s="5" t="s">
        <v>350</v>
      </c>
      <c r="H112" s="5" t="s">
        <v>351</v>
      </c>
      <c r="I112" s="5">
        <v>388</v>
      </c>
      <c r="J112" s="5" t="s">
        <v>352</v>
      </c>
      <c r="K112" s="5">
        <v>208</v>
      </c>
      <c r="L112" s="5" t="s">
        <v>353</v>
      </c>
      <c r="M112" s="5" t="s">
        <v>354</v>
      </c>
      <c r="N112" s="6">
        <v>45505</v>
      </c>
      <c r="O112" s="7">
        <v>45698</v>
      </c>
      <c r="P112" s="5"/>
      <c r="Q112" s="7">
        <v>45688</v>
      </c>
      <c r="R112" s="5"/>
      <c r="S112" s="48">
        <v>65.63</v>
      </c>
      <c r="T112" s="5" t="s">
        <v>39</v>
      </c>
      <c r="U112" s="5" t="s">
        <v>182</v>
      </c>
      <c r="V112" s="5" t="s">
        <v>41</v>
      </c>
      <c r="W112" s="5" t="s">
        <v>42</v>
      </c>
      <c r="X112" s="5"/>
      <c r="Y112" s="5"/>
      <c r="Z112" s="5" t="s">
        <v>995</v>
      </c>
      <c r="AA112" s="5"/>
      <c r="AB112" s="5">
        <v>7119</v>
      </c>
      <c r="AC112" s="5" t="s">
        <v>38</v>
      </c>
    </row>
    <row r="113" spans="1:29">
      <c r="A113" s="5">
        <v>527186</v>
      </c>
      <c r="B113" s="5">
        <v>103544</v>
      </c>
      <c r="C113" s="5"/>
      <c r="D113" s="5">
        <v>2</v>
      </c>
      <c r="E113" s="5" t="s">
        <v>29</v>
      </c>
      <c r="F113" s="5">
        <v>3721</v>
      </c>
      <c r="G113" s="5" t="s">
        <v>350</v>
      </c>
      <c r="H113" s="5" t="s">
        <v>351</v>
      </c>
      <c r="I113" s="5">
        <v>388</v>
      </c>
      <c r="J113" s="5" t="s">
        <v>352</v>
      </c>
      <c r="K113" s="5">
        <v>208</v>
      </c>
      <c r="L113" s="5" t="s">
        <v>353</v>
      </c>
      <c r="M113" s="5" t="s">
        <v>354</v>
      </c>
      <c r="N113" s="6">
        <v>45561.543749999997</v>
      </c>
      <c r="O113" s="7">
        <v>45698</v>
      </c>
      <c r="P113" s="5"/>
      <c r="Q113" s="7"/>
      <c r="R113" s="5"/>
      <c r="S113" s="48">
        <v>121.99</v>
      </c>
      <c r="T113" s="5" t="s">
        <v>39</v>
      </c>
      <c r="U113" s="5" t="s">
        <v>73</v>
      </c>
      <c r="V113" s="5" t="s">
        <v>41</v>
      </c>
      <c r="W113" s="5" t="s">
        <v>42</v>
      </c>
      <c r="X113" s="5"/>
      <c r="Y113" s="5"/>
      <c r="Z113" s="5" t="s">
        <v>851</v>
      </c>
      <c r="AA113" s="5"/>
      <c r="AB113" s="5">
        <v>7119</v>
      </c>
      <c r="AC113" s="5" t="s">
        <v>38</v>
      </c>
    </row>
    <row r="114" spans="1:29">
      <c r="A114" s="5">
        <v>584256</v>
      </c>
      <c r="B114" s="5">
        <v>113490</v>
      </c>
      <c r="C114" s="5"/>
      <c r="D114" s="5">
        <v>2</v>
      </c>
      <c r="E114" s="5" t="s">
        <v>29</v>
      </c>
      <c r="F114" s="5">
        <v>654</v>
      </c>
      <c r="G114" s="5" t="s">
        <v>274</v>
      </c>
      <c r="H114" s="5" t="s">
        <v>275</v>
      </c>
      <c r="I114" s="5">
        <v>127</v>
      </c>
      <c r="J114" s="5" t="s">
        <v>276</v>
      </c>
      <c r="K114" s="5">
        <v>113</v>
      </c>
      <c r="L114" s="5" t="s">
        <v>277</v>
      </c>
      <c r="M114" s="5" t="s">
        <v>278</v>
      </c>
      <c r="N114" s="6">
        <v>45630.400000000001</v>
      </c>
      <c r="O114" s="7">
        <v>45703</v>
      </c>
      <c r="P114" s="5"/>
      <c r="Q114" s="7"/>
      <c r="R114" s="5"/>
      <c r="S114" s="48">
        <v>-8214.7999999999993</v>
      </c>
      <c r="T114" s="5" t="s">
        <v>35</v>
      </c>
      <c r="U114" s="5" t="s">
        <v>1351</v>
      </c>
      <c r="V114" s="5" t="s">
        <v>36</v>
      </c>
      <c r="W114" s="5" t="s">
        <v>37</v>
      </c>
      <c r="X114" s="5"/>
      <c r="Y114" s="5"/>
      <c r="Z114" s="5" t="s">
        <v>827</v>
      </c>
      <c r="AA114" s="5"/>
      <c r="AB114" s="5">
        <v>7119</v>
      </c>
      <c r="AC114" s="5" t="s">
        <v>38</v>
      </c>
    </row>
    <row r="115" spans="1:29">
      <c r="A115" s="5">
        <v>584293</v>
      </c>
      <c r="B115" s="5">
        <v>113490</v>
      </c>
      <c r="C115" s="5"/>
      <c r="D115" s="5">
        <v>2</v>
      </c>
      <c r="E115" s="5" t="s">
        <v>29</v>
      </c>
      <c r="F115" s="5">
        <v>654</v>
      </c>
      <c r="G115" s="5" t="s">
        <v>274</v>
      </c>
      <c r="H115" s="5" t="s">
        <v>275</v>
      </c>
      <c r="I115" s="5">
        <v>127</v>
      </c>
      <c r="J115" s="5" t="s">
        <v>276</v>
      </c>
      <c r="K115" s="5">
        <v>113</v>
      </c>
      <c r="L115" s="5" t="s">
        <v>277</v>
      </c>
      <c r="M115" s="5" t="s">
        <v>278</v>
      </c>
      <c r="N115" s="6">
        <v>45630.400000000001</v>
      </c>
      <c r="O115" s="7">
        <v>45703</v>
      </c>
      <c r="P115" s="5"/>
      <c r="Q115" s="7"/>
      <c r="R115" s="5"/>
      <c r="S115" s="48">
        <v>821.48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827</v>
      </c>
      <c r="AA115" s="5"/>
      <c r="AB115" s="5">
        <v>7119</v>
      </c>
      <c r="AC115" s="5" t="s">
        <v>38</v>
      </c>
    </row>
    <row r="116" spans="1:29">
      <c r="A116" s="5">
        <v>584295</v>
      </c>
      <c r="B116" s="5">
        <v>113490</v>
      </c>
      <c r="C116" s="5"/>
      <c r="D116" s="5">
        <v>2</v>
      </c>
      <c r="E116" s="5" t="s">
        <v>29</v>
      </c>
      <c r="F116" s="5">
        <v>654</v>
      </c>
      <c r="G116" s="5" t="s">
        <v>274</v>
      </c>
      <c r="H116" s="5" t="s">
        <v>275</v>
      </c>
      <c r="I116" s="5">
        <v>127</v>
      </c>
      <c r="J116" s="5" t="s">
        <v>276</v>
      </c>
      <c r="K116" s="5">
        <v>113</v>
      </c>
      <c r="L116" s="5" t="s">
        <v>277</v>
      </c>
      <c r="M116" s="5" t="s">
        <v>278</v>
      </c>
      <c r="N116" s="6">
        <v>45630.400000000001</v>
      </c>
      <c r="O116" s="7">
        <v>45703</v>
      </c>
      <c r="P116" s="5"/>
      <c r="Q116" s="7"/>
      <c r="R116" s="5"/>
      <c r="S116" s="48">
        <v>980.64</v>
      </c>
      <c r="T116" s="5" t="s">
        <v>39</v>
      </c>
      <c r="U116" s="5" t="s">
        <v>1108</v>
      </c>
      <c r="V116" s="5" t="s">
        <v>88</v>
      </c>
      <c r="W116" s="5" t="s">
        <v>89</v>
      </c>
      <c r="X116" s="5"/>
      <c r="Y116" s="5"/>
      <c r="Z116" s="5" t="s">
        <v>827</v>
      </c>
      <c r="AA116" s="5"/>
      <c r="AB116" s="5">
        <v>7119</v>
      </c>
      <c r="AC116" s="5" t="s">
        <v>38</v>
      </c>
    </row>
    <row r="117" spans="1:29">
      <c r="A117" s="5">
        <v>611562</v>
      </c>
      <c r="B117" s="5">
        <v>113490</v>
      </c>
      <c r="C117" s="5"/>
      <c r="D117" s="5">
        <v>2</v>
      </c>
      <c r="E117" s="5" t="s">
        <v>29</v>
      </c>
      <c r="F117" s="5">
        <v>654</v>
      </c>
      <c r="G117" s="5" t="s">
        <v>274</v>
      </c>
      <c r="H117" s="5" t="s">
        <v>275</v>
      </c>
      <c r="I117" s="5">
        <v>127</v>
      </c>
      <c r="J117" s="5" t="s">
        <v>276</v>
      </c>
      <c r="K117" s="5">
        <v>113</v>
      </c>
      <c r="L117" s="5" t="s">
        <v>277</v>
      </c>
      <c r="M117" s="5" t="s">
        <v>278</v>
      </c>
      <c r="N117" s="6">
        <v>45630.400000000001</v>
      </c>
      <c r="O117" s="7">
        <v>45703</v>
      </c>
      <c r="P117" s="5"/>
      <c r="Q117" s="7"/>
      <c r="R117" s="5"/>
      <c r="S117" s="48">
        <v>29.15</v>
      </c>
      <c r="T117" s="5" t="s">
        <v>39</v>
      </c>
      <c r="U117" s="5" t="s">
        <v>182</v>
      </c>
      <c r="V117" s="5" t="s">
        <v>41</v>
      </c>
      <c r="W117" s="5" t="s">
        <v>42</v>
      </c>
      <c r="X117" s="5"/>
      <c r="Y117" s="5"/>
      <c r="Z117" s="5" t="s">
        <v>827</v>
      </c>
      <c r="AA117" s="5"/>
      <c r="AB117" s="5">
        <v>7119</v>
      </c>
      <c r="AC117" s="5" t="s">
        <v>38</v>
      </c>
    </row>
    <row r="118" spans="1:29">
      <c r="A118" s="5">
        <v>535651</v>
      </c>
      <c r="B118" s="5">
        <v>104940</v>
      </c>
      <c r="C118" s="5"/>
      <c r="D118" s="5">
        <v>2</v>
      </c>
      <c r="E118" s="5" t="s">
        <v>29</v>
      </c>
      <c r="F118" s="5">
        <v>688</v>
      </c>
      <c r="G118" s="5" t="s">
        <v>585</v>
      </c>
      <c r="H118" s="5" t="s">
        <v>586</v>
      </c>
      <c r="I118" s="5">
        <v>96</v>
      </c>
      <c r="J118" s="5" t="s">
        <v>587</v>
      </c>
      <c r="K118" s="5">
        <v>139</v>
      </c>
      <c r="L118" s="5" t="s">
        <v>588</v>
      </c>
      <c r="M118" s="5" t="s">
        <v>589</v>
      </c>
      <c r="N118" s="6">
        <v>45563.429861111108</v>
      </c>
      <c r="O118" s="7">
        <v>45698</v>
      </c>
      <c r="P118" s="5"/>
      <c r="Q118" s="7">
        <v>45693</v>
      </c>
      <c r="R118" s="5"/>
      <c r="S118" s="48">
        <v>-1495.33</v>
      </c>
      <c r="T118" s="5" t="s">
        <v>35</v>
      </c>
      <c r="U118" s="5" t="s">
        <v>1351</v>
      </c>
      <c r="V118" s="5" t="s">
        <v>36</v>
      </c>
      <c r="W118" s="5" t="s">
        <v>37</v>
      </c>
      <c r="X118" s="5"/>
      <c r="Y118" s="5"/>
      <c r="Z118" s="5" t="s">
        <v>924</v>
      </c>
      <c r="AA118" s="5"/>
      <c r="AB118" s="5">
        <v>7119</v>
      </c>
      <c r="AC118" s="5" t="s">
        <v>38</v>
      </c>
    </row>
    <row r="119" spans="1:29">
      <c r="A119" s="5">
        <v>535700</v>
      </c>
      <c r="B119" s="5">
        <v>104940</v>
      </c>
      <c r="C119" s="5"/>
      <c r="D119" s="5">
        <v>2</v>
      </c>
      <c r="E119" s="5" t="s">
        <v>29</v>
      </c>
      <c r="F119" s="5">
        <v>688</v>
      </c>
      <c r="G119" s="5" t="s">
        <v>585</v>
      </c>
      <c r="H119" s="5" t="s">
        <v>586</v>
      </c>
      <c r="I119" s="5">
        <v>96</v>
      </c>
      <c r="J119" s="5" t="s">
        <v>587</v>
      </c>
      <c r="K119" s="5">
        <v>139</v>
      </c>
      <c r="L119" s="5" t="s">
        <v>588</v>
      </c>
      <c r="M119" s="5" t="s">
        <v>589</v>
      </c>
      <c r="N119" s="6">
        <v>45563.429861111108</v>
      </c>
      <c r="O119" s="7">
        <v>45698</v>
      </c>
      <c r="P119" s="5"/>
      <c r="Q119" s="7">
        <v>45693</v>
      </c>
      <c r="R119" s="5"/>
      <c r="S119" s="48">
        <v>149.53</v>
      </c>
      <c r="T119" s="5" t="s">
        <v>39</v>
      </c>
      <c r="U119" s="5" t="s">
        <v>40</v>
      </c>
      <c r="V119" s="5" t="s">
        <v>41</v>
      </c>
      <c r="W119" s="5" t="s">
        <v>42</v>
      </c>
      <c r="X119" s="5"/>
      <c r="Y119" s="5"/>
      <c r="Z119" s="5" t="s">
        <v>924</v>
      </c>
      <c r="AA119" s="5"/>
      <c r="AB119" s="5">
        <v>7119</v>
      </c>
      <c r="AC119" s="5" t="s">
        <v>38</v>
      </c>
    </row>
    <row r="120" spans="1:29">
      <c r="A120" s="5">
        <v>535703</v>
      </c>
      <c r="B120" s="5">
        <v>104940</v>
      </c>
      <c r="C120" s="5"/>
      <c r="D120" s="5">
        <v>2</v>
      </c>
      <c r="E120" s="5" t="s">
        <v>29</v>
      </c>
      <c r="F120" s="5">
        <v>688</v>
      </c>
      <c r="G120" s="5" t="s">
        <v>585</v>
      </c>
      <c r="H120" s="5" t="s">
        <v>586</v>
      </c>
      <c r="I120" s="5">
        <v>96</v>
      </c>
      <c r="J120" s="5" t="s">
        <v>587</v>
      </c>
      <c r="K120" s="5">
        <v>139</v>
      </c>
      <c r="L120" s="5" t="s">
        <v>588</v>
      </c>
      <c r="M120" s="5" t="s">
        <v>589</v>
      </c>
      <c r="N120" s="6">
        <v>45563.429861111108</v>
      </c>
      <c r="O120" s="7">
        <v>45698</v>
      </c>
      <c r="P120" s="5"/>
      <c r="Q120" s="7">
        <v>45693</v>
      </c>
      <c r="R120" s="5"/>
      <c r="S120" s="48">
        <v>9.6999999999999993</v>
      </c>
      <c r="T120" s="5" t="s">
        <v>39</v>
      </c>
      <c r="U120" s="5" t="s">
        <v>128</v>
      </c>
      <c r="V120" s="5" t="s">
        <v>128</v>
      </c>
      <c r="W120" s="5" t="s">
        <v>129</v>
      </c>
      <c r="X120" s="5"/>
      <c r="Y120" s="5"/>
      <c r="Z120" s="5" t="s">
        <v>924</v>
      </c>
      <c r="AA120" s="5"/>
      <c r="AB120" s="5">
        <v>7119</v>
      </c>
      <c r="AC120" s="5" t="s">
        <v>38</v>
      </c>
    </row>
    <row r="121" spans="1:29">
      <c r="A121" s="5">
        <v>581703</v>
      </c>
      <c r="B121" s="5">
        <v>104940</v>
      </c>
      <c r="C121" s="5"/>
      <c r="D121" s="5">
        <v>2</v>
      </c>
      <c r="E121" s="5" t="s">
        <v>29</v>
      </c>
      <c r="F121" s="5">
        <v>688</v>
      </c>
      <c r="G121" s="5" t="s">
        <v>585</v>
      </c>
      <c r="H121" s="5" t="s">
        <v>586</v>
      </c>
      <c r="I121" s="5">
        <v>96</v>
      </c>
      <c r="J121" s="5" t="s">
        <v>587</v>
      </c>
      <c r="K121" s="5">
        <v>139</v>
      </c>
      <c r="L121" s="5" t="s">
        <v>588</v>
      </c>
      <c r="M121" s="5" t="s">
        <v>589</v>
      </c>
      <c r="N121" s="6">
        <v>45563.429861111108</v>
      </c>
      <c r="O121" s="7">
        <v>45698</v>
      </c>
      <c r="P121" s="5"/>
      <c r="Q121" s="7">
        <v>45693</v>
      </c>
      <c r="R121" s="5"/>
      <c r="S121" s="48">
        <v>-700</v>
      </c>
      <c r="T121" s="5" t="s">
        <v>35</v>
      </c>
      <c r="U121" s="5" t="s">
        <v>300</v>
      </c>
      <c r="V121" s="5" t="s">
        <v>300</v>
      </c>
      <c r="W121" s="5" t="s">
        <v>301</v>
      </c>
      <c r="X121" s="5"/>
      <c r="Y121" s="5"/>
      <c r="Z121" s="5" t="s">
        <v>924</v>
      </c>
      <c r="AA121" s="5"/>
      <c r="AB121" s="5">
        <v>7119</v>
      </c>
      <c r="AC121" s="5" t="s">
        <v>38</v>
      </c>
    </row>
    <row r="122" spans="1:29">
      <c r="A122" s="5">
        <v>611071</v>
      </c>
      <c r="B122" s="5">
        <v>104940</v>
      </c>
      <c r="C122" s="5"/>
      <c r="D122" s="5">
        <v>2</v>
      </c>
      <c r="E122" s="5" t="s">
        <v>29</v>
      </c>
      <c r="F122" s="5">
        <v>688</v>
      </c>
      <c r="G122" s="5" t="s">
        <v>585</v>
      </c>
      <c r="H122" s="5" t="s">
        <v>586</v>
      </c>
      <c r="I122" s="5">
        <v>96</v>
      </c>
      <c r="J122" s="5" t="s">
        <v>587</v>
      </c>
      <c r="K122" s="5">
        <v>139</v>
      </c>
      <c r="L122" s="5" t="s">
        <v>588</v>
      </c>
      <c r="M122" s="5" t="s">
        <v>589</v>
      </c>
      <c r="N122" s="6">
        <v>45563.429861111108</v>
      </c>
      <c r="O122" s="7">
        <v>45698</v>
      </c>
      <c r="P122" s="5"/>
      <c r="Q122" s="7">
        <v>45693</v>
      </c>
      <c r="R122" s="5"/>
      <c r="S122" s="48">
        <v>-85.16</v>
      </c>
      <c r="T122" s="5" t="s">
        <v>35</v>
      </c>
      <c r="U122" s="5" t="s">
        <v>1375</v>
      </c>
      <c r="V122" s="5" t="s">
        <v>48</v>
      </c>
      <c r="W122" s="5" t="s">
        <v>63</v>
      </c>
      <c r="X122" s="5"/>
      <c r="Y122" s="5"/>
      <c r="Z122" s="5" t="s">
        <v>924</v>
      </c>
      <c r="AA122" s="5"/>
      <c r="AB122" s="5">
        <v>7119</v>
      </c>
      <c r="AC122" s="5" t="s">
        <v>38</v>
      </c>
    </row>
    <row r="123" spans="1:29">
      <c r="A123" s="5">
        <v>550788</v>
      </c>
      <c r="B123" s="5">
        <v>107629</v>
      </c>
      <c r="C123" s="5"/>
      <c r="D123" s="5">
        <v>2</v>
      </c>
      <c r="E123" s="5" t="s">
        <v>29</v>
      </c>
      <c r="F123" s="5">
        <v>688</v>
      </c>
      <c r="G123" s="5" t="s">
        <v>585</v>
      </c>
      <c r="H123" s="5" t="s">
        <v>586</v>
      </c>
      <c r="I123" s="5">
        <v>423</v>
      </c>
      <c r="J123" s="5" t="s">
        <v>590</v>
      </c>
      <c r="K123" s="5">
        <v>326</v>
      </c>
      <c r="L123" s="5"/>
      <c r="M123" s="5" t="s">
        <v>591</v>
      </c>
      <c r="N123" s="6">
        <v>45574.37777777778</v>
      </c>
      <c r="O123" s="7">
        <v>45698</v>
      </c>
      <c r="P123" s="5"/>
      <c r="Q123" s="7">
        <v>45693</v>
      </c>
      <c r="R123" s="5"/>
      <c r="S123" s="48">
        <v>-1348.31</v>
      </c>
      <c r="T123" s="5" t="s">
        <v>35</v>
      </c>
      <c r="U123" s="5" t="s">
        <v>1351</v>
      </c>
      <c r="V123" s="5" t="s">
        <v>36</v>
      </c>
      <c r="W123" s="5" t="s">
        <v>37</v>
      </c>
      <c r="X123" s="5"/>
      <c r="Y123" s="5"/>
      <c r="Z123" s="5" t="s">
        <v>953</v>
      </c>
      <c r="AA123" s="5"/>
      <c r="AB123" s="5">
        <v>7119</v>
      </c>
      <c r="AC123" s="5" t="s">
        <v>38</v>
      </c>
    </row>
    <row r="124" spans="1:29">
      <c r="A124" s="5">
        <v>550842</v>
      </c>
      <c r="B124" s="5">
        <v>107629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423</v>
      </c>
      <c r="J124" s="5" t="s">
        <v>590</v>
      </c>
      <c r="K124" s="5">
        <v>326</v>
      </c>
      <c r="L124" s="5"/>
      <c r="M124" s="5" t="s">
        <v>591</v>
      </c>
      <c r="N124" s="6">
        <v>45574.37777777778</v>
      </c>
      <c r="O124" s="7">
        <v>45698</v>
      </c>
      <c r="P124" s="5"/>
      <c r="Q124" s="7">
        <v>45693</v>
      </c>
      <c r="R124" s="5"/>
      <c r="S124" s="48">
        <v>134.83000000000001</v>
      </c>
      <c r="T124" s="5" t="s">
        <v>39</v>
      </c>
      <c r="U124" s="5" t="s">
        <v>40</v>
      </c>
      <c r="V124" s="5" t="s">
        <v>41</v>
      </c>
      <c r="W124" s="5" t="s">
        <v>42</v>
      </c>
      <c r="X124" s="5"/>
      <c r="Y124" s="5"/>
      <c r="Z124" s="5" t="s">
        <v>953</v>
      </c>
      <c r="AA124" s="5"/>
      <c r="AB124" s="5">
        <v>7119</v>
      </c>
      <c r="AC124" s="5" t="s">
        <v>38</v>
      </c>
    </row>
    <row r="125" spans="1:29">
      <c r="A125" s="5">
        <v>550845</v>
      </c>
      <c r="B125" s="5">
        <v>107629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423</v>
      </c>
      <c r="J125" s="5" t="s">
        <v>590</v>
      </c>
      <c r="K125" s="5">
        <v>326</v>
      </c>
      <c r="L125" s="5"/>
      <c r="M125" s="5" t="s">
        <v>591</v>
      </c>
      <c r="N125" s="6">
        <v>45574.37777777778</v>
      </c>
      <c r="O125" s="7">
        <v>45698</v>
      </c>
      <c r="P125" s="5"/>
      <c r="Q125" s="7">
        <v>45693</v>
      </c>
      <c r="R125" s="5"/>
      <c r="S125" s="48">
        <v>21.83</v>
      </c>
      <c r="T125" s="5" t="s">
        <v>39</v>
      </c>
      <c r="U125" s="5" t="s">
        <v>73</v>
      </c>
      <c r="V125" s="5" t="s">
        <v>41</v>
      </c>
      <c r="W125" s="5" t="s">
        <v>42</v>
      </c>
      <c r="X125" s="5"/>
      <c r="Y125" s="5"/>
      <c r="Z125" s="5" t="s">
        <v>953</v>
      </c>
      <c r="AA125" s="5"/>
      <c r="AB125" s="5">
        <v>7119</v>
      </c>
      <c r="AC125" s="5" t="s">
        <v>38</v>
      </c>
    </row>
    <row r="126" spans="1:29">
      <c r="A126" s="5">
        <v>581735</v>
      </c>
      <c r="B126" s="5">
        <v>107629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423</v>
      </c>
      <c r="J126" s="5" t="s">
        <v>590</v>
      </c>
      <c r="K126" s="5">
        <v>326</v>
      </c>
      <c r="L126" s="5"/>
      <c r="M126" s="5" t="s">
        <v>591</v>
      </c>
      <c r="N126" s="6">
        <v>45574.37777777778</v>
      </c>
      <c r="O126" s="7">
        <v>45698</v>
      </c>
      <c r="P126" s="5"/>
      <c r="Q126" s="7">
        <v>45693</v>
      </c>
      <c r="R126" s="5"/>
      <c r="S126" s="48">
        <v>-244.65</v>
      </c>
      <c r="T126" s="5" t="s">
        <v>35</v>
      </c>
      <c r="U126" s="5" t="s">
        <v>300</v>
      </c>
      <c r="V126" s="5" t="s">
        <v>300</v>
      </c>
      <c r="W126" s="5" t="s">
        <v>301</v>
      </c>
      <c r="X126" s="5"/>
      <c r="Y126" s="5"/>
      <c r="Z126" s="5" t="s">
        <v>953</v>
      </c>
      <c r="AA126" s="5"/>
      <c r="AB126" s="5">
        <v>7119</v>
      </c>
      <c r="AC126" s="5" t="s">
        <v>38</v>
      </c>
    </row>
    <row r="127" spans="1:29">
      <c r="A127" s="5">
        <v>620080</v>
      </c>
      <c r="B127" s="5">
        <v>107629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423</v>
      </c>
      <c r="J127" s="5" t="s">
        <v>590</v>
      </c>
      <c r="K127" s="5">
        <v>326</v>
      </c>
      <c r="L127" s="5"/>
      <c r="M127" s="5" t="s">
        <v>591</v>
      </c>
      <c r="N127" s="6">
        <v>45574.37777777778</v>
      </c>
      <c r="O127" s="7">
        <v>45698</v>
      </c>
      <c r="P127" s="5"/>
      <c r="Q127" s="7">
        <v>45693</v>
      </c>
      <c r="R127" s="5"/>
      <c r="S127" s="48">
        <v>-109.07</v>
      </c>
      <c r="T127" s="5" t="s">
        <v>35</v>
      </c>
      <c r="U127" s="5" t="s">
        <v>1376</v>
      </c>
      <c r="V127" s="5" t="s">
        <v>48</v>
      </c>
      <c r="W127" s="5" t="s">
        <v>63</v>
      </c>
      <c r="X127" s="5"/>
      <c r="Y127" s="5"/>
      <c r="Z127" s="5" t="s">
        <v>953</v>
      </c>
      <c r="AA127" s="5"/>
      <c r="AB127" s="5">
        <v>7119</v>
      </c>
      <c r="AC127" s="5" t="s">
        <v>38</v>
      </c>
    </row>
    <row r="128" spans="1:29">
      <c r="A128" s="5">
        <v>620101</v>
      </c>
      <c r="B128" s="5">
        <v>107629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423</v>
      </c>
      <c r="J128" s="5" t="s">
        <v>590</v>
      </c>
      <c r="K128" s="5">
        <v>326</v>
      </c>
      <c r="L128" s="5"/>
      <c r="M128" s="5" t="s">
        <v>591</v>
      </c>
      <c r="N128" s="6">
        <v>45574.37777777778</v>
      </c>
      <c r="O128" s="7">
        <v>45698</v>
      </c>
      <c r="P128" s="5"/>
      <c r="Q128" s="7">
        <v>45693</v>
      </c>
      <c r="R128" s="5"/>
      <c r="S128" s="48">
        <v>10.91</v>
      </c>
      <c r="T128" s="5" t="s">
        <v>39</v>
      </c>
      <c r="U128" s="5" t="s">
        <v>182</v>
      </c>
      <c r="V128" s="5" t="s">
        <v>41</v>
      </c>
      <c r="W128" s="5" t="s">
        <v>42</v>
      </c>
      <c r="X128" s="5"/>
      <c r="Y128" s="5"/>
      <c r="Z128" s="5" t="s">
        <v>953</v>
      </c>
      <c r="AA128" s="5"/>
      <c r="AB128" s="5">
        <v>7119</v>
      </c>
      <c r="AC128" s="5" t="s">
        <v>38</v>
      </c>
    </row>
    <row r="129" spans="1:29">
      <c r="A129" s="5">
        <v>534871</v>
      </c>
      <c r="B129" s="5">
        <v>104807</v>
      </c>
      <c r="C129" s="5"/>
      <c r="D129" s="5">
        <v>2</v>
      </c>
      <c r="E129" s="5" t="s">
        <v>29</v>
      </c>
      <c r="F129" s="5">
        <v>703</v>
      </c>
      <c r="G129" s="5" t="s">
        <v>355</v>
      </c>
      <c r="H129" s="5" t="s">
        <v>356</v>
      </c>
      <c r="I129" s="5">
        <v>2</v>
      </c>
      <c r="J129" s="5" t="s">
        <v>357</v>
      </c>
      <c r="K129" s="5">
        <v>253</v>
      </c>
      <c r="L129" s="5" t="s">
        <v>358</v>
      </c>
      <c r="M129" s="5" t="s">
        <v>359</v>
      </c>
      <c r="N129" s="6">
        <v>45563.425694444442</v>
      </c>
      <c r="O129" s="7">
        <v>45698</v>
      </c>
      <c r="P129" s="5"/>
      <c r="Q129" s="7">
        <v>45691</v>
      </c>
      <c r="R129" s="5"/>
      <c r="S129" s="48">
        <v>-1000</v>
      </c>
      <c r="T129" s="5" t="s">
        <v>35</v>
      </c>
      <c r="U129" s="5" t="s">
        <v>1351</v>
      </c>
      <c r="V129" s="5" t="s">
        <v>36</v>
      </c>
      <c r="W129" s="5" t="s">
        <v>37</v>
      </c>
      <c r="X129" s="5"/>
      <c r="Y129" s="5"/>
      <c r="Z129" s="5" t="s">
        <v>852</v>
      </c>
      <c r="AA129" s="5"/>
      <c r="AB129" s="5">
        <v>7119</v>
      </c>
      <c r="AC129" s="5" t="s">
        <v>38</v>
      </c>
    </row>
    <row r="130" spans="1:29">
      <c r="A130" s="5">
        <v>534920</v>
      </c>
      <c r="B130" s="5">
        <v>104807</v>
      </c>
      <c r="C130" s="5"/>
      <c r="D130" s="5">
        <v>2</v>
      </c>
      <c r="E130" s="5" t="s">
        <v>29</v>
      </c>
      <c r="F130" s="5">
        <v>703</v>
      </c>
      <c r="G130" s="5" t="s">
        <v>355</v>
      </c>
      <c r="H130" s="5" t="s">
        <v>356</v>
      </c>
      <c r="I130" s="5">
        <v>2</v>
      </c>
      <c r="J130" s="5" t="s">
        <v>357</v>
      </c>
      <c r="K130" s="5">
        <v>253</v>
      </c>
      <c r="L130" s="5" t="s">
        <v>358</v>
      </c>
      <c r="M130" s="5" t="s">
        <v>359</v>
      </c>
      <c r="N130" s="6">
        <v>45563.425694444442</v>
      </c>
      <c r="O130" s="7">
        <v>45698</v>
      </c>
      <c r="P130" s="5"/>
      <c r="Q130" s="7">
        <v>45691</v>
      </c>
      <c r="R130" s="5"/>
      <c r="S130" s="48">
        <v>100</v>
      </c>
      <c r="T130" s="5" t="s">
        <v>39</v>
      </c>
      <c r="U130" s="5" t="s">
        <v>40</v>
      </c>
      <c r="V130" s="5" t="s">
        <v>41</v>
      </c>
      <c r="W130" s="5" t="s">
        <v>42</v>
      </c>
      <c r="X130" s="5"/>
      <c r="Y130" s="5"/>
      <c r="Z130" s="5" t="s">
        <v>852</v>
      </c>
      <c r="AA130" s="5"/>
      <c r="AB130" s="5">
        <v>7119</v>
      </c>
      <c r="AC130" s="5" t="s">
        <v>38</v>
      </c>
    </row>
    <row r="131" spans="1:29">
      <c r="A131" s="5">
        <v>534923</v>
      </c>
      <c r="B131" s="5">
        <v>104807</v>
      </c>
      <c r="C131" s="5"/>
      <c r="D131" s="5">
        <v>2</v>
      </c>
      <c r="E131" s="5" t="s">
        <v>29</v>
      </c>
      <c r="F131" s="5">
        <v>703</v>
      </c>
      <c r="G131" s="5" t="s">
        <v>355</v>
      </c>
      <c r="H131" s="5" t="s">
        <v>356</v>
      </c>
      <c r="I131" s="5">
        <v>2</v>
      </c>
      <c r="J131" s="5" t="s">
        <v>357</v>
      </c>
      <c r="K131" s="5">
        <v>253</v>
      </c>
      <c r="L131" s="5" t="s">
        <v>358</v>
      </c>
      <c r="M131" s="5" t="s">
        <v>359</v>
      </c>
      <c r="N131" s="6">
        <v>45563.425694444442</v>
      </c>
      <c r="O131" s="7">
        <v>45698</v>
      </c>
      <c r="P131" s="5"/>
      <c r="Q131" s="7">
        <v>45691</v>
      </c>
      <c r="R131" s="5"/>
      <c r="S131" s="48">
        <v>4.8499999999999996</v>
      </c>
      <c r="T131" s="5" t="s">
        <v>39</v>
      </c>
      <c r="U131" s="5" t="s">
        <v>128</v>
      </c>
      <c r="V131" s="5" t="s">
        <v>128</v>
      </c>
      <c r="W131" s="5" t="s">
        <v>129</v>
      </c>
      <c r="X131" s="5"/>
      <c r="Y131" s="5"/>
      <c r="Z131" s="5" t="s">
        <v>852</v>
      </c>
      <c r="AA131" s="5"/>
      <c r="AB131" s="5">
        <v>7119</v>
      </c>
      <c r="AC131" s="5" t="s">
        <v>38</v>
      </c>
    </row>
    <row r="132" spans="1:29">
      <c r="A132" s="5">
        <v>610600</v>
      </c>
      <c r="B132" s="5">
        <v>104807</v>
      </c>
      <c r="C132" s="5"/>
      <c r="D132" s="5">
        <v>2</v>
      </c>
      <c r="E132" s="5" t="s">
        <v>29</v>
      </c>
      <c r="F132" s="5">
        <v>703</v>
      </c>
      <c r="G132" s="5" t="s">
        <v>355</v>
      </c>
      <c r="H132" s="5" t="s">
        <v>356</v>
      </c>
      <c r="I132" s="5">
        <v>2</v>
      </c>
      <c r="J132" s="5" t="s">
        <v>357</v>
      </c>
      <c r="K132" s="5">
        <v>253</v>
      </c>
      <c r="L132" s="5" t="s">
        <v>358</v>
      </c>
      <c r="M132" s="5" t="s">
        <v>359</v>
      </c>
      <c r="N132" s="6">
        <v>45563.425694444442</v>
      </c>
      <c r="O132" s="7">
        <v>45698</v>
      </c>
      <c r="P132" s="5"/>
      <c r="Q132" s="7">
        <v>45691</v>
      </c>
      <c r="R132" s="5"/>
      <c r="S132" s="48">
        <v>7.74</v>
      </c>
      <c r="T132" s="5" t="s">
        <v>39</v>
      </c>
      <c r="U132" s="5" t="s">
        <v>182</v>
      </c>
      <c r="V132" s="5" t="s">
        <v>41</v>
      </c>
      <c r="W132" s="5" t="s">
        <v>42</v>
      </c>
      <c r="X132" s="5"/>
      <c r="Y132" s="5"/>
      <c r="Z132" s="5" t="s">
        <v>852</v>
      </c>
      <c r="AA132" s="5"/>
      <c r="AB132" s="5">
        <v>7119</v>
      </c>
      <c r="AC132" s="5" t="s">
        <v>38</v>
      </c>
    </row>
    <row r="133" spans="1:29">
      <c r="A133" s="5">
        <v>525237</v>
      </c>
      <c r="B133" s="5">
        <v>103236</v>
      </c>
      <c r="C133" s="5"/>
      <c r="D133" s="5">
        <v>2</v>
      </c>
      <c r="E133" s="5" t="s">
        <v>29</v>
      </c>
      <c r="F133" s="5">
        <v>723</v>
      </c>
      <c r="G133" s="5" t="s">
        <v>360</v>
      </c>
      <c r="H133" s="5" t="s">
        <v>361</v>
      </c>
      <c r="I133" s="5">
        <v>159</v>
      </c>
      <c r="J133" s="5" t="s">
        <v>364</v>
      </c>
      <c r="K133" s="5">
        <v>210</v>
      </c>
      <c r="L133" s="5" t="s">
        <v>365</v>
      </c>
      <c r="M133" s="5" t="s">
        <v>366</v>
      </c>
      <c r="N133" s="6">
        <v>45536</v>
      </c>
      <c r="O133" s="7">
        <v>45703</v>
      </c>
      <c r="P133" s="5"/>
      <c r="Q133" s="7">
        <v>45691</v>
      </c>
      <c r="R133" s="5"/>
      <c r="S133" s="48">
        <v>-1876.68</v>
      </c>
      <c r="T133" s="5" t="s">
        <v>35</v>
      </c>
      <c r="U133" s="5" t="s">
        <v>1351</v>
      </c>
      <c r="V133" s="5" t="s">
        <v>36</v>
      </c>
      <c r="W133" s="5" t="s">
        <v>37</v>
      </c>
      <c r="X133" s="5"/>
      <c r="Y133" s="5"/>
      <c r="Z133" s="5" t="s">
        <v>998</v>
      </c>
      <c r="AA133" s="5"/>
      <c r="AB133" s="5">
        <v>7119</v>
      </c>
      <c r="AC133" s="5" t="s">
        <v>38</v>
      </c>
    </row>
    <row r="134" spans="1:29">
      <c r="A134" s="5">
        <v>525269</v>
      </c>
      <c r="B134" s="5">
        <v>103236</v>
      </c>
      <c r="C134" s="5"/>
      <c r="D134" s="5">
        <v>2</v>
      </c>
      <c r="E134" s="5" t="s">
        <v>29</v>
      </c>
      <c r="F134" s="5">
        <v>723</v>
      </c>
      <c r="G134" s="5" t="s">
        <v>360</v>
      </c>
      <c r="H134" s="5" t="s">
        <v>361</v>
      </c>
      <c r="I134" s="5">
        <v>159</v>
      </c>
      <c r="J134" s="5" t="s">
        <v>364</v>
      </c>
      <c r="K134" s="5">
        <v>210</v>
      </c>
      <c r="L134" s="5" t="s">
        <v>365</v>
      </c>
      <c r="M134" s="5" t="s">
        <v>366</v>
      </c>
      <c r="N134" s="6">
        <v>45536</v>
      </c>
      <c r="O134" s="7">
        <v>45703</v>
      </c>
      <c r="P134" s="5"/>
      <c r="Q134" s="7">
        <v>45691</v>
      </c>
      <c r="R134" s="5"/>
      <c r="S134" s="48">
        <v>187.67</v>
      </c>
      <c r="T134" s="5" t="s">
        <v>39</v>
      </c>
      <c r="U134" s="5" t="s">
        <v>40</v>
      </c>
      <c r="V134" s="5" t="s">
        <v>41</v>
      </c>
      <c r="W134" s="5" t="s">
        <v>42</v>
      </c>
      <c r="X134" s="5"/>
      <c r="Y134" s="5"/>
      <c r="Z134" s="5" t="s">
        <v>998</v>
      </c>
      <c r="AA134" s="5"/>
      <c r="AB134" s="5">
        <v>7119</v>
      </c>
      <c r="AC134" s="5" t="s">
        <v>38</v>
      </c>
    </row>
    <row r="135" spans="1:29">
      <c r="A135" s="5">
        <v>614403</v>
      </c>
      <c r="B135" s="5">
        <v>103236</v>
      </c>
      <c r="C135" s="5"/>
      <c r="D135" s="5">
        <v>2</v>
      </c>
      <c r="E135" s="5" t="s">
        <v>29</v>
      </c>
      <c r="F135" s="5">
        <v>723</v>
      </c>
      <c r="G135" s="5" t="s">
        <v>360</v>
      </c>
      <c r="H135" s="5" t="s">
        <v>361</v>
      </c>
      <c r="I135" s="5">
        <v>159</v>
      </c>
      <c r="J135" s="5" t="s">
        <v>364</v>
      </c>
      <c r="K135" s="5">
        <v>210</v>
      </c>
      <c r="L135" s="5" t="s">
        <v>365</v>
      </c>
      <c r="M135" s="5" t="s">
        <v>366</v>
      </c>
      <c r="N135" s="6">
        <v>45536</v>
      </c>
      <c r="O135" s="7">
        <v>45703</v>
      </c>
      <c r="P135" s="5"/>
      <c r="Q135" s="7">
        <v>45691</v>
      </c>
      <c r="R135" s="5"/>
      <c r="S135" s="48">
        <v>8.41</v>
      </c>
      <c r="T135" s="5" t="s">
        <v>39</v>
      </c>
      <c r="U135" s="5" t="s">
        <v>182</v>
      </c>
      <c r="V135" s="5" t="s">
        <v>41</v>
      </c>
      <c r="W135" s="5" t="s">
        <v>42</v>
      </c>
      <c r="X135" s="5"/>
      <c r="Y135" s="5"/>
      <c r="Z135" s="5" t="s">
        <v>998</v>
      </c>
      <c r="AA135" s="5"/>
      <c r="AB135" s="5">
        <v>7119</v>
      </c>
      <c r="AC135" s="5" t="s">
        <v>38</v>
      </c>
    </row>
    <row r="136" spans="1:29">
      <c r="A136" s="5">
        <v>583384</v>
      </c>
      <c r="B136" s="5">
        <v>113356</v>
      </c>
      <c r="C136" s="5"/>
      <c r="D136" s="5">
        <v>2</v>
      </c>
      <c r="E136" s="5" t="s">
        <v>29</v>
      </c>
      <c r="F136" s="5">
        <v>723</v>
      </c>
      <c r="G136" s="5" t="s">
        <v>360</v>
      </c>
      <c r="H136" s="5" t="s">
        <v>361</v>
      </c>
      <c r="I136" s="5">
        <v>158</v>
      </c>
      <c r="J136" s="5" t="s">
        <v>362</v>
      </c>
      <c r="K136" s="5">
        <v>345</v>
      </c>
      <c r="L136" s="5"/>
      <c r="M136" s="5" t="s">
        <v>363</v>
      </c>
      <c r="N136" s="6">
        <v>45627</v>
      </c>
      <c r="O136" s="7">
        <v>45703</v>
      </c>
      <c r="P136" s="5"/>
      <c r="Q136" s="7">
        <v>45691</v>
      </c>
      <c r="R136" s="5"/>
      <c r="S136" s="48">
        <v>-1279.56</v>
      </c>
      <c r="T136" s="5" t="s">
        <v>35</v>
      </c>
      <c r="U136" s="5" t="s">
        <v>1351</v>
      </c>
      <c r="V136" s="5" t="s">
        <v>36</v>
      </c>
      <c r="W136" s="5" t="s">
        <v>37</v>
      </c>
      <c r="X136" s="5"/>
      <c r="Y136" s="5"/>
      <c r="Z136" s="5" t="s">
        <v>999</v>
      </c>
      <c r="AA136" s="5"/>
      <c r="AB136" s="5">
        <v>7119</v>
      </c>
      <c r="AC136" s="5" t="s">
        <v>38</v>
      </c>
    </row>
    <row r="137" spans="1:29">
      <c r="A137" s="5">
        <v>583423</v>
      </c>
      <c r="B137" s="5">
        <v>113356</v>
      </c>
      <c r="C137" s="5"/>
      <c r="D137" s="5">
        <v>2</v>
      </c>
      <c r="E137" s="5" t="s">
        <v>29</v>
      </c>
      <c r="F137" s="5">
        <v>723</v>
      </c>
      <c r="G137" s="5" t="s">
        <v>360</v>
      </c>
      <c r="H137" s="5" t="s">
        <v>361</v>
      </c>
      <c r="I137" s="5">
        <v>158</v>
      </c>
      <c r="J137" s="5" t="s">
        <v>362</v>
      </c>
      <c r="K137" s="5">
        <v>345</v>
      </c>
      <c r="L137" s="5"/>
      <c r="M137" s="5" t="s">
        <v>363</v>
      </c>
      <c r="N137" s="6">
        <v>45627</v>
      </c>
      <c r="O137" s="7">
        <v>45703</v>
      </c>
      <c r="P137" s="5"/>
      <c r="Q137" s="7">
        <v>45691</v>
      </c>
      <c r="R137" s="5"/>
      <c r="S137" s="48">
        <v>127.96</v>
      </c>
      <c r="T137" s="5" t="s">
        <v>39</v>
      </c>
      <c r="U137" s="5" t="s">
        <v>40</v>
      </c>
      <c r="V137" s="5" t="s">
        <v>41</v>
      </c>
      <c r="W137" s="5" t="s">
        <v>42</v>
      </c>
      <c r="X137" s="5"/>
      <c r="Y137" s="5"/>
      <c r="Z137" s="5" t="s">
        <v>999</v>
      </c>
      <c r="AA137" s="5"/>
      <c r="AB137" s="5">
        <v>7119</v>
      </c>
      <c r="AC137" s="5" t="s">
        <v>38</v>
      </c>
    </row>
    <row r="138" spans="1:29">
      <c r="A138" s="5">
        <v>583425</v>
      </c>
      <c r="B138" s="5">
        <v>113356</v>
      </c>
      <c r="C138" s="5"/>
      <c r="D138" s="5">
        <v>2</v>
      </c>
      <c r="E138" s="5" t="s">
        <v>29</v>
      </c>
      <c r="F138" s="5">
        <v>723</v>
      </c>
      <c r="G138" s="5" t="s">
        <v>360</v>
      </c>
      <c r="H138" s="5" t="s">
        <v>361</v>
      </c>
      <c r="I138" s="5">
        <v>158</v>
      </c>
      <c r="J138" s="5" t="s">
        <v>362</v>
      </c>
      <c r="K138" s="5">
        <v>345</v>
      </c>
      <c r="L138" s="5"/>
      <c r="M138" s="5" t="s">
        <v>363</v>
      </c>
      <c r="N138" s="6">
        <v>45627</v>
      </c>
      <c r="O138" s="7">
        <v>45703</v>
      </c>
      <c r="P138" s="5"/>
      <c r="Q138" s="7">
        <v>45691</v>
      </c>
      <c r="R138" s="5"/>
      <c r="S138" s="48">
        <v>9.6999999999999993</v>
      </c>
      <c r="T138" s="5" t="s">
        <v>39</v>
      </c>
      <c r="U138" s="5" t="s">
        <v>128</v>
      </c>
      <c r="V138" s="5" t="s">
        <v>128</v>
      </c>
      <c r="W138" s="5" t="s">
        <v>129</v>
      </c>
      <c r="X138" s="5"/>
      <c r="Y138" s="5"/>
      <c r="Z138" s="5" t="s">
        <v>999</v>
      </c>
      <c r="AA138" s="5"/>
      <c r="AB138" s="5">
        <v>7119</v>
      </c>
      <c r="AC138" s="5" t="s">
        <v>38</v>
      </c>
    </row>
    <row r="139" spans="1:29">
      <c r="A139" s="5">
        <v>614460</v>
      </c>
      <c r="B139" s="5">
        <v>113356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158</v>
      </c>
      <c r="J139" s="5" t="s">
        <v>362</v>
      </c>
      <c r="K139" s="5">
        <v>345</v>
      </c>
      <c r="L139" s="5"/>
      <c r="M139" s="5" t="s">
        <v>363</v>
      </c>
      <c r="N139" s="6">
        <v>45627</v>
      </c>
      <c r="O139" s="7">
        <v>45703</v>
      </c>
      <c r="P139" s="5"/>
      <c r="Q139" s="7">
        <v>45691</v>
      </c>
      <c r="R139" s="5"/>
      <c r="S139" s="48">
        <v>8.41</v>
      </c>
      <c r="T139" s="5" t="s">
        <v>39</v>
      </c>
      <c r="U139" s="5" t="s">
        <v>182</v>
      </c>
      <c r="V139" s="5" t="s">
        <v>41</v>
      </c>
      <c r="W139" s="5" t="s">
        <v>42</v>
      </c>
      <c r="X139" s="5"/>
      <c r="Y139" s="5"/>
      <c r="Z139" s="5" t="s">
        <v>999</v>
      </c>
      <c r="AA139" s="5"/>
      <c r="AB139" s="5">
        <v>7119</v>
      </c>
      <c r="AC139" s="5" t="s">
        <v>38</v>
      </c>
    </row>
    <row r="140" spans="1:29">
      <c r="A140" s="5">
        <v>534872</v>
      </c>
      <c r="B140" s="5">
        <v>104807</v>
      </c>
      <c r="C140" s="5"/>
      <c r="D140" s="5">
        <v>2</v>
      </c>
      <c r="E140" s="5" t="s">
        <v>29</v>
      </c>
      <c r="F140" s="5">
        <v>726</v>
      </c>
      <c r="G140" s="5" t="s">
        <v>367</v>
      </c>
      <c r="H140" s="5" t="s">
        <v>368</v>
      </c>
      <c r="I140" s="5">
        <v>2</v>
      </c>
      <c r="J140" s="5" t="s">
        <v>357</v>
      </c>
      <c r="K140" s="5">
        <v>253</v>
      </c>
      <c r="L140" s="5" t="s">
        <v>358</v>
      </c>
      <c r="M140" s="5" t="s">
        <v>369</v>
      </c>
      <c r="N140" s="6">
        <v>45563.425694444442</v>
      </c>
      <c r="O140" s="7">
        <v>45698</v>
      </c>
      <c r="P140" s="5"/>
      <c r="Q140" s="7">
        <v>45691</v>
      </c>
      <c r="R140" s="5"/>
      <c r="S140" s="48">
        <v>-1000</v>
      </c>
      <c r="T140" s="5" t="s">
        <v>35</v>
      </c>
      <c r="U140" s="5" t="s">
        <v>1351</v>
      </c>
      <c r="V140" s="5" t="s">
        <v>36</v>
      </c>
      <c r="W140" s="5" t="s">
        <v>37</v>
      </c>
      <c r="X140" s="5"/>
      <c r="Y140" s="5"/>
      <c r="Z140" s="5" t="s">
        <v>852</v>
      </c>
      <c r="AA140" s="5"/>
      <c r="AB140" s="5">
        <v>7119</v>
      </c>
      <c r="AC140" s="5" t="s">
        <v>38</v>
      </c>
    </row>
    <row r="141" spans="1:29">
      <c r="A141" s="5">
        <v>534921</v>
      </c>
      <c r="B141" s="5">
        <v>104807</v>
      </c>
      <c r="C141" s="5"/>
      <c r="D141" s="5">
        <v>2</v>
      </c>
      <c r="E141" s="5" t="s">
        <v>29</v>
      </c>
      <c r="F141" s="5">
        <v>726</v>
      </c>
      <c r="G141" s="5" t="s">
        <v>367</v>
      </c>
      <c r="H141" s="5" t="s">
        <v>368</v>
      </c>
      <c r="I141" s="5">
        <v>2</v>
      </c>
      <c r="J141" s="5" t="s">
        <v>357</v>
      </c>
      <c r="K141" s="5">
        <v>253</v>
      </c>
      <c r="L141" s="5" t="s">
        <v>358</v>
      </c>
      <c r="M141" s="5" t="s">
        <v>369</v>
      </c>
      <c r="N141" s="6">
        <v>45563.425694444442</v>
      </c>
      <c r="O141" s="7">
        <v>45698</v>
      </c>
      <c r="P141" s="5"/>
      <c r="Q141" s="7">
        <v>45691</v>
      </c>
      <c r="R141" s="5"/>
      <c r="S141" s="48">
        <v>100</v>
      </c>
      <c r="T141" s="5" t="s">
        <v>39</v>
      </c>
      <c r="U141" s="5" t="s">
        <v>40</v>
      </c>
      <c r="V141" s="5" t="s">
        <v>41</v>
      </c>
      <c r="W141" s="5" t="s">
        <v>42</v>
      </c>
      <c r="X141" s="5"/>
      <c r="Y141" s="5"/>
      <c r="Z141" s="5" t="s">
        <v>852</v>
      </c>
      <c r="AA141" s="5"/>
      <c r="AB141" s="5">
        <v>7119</v>
      </c>
      <c r="AC141" s="5" t="s">
        <v>38</v>
      </c>
    </row>
    <row r="142" spans="1:29">
      <c r="A142" s="5">
        <v>534924</v>
      </c>
      <c r="B142" s="5">
        <v>104807</v>
      </c>
      <c r="C142" s="5"/>
      <c r="D142" s="5">
        <v>2</v>
      </c>
      <c r="E142" s="5" t="s">
        <v>29</v>
      </c>
      <c r="F142" s="5">
        <v>726</v>
      </c>
      <c r="G142" s="5" t="s">
        <v>367</v>
      </c>
      <c r="H142" s="5" t="s">
        <v>368</v>
      </c>
      <c r="I142" s="5">
        <v>2</v>
      </c>
      <c r="J142" s="5" t="s">
        <v>357</v>
      </c>
      <c r="K142" s="5">
        <v>253</v>
      </c>
      <c r="L142" s="5" t="s">
        <v>358</v>
      </c>
      <c r="M142" s="5" t="s">
        <v>369</v>
      </c>
      <c r="N142" s="6">
        <v>45563.425694444442</v>
      </c>
      <c r="O142" s="7">
        <v>45698</v>
      </c>
      <c r="P142" s="5"/>
      <c r="Q142" s="7">
        <v>45691</v>
      </c>
      <c r="R142" s="5"/>
      <c r="S142" s="48">
        <v>4.8499999999999996</v>
      </c>
      <c r="T142" s="5" t="s">
        <v>39</v>
      </c>
      <c r="U142" s="5" t="s">
        <v>128</v>
      </c>
      <c r="V142" s="5" t="s">
        <v>128</v>
      </c>
      <c r="W142" s="5" t="s">
        <v>129</v>
      </c>
      <c r="X142" s="5"/>
      <c r="Y142" s="5"/>
      <c r="Z142" s="5" t="s">
        <v>852</v>
      </c>
      <c r="AA142" s="5"/>
      <c r="AB142" s="5">
        <v>7119</v>
      </c>
      <c r="AC142" s="5" t="s">
        <v>38</v>
      </c>
    </row>
    <row r="143" spans="1:29">
      <c r="A143" s="5">
        <v>610601</v>
      </c>
      <c r="B143" s="5">
        <v>104807</v>
      </c>
      <c r="C143" s="5"/>
      <c r="D143" s="5">
        <v>2</v>
      </c>
      <c r="E143" s="5" t="s">
        <v>29</v>
      </c>
      <c r="F143" s="5">
        <v>726</v>
      </c>
      <c r="G143" s="5" t="s">
        <v>367</v>
      </c>
      <c r="H143" s="5" t="s">
        <v>368</v>
      </c>
      <c r="I143" s="5">
        <v>2</v>
      </c>
      <c r="J143" s="5" t="s">
        <v>357</v>
      </c>
      <c r="K143" s="5">
        <v>253</v>
      </c>
      <c r="L143" s="5" t="s">
        <v>358</v>
      </c>
      <c r="M143" s="5" t="s">
        <v>369</v>
      </c>
      <c r="N143" s="6">
        <v>45563.425694444442</v>
      </c>
      <c r="O143" s="7">
        <v>45698</v>
      </c>
      <c r="P143" s="5"/>
      <c r="Q143" s="7">
        <v>45691</v>
      </c>
      <c r="R143" s="5"/>
      <c r="S143" s="48">
        <v>7.74</v>
      </c>
      <c r="T143" s="5" t="s">
        <v>39</v>
      </c>
      <c r="U143" s="5" t="s">
        <v>182</v>
      </c>
      <c r="V143" s="5" t="s">
        <v>41</v>
      </c>
      <c r="W143" s="5" t="s">
        <v>42</v>
      </c>
      <c r="X143" s="5"/>
      <c r="Y143" s="5"/>
      <c r="Z143" s="5" t="s">
        <v>852</v>
      </c>
      <c r="AA143" s="5"/>
      <c r="AB143" s="5">
        <v>7119</v>
      </c>
      <c r="AC143" s="5" t="s">
        <v>38</v>
      </c>
    </row>
    <row r="144" spans="1:29">
      <c r="A144" s="5">
        <v>477092</v>
      </c>
      <c r="B144" s="5">
        <v>93960</v>
      </c>
      <c r="C144" s="5"/>
      <c r="D144" s="5">
        <v>2</v>
      </c>
      <c r="E144" s="5" t="s">
        <v>29</v>
      </c>
      <c r="F144" s="5">
        <v>743</v>
      </c>
      <c r="G144" s="5" t="s">
        <v>785</v>
      </c>
      <c r="H144" s="5" t="s">
        <v>786</v>
      </c>
      <c r="I144" s="5">
        <v>15</v>
      </c>
      <c r="J144" s="5" t="s">
        <v>787</v>
      </c>
      <c r="K144" s="5">
        <v>317</v>
      </c>
      <c r="L144" s="5"/>
      <c r="M144" s="5" t="s">
        <v>788</v>
      </c>
      <c r="N144" s="6">
        <v>45505</v>
      </c>
      <c r="O144" s="7">
        <v>45698</v>
      </c>
      <c r="P144" s="5"/>
      <c r="Q144" s="7"/>
      <c r="R144" s="5"/>
      <c r="S144" s="48">
        <v>77.86</v>
      </c>
      <c r="T144" s="5" t="s">
        <v>39</v>
      </c>
      <c r="U144" s="5" t="s">
        <v>40</v>
      </c>
      <c r="V144" s="5" t="s">
        <v>41</v>
      </c>
      <c r="W144" s="5" t="s">
        <v>42</v>
      </c>
      <c r="X144" s="5"/>
      <c r="Y144" s="5"/>
      <c r="Z144" s="5" t="s">
        <v>789</v>
      </c>
      <c r="AA144" s="5"/>
      <c r="AB144" s="5">
        <v>7119</v>
      </c>
      <c r="AC144" s="5" t="s">
        <v>38</v>
      </c>
    </row>
    <row r="145" spans="1:29">
      <c r="A145" s="5">
        <v>477020</v>
      </c>
      <c r="B145" s="5">
        <v>93960</v>
      </c>
      <c r="C145" s="5"/>
      <c r="D145" s="5">
        <v>2</v>
      </c>
      <c r="E145" s="5" t="s">
        <v>29</v>
      </c>
      <c r="F145" s="5">
        <v>743</v>
      </c>
      <c r="G145" s="5" t="s">
        <v>785</v>
      </c>
      <c r="H145" s="5" t="s">
        <v>786</v>
      </c>
      <c r="I145" s="5">
        <v>15</v>
      </c>
      <c r="J145" s="5" t="s">
        <v>787</v>
      </c>
      <c r="K145" s="5">
        <v>317</v>
      </c>
      <c r="L145" s="5"/>
      <c r="M145" s="5" t="s">
        <v>788</v>
      </c>
      <c r="N145" s="6">
        <v>45505</v>
      </c>
      <c r="O145" s="7">
        <v>45698</v>
      </c>
      <c r="P145" s="5"/>
      <c r="Q145" s="7"/>
      <c r="R145" s="5"/>
      <c r="S145" s="48">
        <v>-778.58</v>
      </c>
      <c r="T145" s="5" t="s">
        <v>35</v>
      </c>
      <c r="U145" s="5" t="s">
        <v>1351</v>
      </c>
      <c r="V145" s="5" t="s">
        <v>36</v>
      </c>
      <c r="W145" s="5" t="s">
        <v>37</v>
      </c>
      <c r="X145" s="5"/>
      <c r="Y145" s="5"/>
      <c r="Z145" s="5" t="s">
        <v>789</v>
      </c>
      <c r="AA145" s="5"/>
      <c r="AB145" s="5">
        <v>7119</v>
      </c>
      <c r="AC145" s="5" t="s">
        <v>38</v>
      </c>
    </row>
    <row r="146" spans="1:29">
      <c r="A146" s="5">
        <v>593699</v>
      </c>
      <c r="B146" s="5">
        <v>115168</v>
      </c>
      <c r="C146" s="5"/>
      <c r="D146" s="5">
        <v>2</v>
      </c>
      <c r="E146" s="5" t="s">
        <v>29</v>
      </c>
      <c r="F146" s="5">
        <v>743</v>
      </c>
      <c r="G146" s="5" t="s">
        <v>785</v>
      </c>
      <c r="H146" s="5" t="s">
        <v>786</v>
      </c>
      <c r="I146" s="5">
        <v>15</v>
      </c>
      <c r="J146" s="5" t="s">
        <v>787</v>
      </c>
      <c r="K146" s="5">
        <v>317</v>
      </c>
      <c r="L146" s="5"/>
      <c r="M146" s="5" t="s">
        <v>788</v>
      </c>
      <c r="N146" s="6">
        <v>45638.543055555558</v>
      </c>
      <c r="O146" s="7">
        <v>45698</v>
      </c>
      <c r="P146" s="5"/>
      <c r="Q146" s="7"/>
      <c r="R146" s="5"/>
      <c r="S146" s="48">
        <v>30.6</v>
      </c>
      <c r="T146" s="5" t="s">
        <v>39</v>
      </c>
      <c r="U146" s="5" t="s">
        <v>52</v>
      </c>
      <c r="V146" s="5" t="s">
        <v>41</v>
      </c>
      <c r="W146" s="5" t="s">
        <v>42</v>
      </c>
      <c r="X146" s="5"/>
      <c r="Y146" s="5"/>
      <c r="Z146" s="5" t="s">
        <v>1000</v>
      </c>
      <c r="AA146" s="5"/>
      <c r="AB146" s="5">
        <v>7119</v>
      </c>
      <c r="AC146" s="5" t="s">
        <v>38</v>
      </c>
    </row>
    <row r="147" spans="1:29">
      <c r="A147" s="5">
        <v>538266</v>
      </c>
      <c r="B147" s="5">
        <v>105481</v>
      </c>
      <c r="C147" s="5"/>
      <c r="D147" s="5">
        <v>2</v>
      </c>
      <c r="E147" s="5" t="s">
        <v>29</v>
      </c>
      <c r="F147" s="5">
        <v>798</v>
      </c>
      <c r="G147" s="5" t="s">
        <v>370</v>
      </c>
      <c r="H147" s="5" t="s">
        <v>371</v>
      </c>
      <c r="I147" s="5">
        <v>103</v>
      </c>
      <c r="J147" s="5" t="s">
        <v>372</v>
      </c>
      <c r="K147" s="5">
        <v>258</v>
      </c>
      <c r="L147" s="5" t="s">
        <v>373</v>
      </c>
      <c r="M147" s="5" t="s">
        <v>374</v>
      </c>
      <c r="N147" s="6">
        <v>45563.476388888892</v>
      </c>
      <c r="O147" s="7">
        <v>45698</v>
      </c>
      <c r="P147" s="5"/>
      <c r="Q147" s="7">
        <v>45691</v>
      </c>
      <c r="R147" s="5"/>
      <c r="S147" s="48">
        <v>-1600</v>
      </c>
      <c r="T147" s="5" t="s">
        <v>35</v>
      </c>
      <c r="U147" s="5" t="s">
        <v>1351</v>
      </c>
      <c r="V147" s="5" t="s">
        <v>36</v>
      </c>
      <c r="W147" s="5" t="s">
        <v>37</v>
      </c>
      <c r="X147" s="5"/>
      <c r="Y147" s="5"/>
      <c r="Z147" s="5" t="s">
        <v>853</v>
      </c>
      <c r="AA147" s="5"/>
      <c r="AB147" s="5">
        <v>7119</v>
      </c>
      <c r="AC147" s="5" t="s">
        <v>38</v>
      </c>
    </row>
    <row r="148" spans="1:29">
      <c r="A148" s="5">
        <v>538331</v>
      </c>
      <c r="B148" s="5">
        <v>105481</v>
      </c>
      <c r="C148" s="5"/>
      <c r="D148" s="5">
        <v>2</v>
      </c>
      <c r="E148" s="5" t="s">
        <v>29</v>
      </c>
      <c r="F148" s="5">
        <v>798</v>
      </c>
      <c r="G148" s="5" t="s">
        <v>370</v>
      </c>
      <c r="H148" s="5" t="s">
        <v>371</v>
      </c>
      <c r="I148" s="5">
        <v>103</v>
      </c>
      <c r="J148" s="5" t="s">
        <v>372</v>
      </c>
      <c r="K148" s="5">
        <v>258</v>
      </c>
      <c r="L148" s="5" t="s">
        <v>373</v>
      </c>
      <c r="M148" s="5" t="s">
        <v>374</v>
      </c>
      <c r="N148" s="6">
        <v>45563.476388888892</v>
      </c>
      <c r="O148" s="7">
        <v>45698</v>
      </c>
      <c r="P148" s="5"/>
      <c r="Q148" s="7">
        <v>45691</v>
      </c>
      <c r="R148" s="5"/>
      <c r="S148" s="48">
        <v>160</v>
      </c>
      <c r="T148" s="5" t="s">
        <v>39</v>
      </c>
      <c r="U148" s="5" t="s">
        <v>40</v>
      </c>
      <c r="V148" s="5" t="s">
        <v>41</v>
      </c>
      <c r="W148" s="5" t="s">
        <v>42</v>
      </c>
      <c r="X148" s="5"/>
      <c r="Y148" s="5"/>
      <c r="Z148" s="5" t="s">
        <v>853</v>
      </c>
      <c r="AA148" s="5"/>
      <c r="AB148" s="5">
        <v>7119</v>
      </c>
      <c r="AC148" s="5" t="s">
        <v>38</v>
      </c>
    </row>
    <row r="149" spans="1:29">
      <c r="A149" s="5">
        <v>538333</v>
      </c>
      <c r="B149" s="5">
        <v>105481</v>
      </c>
      <c r="C149" s="5"/>
      <c r="D149" s="5">
        <v>2</v>
      </c>
      <c r="E149" s="5" t="s">
        <v>29</v>
      </c>
      <c r="F149" s="5">
        <v>798</v>
      </c>
      <c r="G149" s="5" t="s">
        <v>370</v>
      </c>
      <c r="H149" s="5" t="s">
        <v>371</v>
      </c>
      <c r="I149" s="5">
        <v>103</v>
      </c>
      <c r="J149" s="5" t="s">
        <v>372</v>
      </c>
      <c r="K149" s="5">
        <v>258</v>
      </c>
      <c r="L149" s="5" t="s">
        <v>373</v>
      </c>
      <c r="M149" s="5" t="s">
        <v>374</v>
      </c>
      <c r="N149" s="6">
        <v>45563.476388888892</v>
      </c>
      <c r="O149" s="7">
        <v>45698</v>
      </c>
      <c r="P149" s="5"/>
      <c r="Q149" s="7">
        <v>45691</v>
      </c>
      <c r="R149" s="5"/>
      <c r="S149" s="48">
        <v>100</v>
      </c>
      <c r="T149" s="5" t="s">
        <v>39</v>
      </c>
      <c r="U149" s="5" t="s">
        <v>1377</v>
      </c>
      <c r="V149" s="5" t="s">
        <v>79</v>
      </c>
      <c r="W149" s="5" t="s">
        <v>80</v>
      </c>
      <c r="X149" s="5"/>
      <c r="Y149" s="5"/>
      <c r="Z149" s="5" t="s">
        <v>853</v>
      </c>
      <c r="AA149" s="5"/>
      <c r="AB149" s="5">
        <v>7119</v>
      </c>
      <c r="AC149" s="5" t="s">
        <v>38</v>
      </c>
    </row>
    <row r="150" spans="1:29">
      <c r="A150" s="5">
        <v>538335</v>
      </c>
      <c r="B150" s="5">
        <v>105481</v>
      </c>
      <c r="C150" s="5"/>
      <c r="D150" s="5">
        <v>2</v>
      </c>
      <c r="E150" s="5" t="s">
        <v>29</v>
      </c>
      <c r="F150" s="5">
        <v>798</v>
      </c>
      <c r="G150" s="5" t="s">
        <v>370</v>
      </c>
      <c r="H150" s="5" t="s">
        <v>371</v>
      </c>
      <c r="I150" s="5">
        <v>103</v>
      </c>
      <c r="J150" s="5" t="s">
        <v>372</v>
      </c>
      <c r="K150" s="5">
        <v>258</v>
      </c>
      <c r="L150" s="5" t="s">
        <v>373</v>
      </c>
      <c r="M150" s="5" t="s">
        <v>374</v>
      </c>
      <c r="N150" s="6">
        <v>45563.476388888892</v>
      </c>
      <c r="O150" s="7">
        <v>45698</v>
      </c>
      <c r="P150" s="5"/>
      <c r="Q150" s="7">
        <v>45691</v>
      </c>
      <c r="R150" s="5"/>
      <c r="S150" s="48">
        <v>100</v>
      </c>
      <c r="T150" s="5" t="s">
        <v>39</v>
      </c>
      <c r="U150" s="5" t="s">
        <v>52</v>
      </c>
      <c r="V150" s="5" t="s">
        <v>41</v>
      </c>
      <c r="W150" s="5" t="s">
        <v>42</v>
      </c>
      <c r="X150" s="5"/>
      <c r="Y150" s="5"/>
      <c r="Z150" s="5" t="s">
        <v>853</v>
      </c>
      <c r="AA150" s="5"/>
      <c r="AB150" s="5">
        <v>7119</v>
      </c>
      <c r="AC150" s="5" t="s">
        <v>38</v>
      </c>
    </row>
    <row r="151" spans="1:29">
      <c r="A151" s="5">
        <v>611166</v>
      </c>
      <c r="B151" s="5">
        <v>105481</v>
      </c>
      <c r="C151" s="5"/>
      <c r="D151" s="5">
        <v>2</v>
      </c>
      <c r="E151" s="5" t="s">
        <v>29</v>
      </c>
      <c r="F151" s="5">
        <v>798</v>
      </c>
      <c r="G151" s="5" t="s">
        <v>370</v>
      </c>
      <c r="H151" s="5" t="s">
        <v>371</v>
      </c>
      <c r="I151" s="5">
        <v>103</v>
      </c>
      <c r="J151" s="5" t="s">
        <v>372</v>
      </c>
      <c r="K151" s="5">
        <v>258</v>
      </c>
      <c r="L151" s="5" t="s">
        <v>373</v>
      </c>
      <c r="M151" s="5" t="s">
        <v>374</v>
      </c>
      <c r="N151" s="6">
        <v>45563.476388888892</v>
      </c>
      <c r="O151" s="7">
        <v>45698</v>
      </c>
      <c r="P151" s="5"/>
      <c r="Q151" s="7">
        <v>45691</v>
      </c>
      <c r="R151" s="5"/>
      <c r="S151" s="48">
        <v>11.77</v>
      </c>
      <c r="T151" s="5" t="s">
        <v>39</v>
      </c>
      <c r="U151" s="5" t="s">
        <v>182</v>
      </c>
      <c r="V151" s="5" t="s">
        <v>41</v>
      </c>
      <c r="W151" s="5" t="s">
        <v>42</v>
      </c>
      <c r="X151" s="5"/>
      <c r="Y151" s="5"/>
      <c r="Z151" s="5" t="s">
        <v>853</v>
      </c>
      <c r="AA151" s="5"/>
      <c r="AB151" s="5">
        <v>7119</v>
      </c>
      <c r="AC151" s="5" t="s">
        <v>38</v>
      </c>
    </row>
    <row r="152" spans="1:29">
      <c r="A152" s="5">
        <v>517741</v>
      </c>
      <c r="B152" s="5">
        <v>101905</v>
      </c>
      <c r="C152" s="5"/>
      <c r="D152" s="5">
        <v>2</v>
      </c>
      <c r="E152" s="5" t="s">
        <v>29</v>
      </c>
      <c r="F152" s="5">
        <v>818</v>
      </c>
      <c r="G152" s="5" t="s">
        <v>375</v>
      </c>
      <c r="H152" s="5" t="s">
        <v>376</v>
      </c>
      <c r="I152" s="5">
        <v>118</v>
      </c>
      <c r="J152" s="5" t="s">
        <v>377</v>
      </c>
      <c r="K152" s="5">
        <v>401</v>
      </c>
      <c r="L152" s="5"/>
      <c r="M152" s="5" t="s">
        <v>378</v>
      </c>
      <c r="N152" s="6">
        <v>45548.477777777778</v>
      </c>
      <c r="O152" s="7">
        <v>45703</v>
      </c>
      <c r="P152" s="5"/>
      <c r="Q152" s="7">
        <v>45687</v>
      </c>
      <c r="R152" s="5"/>
      <c r="S152" s="48">
        <v>-700</v>
      </c>
      <c r="T152" s="5" t="s">
        <v>35</v>
      </c>
      <c r="U152" s="5" t="s">
        <v>1351</v>
      </c>
      <c r="V152" s="5" t="s">
        <v>36</v>
      </c>
      <c r="W152" s="5" t="s">
        <v>37</v>
      </c>
      <c r="X152" s="5"/>
      <c r="Y152" s="5"/>
      <c r="Z152" s="5" t="s">
        <v>854</v>
      </c>
      <c r="AA152" s="5"/>
      <c r="AB152" s="5">
        <v>7119</v>
      </c>
      <c r="AC152" s="5" t="s">
        <v>38</v>
      </c>
    </row>
    <row r="153" spans="1:29">
      <c r="A153" s="5">
        <v>517767</v>
      </c>
      <c r="B153" s="5">
        <v>101905</v>
      </c>
      <c r="C153" s="5"/>
      <c r="D153" s="5">
        <v>2</v>
      </c>
      <c r="E153" s="5" t="s">
        <v>29</v>
      </c>
      <c r="F153" s="5">
        <v>818</v>
      </c>
      <c r="G153" s="5" t="s">
        <v>375</v>
      </c>
      <c r="H153" s="5" t="s">
        <v>376</v>
      </c>
      <c r="I153" s="5">
        <v>118</v>
      </c>
      <c r="J153" s="5" t="s">
        <v>377</v>
      </c>
      <c r="K153" s="5">
        <v>401</v>
      </c>
      <c r="L153" s="5"/>
      <c r="M153" s="5" t="s">
        <v>378</v>
      </c>
      <c r="N153" s="6">
        <v>45548.477777777778</v>
      </c>
      <c r="O153" s="7">
        <v>45703</v>
      </c>
      <c r="P153" s="5"/>
      <c r="Q153" s="7">
        <v>45687</v>
      </c>
      <c r="R153" s="5"/>
      <c r="S153" s="48">
        <v>70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854</v>
      </c>
      <c r="AA153" s="5"/>
      <c r="AB153" s="5">
        <v>7119</v>
      </c>
      <c r="AC153" s="5" t="s">
        <v>38</v>
      </c>
    </row>
    <row r="154" spans="1:29">
      <c r="A154" s="5">
        <v>539015</v>
      </c>
      <c r="B154" s="5">
        <v>105598</v>
      </c>
      <c r="C154" s="5"/>
      <c r="D154" s="5">
        <v>2</v>
      </c>
      <c r="E154" s="5" t="s">
        <v>29</v>
      </c>
      <c r="F154" s="5">
        <v>818</v>
      </c>
      <c r="G154" s="5" t="s">
        <v>375</v>
      </c>
      <c r="H154" s="5" t="s">
        <v>376</v>
      </c>
      <c r="I154" s="5">
        <v>122</v>
      </c>
      <c r="J154" s="5" t="s">
        <v>382</v>
      </c>
      <c r="K154" s="5">
        <v>328</v>
      </c>
      <c r="L154" s="5"/>
      <c r="M154" s="5" t="s">
        <v>383</v>
      </c>
      <c r="N154" s="6">
        <v>45597</v>
      </c>
      <c r="O154" s="7">
        <v>45703</v>
      </c>
      <c r="P154" s="5"/>
      <c r="Q154" s="7">
        <v>45693</v>
      </c>
      <c r="R154" s="5"/>
      <c r="S154" s="48">
        <v>-834.08</v>
      </c>
      <c r="T154" s="5" t="s">
        <v>35</v>
      </c>
      <c r="U154" s="5" t="s">
        <v>1378</v>
      </c>
      <c r="V154" s="5" t="s">
        <v>36</v>
      </c>
      <c r="W154" s="5" t="s">
        <v>37</v>
      </c>
      <c r="X154" s="5"/>
      <c r="Y154" s="5"/>
      <c r="Z154" s="5" t="s">
        <v>855</v>
      </c>
      <c r="AA154" s="5"/>
      <c r="AB154" s="5">
        <v>7119</v>
      </c>
      <c r="AC154" s="5" t="s">
        <v>38</v>
      </c>
    </row>
    <row r="155" spans="1:29">
      <c r="A155" s="5">
        <v>539052</v>
      </c>
      <c r="B155" s="5">
        <v>105598</v>
      </c>
      <c r="C155" s="5"/>
      <c r="D155" s="5">
        <v>2</v>
      </c>
      <c r="E155" s="5" t="s">
        <v>29</v>
      </c>
      <c r="F155" s="5">
        <v>818</v>
      </c>
      <c r="G155" s="5" t="s">
        <v>375</v>
      </c>
      <c r="H155" s="5" t="s">
        <v>376</v>
      </c>
      <c r="I155" s="5">
        <v>122</v>
      </c>
      <c r="J155" s="5" t="s">
        <v>382</v>
      </c>
      <c r="K155" s="5">
        <v>328</v>
      </c>
      <c r="L155" s="5"/>
      <c r="M155" s="5" t="s">
        <v>383</v>
      </c>
      <c r="N155" s="6">
        <v>45597</v>
      </c>
      <c r="O155" s="7">
        <v>45703</v>
      </c>
      <c r="P155" s="5"/>
      <c r="Q155" s="7">
        <v>45693</v>
      </c>
      <c r="R155" s="5"/>
      <c r="S155" s="48">
        <v>83.41</v>
      </c>
      <c r="T155" s="5" t="s">
        <v>39</v>
      </c>
      <c r="U155" s="5" t="s">
        <v>40</v>
      </c>
      <c r="V155" s="5" t="s">
        <v>41</v>
      </c>
      <c r="W155" s="5" t="s">
        <v>42</v>
      </c>
      <c r="X155" s="5"/>
      <c r="Y155" s="5"/>
      <c r="Z155" s="5" t="s">
        <v>855</v>
      </c>
      <c r="AA155" s="5"/>
      <c r="AB155" s="5">
        <v>7119</v>
      </c>
      <c r="AC155" s="5" t="s">
        <v>38</v>
      </c>
    </row>
    <row r="156" spans="1:29">
      <c r="A156" s="5">
        <v>571331</v>
      </c>
      <c r="B156" s="5">
        <v>110875</v>
      </c>
      <c r="C156" s="5"/>
      <c r="D156" s="5">
        <v>2</v>
      </c>
      <c r="E156" s="5" t="s">
        <v>29</v>
      </c>
      <c r="F156" s="5">
        <v>818</v>
      </c>
      <c r="G156" s="5" t="s">
        <v>375</v>
      </c>
      <c r="H156" s="5" t="s">
        <v>376</v>
      </c>
      <c r="I156" s="5">
        <v>117</v>
      </c>
      <c r="J156" s="5" t="s">
        <v>387</v>
      </c>
      <c r="K156" s="5">
        <v>422</v>
      </c>
      <c r="L156" s="5"/>
      <c r="M156" s="5" t="s">
        <v>388</v>
      </c>
      <c r="N156" s="6">
        <v>45596.539583333331</v>
      </c>
      <c r="O156" s="7">
        <v>45703</v>
      </c>
      <c r="P156" s="5"/>
      <c r="Q156" s="7">
        <v>45691</v>
      </c>
      <c r="R156" s="5"/>
      <c r="S156" s="48">
        <v>-700</v>
      </c>
      <c r="T156" s="5" t="s">
        <v>35</v>
      </c>
      <c r="U156" s="5" t="s">
        <v>1351</v>
      </c>
      <c r="V156" s="5" t="s">
        <v>36</v>
      </c>
      <c r="W156" s="5" t="s">
        <v>37</v>
      </c>
      <c r="X156" s="5"/>
      <c r="Y156" s="5"/>
      <c r="Z156" s="5" t="s">
        <v>854</v>
      </c>
      <c r="AA156" s="5"/>
      <c r="AB156" s="5">
        <v>7119</v>
      </c>
      <c r="AC156" s="5" t="s">
        <v>38</v>
      </c>
    </row>
    <row r="157" spans="1:29">
      <c r="A157" s="5">
        <v>571353</v>
      </c>
      <c r="B157" s="5">
        <v>110875</v>
      </c>
      <c r="C157" s="5"/>
      <c r="D157" s="5">
        <v>2</v>
      </c>
      <c r="E157" s="5" t="s">
        <v>29</v>
      </c>
      <c r="F157" s="5">
        <v>818</v>
      </c>
      <c r="G157" s="5" t="s">
        <v>375</v>
      </c>
      <c r="H157" s="5" t="s">
        <v>376</v>
      </c>
      <c r="I157" s="5">
        <v>117</v>
      </c>
      <c r="J157" s="5" t="s">
        <v>387</v>
      </c>
      <c r="K157" s="5">
        <v>422</v>
      </c>
      <c r="L157" s="5"/>
      <c r="M157" s="5" t="s">
        <v>388</v>
      </c>
      <c r="N157" s="6">
        <v>45596.539583333331</v>
      </c>
      <c r="O157" s="7">
        <v>45703</v>
      </c>
      <c r="P157" s="5"/>
      <c r="Q157" s="7">
        <v>45691</v>
      </c>
      <c r="R157" s="5"/>
      <c r="S157" s="48">
        <v>70</v>
      </c>
      <c r="T157" s="5" t="s">
        <v>39</v>
      </c>
      <c r="U157" s="5" t="s">
        <v>40</v>
      </c>
      <c r="V157" s="5" t="s">
        <v>41</v>
      </c>
      <c r="W157" s="5" t="s">
        <v>42</v>
      </c>
      <c r="X157" s="5"/>
      <c r="Y157" s="5"/>
      <c r="Z157" s="5" t="s">
        <v>854</v>
      </c>
      <c r="AA157" s="5"/>
      <c r="AB157" s="5">
        <v>7119</v>
      </c>
      <c r="AC157" s="5" t="s">
        <v>38</v>
      </c>
    </row>
    <row r="158" spans="1:29">
      <c r="A158" s="5">
        <v>582744</v>
      </c>
      <c r="B158" s="5">
        <v>113212</v>
      </c>
      <c r="C158" s="5"/>
      <c r="D158" s="5">
        <v>2</v>
      </c>
      <c r="E158" s="5" t="s">
        <v>29</v>
      </c>
      <c r="F158" s="5">
        <v>818</v>
      </c>
      <c r="G158" s="5" t="s">
        <v>375</v>
      </c>
      <c r="H158" s="5" t="s">
        <v>376</v>
      </c>
      <c r="I158" s="5">
        <v>116</v>
      </c>
      <c r="J158" s="5" t="s">
        <v>384</v>
      </c>
      <c r="K158" s="5">
        <v>195</v>
      </c>
      <c r="L158" s="5" t="s">
        <v>385</v>
      </c>
      <c r="M158" s="5" t="s">
        <v>386</v>
      </c>
      <c r="N158" s="6">
        <v>45658</v>
      </c>
      <c r="O158" s="7">
        <v>45703</v>
      </c>
      <c r="P158" s="5"/>
      <c r="Q158" s="7">
        <v>45686</v>
      </c>
      <c r="R158" s="5"/>
      <c r="S158" s="48">
        <v>-639.78</v>
      </c>
      <c r="T158" s="5" t="s">
        <v>35</v>
      </c>
      <c r="U158" s="5" t="s">
        <v>1351</v>
      </c>
      <c r="V158" s="5" t="s">
        <v>36</v>
      </c>
      <c r="W158" s="5" t="s">
        <v>37</v>
      </c>
      <c r="X158" s="5"/>
      <c r="Y158" s="5"/>
      <c r="Z158" s="5" t="s">
        <v>1005</v>
      </c>
      <c r="AA158" s="5"/>
      <c r="AB158" s="5">
        <v>7119</v>
      </c>
      <c r="AC158" s="5" t="s">
        <v>38</v>
      </c>
    </row>
    <row r="159" spans="1:29">
      <c r="A159" s="5">
        <v>582771</v>
      </c>
      <c r="B159" s="5">
        <v>113212</v>
      </c>
      <c r="C159" s="5"/>
      <c r="D159" s="5">
        <v>2</v>
      </c>
      <c r="E159" s="5" t="s">
        <v>29</v>
      </c>
      <c r="F159" s="5">
        <v>818</v>
      </c>
      <c r="G159" s="5" t="s">
        <v>375</v>
      </c>
      <c r="H159" s="5" t="s">
        <v>376</v>
      </c>
      <c r="I159" s="5">
        <v>116</v>
      </c>
      <c r="J159" s="5" t="s">
        <v>384</v>
      </c>
      <c r="K159" s="5">
        <v>195</v>
      </c>
      <c r="L159" s="5" t="s">
        <v>385</v>
      </c>
      <c r="M159" s="5" t="s">
        <v>386</v>
      </c>
      <c r="N159" s="6">
        <v>45658</v>
      </c>
      <c r="O159" s="7">
        <v>45703</v>
      </c>
      <c r="P159" s="5"/>
      <c r="Q159" s="7">
        <v>45686</v>
      </c>
      <c r="R159" s="5"/>
      <c r="S159" s="48">
        <v>63.98</v>
      </c>
      <c r="T159" s="5" t="s">
        <v>39</v>
      </c>
      <c r="U159" s="5" t="s">
        <v>40</v>
      </c>
      <c r="V159" s="5" t="s">
        <v>41</v>
      </c>
      <c r="W159" s="5" t="s">
        <v>42</v>
      </c>
      <c r="X159" s="5"/>
      <c r="Y159" s="5"/>
      <c r="Z159" s="5" t="s">
        <v>1005</v>
      </c>
      <c r="AA159" s="5"/>
      <c r="AB159" s="5">
        <v>7119</v>
      </c>
      <c r="AC159" s="5" t="s">
        <v>38</v>
      </c>
    </row>
    <row r="160" spans="1:29">
      <c r="A160" s="5">
        <v>582774</v>
      </c>
      <c r="B160" s="5">
        <v>113212</v>
      </c>
      <c r="C160" s="5"/>
      <c r="D160" s="5">
        <v>2</v>
      </c>
      <c r="E160" s="5" t="s">
        <v>29</v>
      </c>
      <c r="F160" s="5">
        <v>818</v>
      </c>
      <c r="G160" s="5" t="s">
        <v>375</v>
      </c>
      <c r="H160" s="5" t="s">
        <v>376</v>
      </c>
      <c r="I160" s="5">
        <v>116</v>
      </c>
      <c r="J160" s="5" t="s">
        <v>384</v>
      </c>
      <c r="K160" s="5">
        <v>195</v>
      </c>
      <c r="L160" s="5" t="s">
        <v>385</v>
      </c>
      <c r="M160" s="5" t="s">
        <v>386</v>
      </c>
      <c r="N160" s="6">
        <v>45658</v>
      </c>
      <c r="O160" s="7">
        <v>45703</v>
      </c>
      <c r="P160" s="5"/>
      <c r="Q160" s="7">
        <v>45686</v>
      </c>
      <c r="R160" s="5"/>
      <c r="S160" s="48">
        <v>9.6999999999999993</v>
      </c>
      <c r="T160" s="5" t="s">
        <v>39</v>
      </c>
      <c r="U160" s="5" t="s">
        <v>128</v>
      </c>
      <c r="V160" s="5" t="s">
        <v>128</v>
      </c>
      <c r="W160" s="5" t="s">
        <v>129</v>
      </c>
      <c r="X160" s="5"/>
      <c r="Y160" s="5"/>
      <c r="Z160" s="5" t="s">
        <v>1005</v>
      </c>
      <c r="AA160" s="5"/>
      <c r="AB160" s="5">
        <v>7119</v>
      </c>
      <c r="AC160" s="5" t="s">
        <v>38</v>
      </c>
    </row>
    <row r="161" spans="1:29">
      <c r="A161" s="5">
        <v>583558</v>
      </c>
      <c r="B161" s="5">
        <v>113397</v>
      </c>
      <c r="C161" s="5"/>
      <c r="D161" s="5">
        <v>2</v>
      </c>
      <c r="E161" s="5" t="s">
        <v>29</v>
      </c>
      <c r="F161" s="5">
        <v>818</v>
      </c>
      <c r="G161" s="5" t="s">
        <v>375</v>
      </c>
      <c r="H161" s="5" t="s">
        <v>376</v>
      </c>
      <c r="I161" s="5">
        <v>121</v>
      </c>
      <c r="J161" s="5" t="s">
        <v>379</v>
      </c>
      <c r="K161" s="5">
        <v>347</v>
      </c>
      <c r="L161" s="5"/>
      <c r="M161" s="5" t="s">
        <v>1379</v>
      </c>
      <c r="N161" s="6">
        <v>45627</v>
      </c>
      <c r="O161" s="7">
        <v>45703</v>
      </c>
      <c r="P161" s="5"/>
      <c r="Q161" s="7">
        <v>45691</v>
      </c>
      <c r="R161" s="5"/>
      <c r="S161" s="48">
        <v>-906.36</v>
      </c>
      <c r="T161" s="5" t="s">
        <v>35</v>
      </c>
      <c r="U161" s="5" t="s">
        <v>1351</v>
      </c>
      <c r="V161" s="5" t="s">
        <v>36</v>
      </c>
      <c r="W161" s="5" t="s">
        <v>37</v>
      </c>
      <c r="X161" s="5"/>
      <c r="Y161" s="5"/>
      <c r="Z161" s="5" t="s">
        <v>1006</v>
      </c>
      <c r="AA161" s="5"/>
      <c r="AB161" s="5">
        <v>7119</v>
      </c>
      <c r="AC161" s="5" t="s">
        <v>38</v>
      </c>
    </row>
    <row r="162" spans="1:29">
      <c r="A162" s="5">
        <v>583598</v>
      </c>
      <c r="B162" s="5">
        <v>113397</v>
      </c>
      <c r="C162" s="5"/>
      <c r="D162" s="5">
        <v>2</v>
      </c>
      <c r="E162" s="5" t="s">
        <v>29</v>
      </c>
      <c r="F162" s="5">
        <v>818</v>
      </c>
      <c r="G162" s="5" t="s">
        <v>375</v>
      </c>
      <c r="H162" s="5" t="s">
        <v>376</v>
      </c>
      <c r="I162" s="5">
        <v>121</v>
      </c>
      <c r="J162" s="5" t="s">
        <v>379</v>
      </c>
      <c r="K162" s="5">
        <v>347</v>
      </c>
      <c r="L162" s="5"/>
      <c r="M162" s="5" t="s">
        <v>1379</v>
      </c>
      <c r="N162" s="6">
        <v>45627</v>
      </c>
      <c r="O162" s="7">
        <v>45703</v>
      </c>
      <c r="P162" s="5"/>
      <c r="Q162" s="7">
        <v>45691</v>
      </c>
      <c r="R162" s="5"/>
      <c r="S162" s="48">
        <v>90.64</v>
      </c>
      <c r="T162" s="5" t="s">
        <v>39</v>
      </c>
      <c r="U162" s="5" t="s">
        <v>40</v>
      </c>
      <c r="V162" s="5" t="s">
        <v>41</v>
      </c>
      <c r="W162" s="5" t="s">
        <v>42</v>
      </c>
      <c r="X162" s="5"/>
      <c r="Y162" s="5"/>
      <c r="Z162" s="5" t="s">
        <v>1006</v>
      </c>
      <c r="AA162" s="5"/>
      <c r="AB162" s="5">
        <v>7119</v>
      </c>
      <c r="AC162" s="5" t="s">
        <v>38</v>
      </c>
    </row>
    <row r="163" spans="1:29">
      <c r="A163" s="5">
        <v>626288</v>
      </c>
      <c r="B163" s="5">
        <v>120657</v>
      </c>
      <c r="C163" s="5"/>
      <c r="D163" s="5">
        <v>2</v>
      </c>
      <c r="E163" s="5" t="s">
        <v>29</v>
      </c>
      <c r="F163" s="5">
        <v>818</v>
      </c>
      <c r="G163" s="5" t="s">
        <v>375</v>
      </c>
      <c r="H163" s="5" t="s">
        <v>376</v>
      </c>
      <c r="I163" s="5">
        <v>120</v>
      </c>
      <c r="J163" s="5" t="s">
        <v>381</v>
      </c>
      <c r="K163" s="5">
        <v>436</v>
      </c>
      <c r="L163" s="5"/>
      <c r="M163" s="5" t="s">
        <v>1380</v>
      </c>
      <c r="N163" s="6">
        <v>45677.536805555559</v>
      </c>
      <c r="O163" s="7">
        <v>45698</v>
      </c>
      <c r="P163" s="5"/>
      <c r="Q163" s="7">
        <v>45688</v>
      </c>
      <c r="R163" s="5"/>
      <c r="S163" s="48">
        <v>-433.33</v>
      </c>
      <c r="T163" s="5" t="s">
        <v>35</v>
      </c>
      <c r="U163" s="5" t="s">
        <v>1381</v>
      </c>
      <c r="V163" s="5" t="s">
        <v>36</v>
      </c>
      <c r="W163" s="5" t="s">
        <v>37</v>
      </c>
      <c r="X163" s="5"/>
      <c r="Y163" s="5"/>
      <c r="Z163" s="5" t="s">
        <v>1382</v>
      </c>
      <c r="AA163" s="5"/>
      <c r="AB163" s="5">
        <v>7119</v>
      </c>
      <c r="AC163" s="5" t="s">
        <v>38</v>
      </c>
    </row>
    <row r="164" spans="1:29">
      <c r="A164" s="5">
        <v>626313</v>
      </c>
      <c r="B164" s="5">
        <v>120657</v>
      </c>
      <c r="C164" s="5"/>
      <c r="D164" s="5">
        <v>2</v>
      </c>
      <c r="E164" s="5" t="s">
        <v>29</v>
      </c>
      <c r="F164" s="5">
        <v>818</v>
      </c>
      <c r="G164" s="5" t="s">
        <v>375</v>
      </c>
      <c r="H164" s="5" t="s">
        <v>376</v>
      </c>
      <c r="I164" s="5">
        <v>120</v>
      </c>
      <c r="J164" s="5" t="s">
        <v>381</v>
      </c>
      <c r="K164" s="5">
        <v>436</v>
      </c>
      <c r="L164" s="5"/>
      <c r="M164" s="5" t="s">
        <v>1380</v>
      </c>
      <c r="N164" s="6">
        <v>45677.536805555559</v>
      </c>
      <c r="O164" s="7">
        <v>45698</v>
      </c>
      <c r="P164" s="5"/>
      <c r="Q164" s="7">
        <v>45688</v>
      </c>
      <c r="R164" s="5"/>
      <c r="S164" s="48">
        <v>43.33</v>
      </c>
      <c r="T164" s="5" t="s">
        <v>39</v>
      </c>
      <c r="U164" s="5" t="s">
        <v>40</v>
      </c>
      <c r="V164" s="5" t="s">
        <v>41</v>
      </c>
      <c r="W164" s="5" t="s">
        <v>42</v>
      </c>
      <c r="X164" s="5"/>
      <c r="Y164" s="5"/>
      <c r="Z164" s="5" t="s">
        <v>1382</v>
      </c>
      <c r="AA164" s="5"/>
      <c r="AB164" s="5">
        <v>7119</v>
      </c>
      <c r="AC164" s="5" t="s">
        <v>38</v>
      </c>
    </row>
    <row r="165" spans="1:29">
      <c r="A165" s="9">
        <v>565711</v>
      </c>
      <c r="B165" s="10">
        <v>109812</v>
      </c>
      <c r="C165" s="10"/>
      <c r="D165" s="10">
        <v>2</v>
      </c>
      <c r="E165" s="10" t="s">
        <v>29</v>
      </c>
      <c r="F165" s="10">
        <v>958</v>
      </c>
      <c r="G165" s="10" t="s">
        <v>403</v>
      </c>
      <c r="H165" s="10" t="s">
        <v>404</v>
      </c>
      <c r="I165" s="10">
        <v>379</v>
      </c>
      <c r="J165" s="10" t="s">
        <v>405</v>
      </c>
      <c r="K165" s="10">
        <v>24</v>
      </c>
      <c r="L165" s="10" t="s">
        <v>406</v>
      </c>
      <c r="M165" s="10" t="s">
        <v>407</v>
      </c>
      <c r="N165" s="11">
        <v>45581.573611111111</v>
      </c>
      <c r="O165" s="12">
        <v>45698</v>
      </c>
      <c r="P165" s="10"/>
      <c r="Q165" s="12">
        <v>45693</v>
      </c>
      <c r="R165" s="10"/>
      <c r="S165" s="57">
        <v>-2149.94</v>
      </c>
      <c r="T165" s="10" t="s">
        <v>35</v>
      </c>
      <c r="U165" s="10" t="s">
        <v>1351</v>
      </c>
      <c r="V165" s="10" t="s">
        <v>36</v>
      </c>
      <c r="W165" s="10" t="s">
        <v>37</v>
      </c>
      <c r="X165" s="10"/>
      <c r="Y165" s="10"/>
      <c r="Z165" s="10" t="s">
        <v>861</v>
      </c>
      <c r="AA165" s="10"/>
      <c r="AB165" s="10">
        <v>7119</v>
      </c>
      <c r="AC165" s="10" t="s">
        <v>38</v>
      </c>
    </row>
    <row r="166" spans="1:29">
      <c r="A166" s="9">
        <v>565743</v>
      </c>
      <c r="B166" s="10">
        <v>109812</v>
      </c>
      <c r="C166" s="10"/>
      <c r="D166" s="10">
        <v>2</v>
      </c>
      <c r="E166" s="10" t="s">
        <v>29</v>
      </c>
      <c r="F166" s="10">
        <v>958</v>
      </c>
      <c r="G166" s="10" t="s">
        <v>403</v>
      </c>
      <c r="H166" s="10" t="s">
        <v>404</v>
      </c>
      <c r="I166" s="10">
        <v>379</v>
      </c>
      <c r="J166" s="10" t="s">
        <v>405</v>
      </c>
      <c r="K166" s="10">
        <v>24</v>
      </c>
      <c r="L166" s="10" t="s">
        <v>406</v>
      </c>
      <c r="M166" s="10" t="s">
        <v>407</v>
      </c>
      <c r="N166" s="11">
        <v>45581.573611111111</v>
      </c>
      <c r="O166" s="12">
        <v>45698</v>
      </c>
      <c r="P166" s="10"/>
      <c r="Q166" s="12">
        <v>45693</v>
      </c>
      <c r="R166" s="10"/>
      <c r="S166" s="57">
        <v>214.99</v>
      </c>
      <c r="T166" s="10" t="s">
        <v>39</v>
      </c>
      <c r="U166" s="10" t="s">
        <v>40</v>
      </c>
      <c r="V166" s="10" t="s">
        <v>41</v>
      </c>
      <c r="W166" s="10" t="s">
        <v>42</v>
      </c>
      <c r="X166" s="10"/>
      <c r="Y166" s="10"/>
      <c r="Z166" s="10" t="s">
        <v>861</v>
      </c>
      <c r="AA166" s="10"/>
      <c r="AB166" s="10">
        <v>7119</v>
      </c>
      <c r="AC166" s="10" t="s">
        <v>38</v>
      </c>
    </row>
    <row r="167" spans="1:29">
      <c r="A167" s="9">
        <v>565746</v>
      </c>
      <c r="B167" s="10">
        <v>109812</v>
      </c>
      <c r="C167" s="10"/>
      <c r="D167" s="10">
        <v>2</v>
      </c>
      <c r="E167" s="10" t="s">
        <v>29</v>
      </c>
      <c r="F167" s="10">
        <v>958</v>
      </c>
      <c r="G167" s="10" t="s">
        <v>403</v>
      </c>
      <c r="H167" s="10" t="s">
        <v>404</v>
      </c>
      <c r="I167" s="10">
        <v>379</v>
      </c>
      <c r="J167" s="10" t="s">
        <v>405</v>
      </c>
      <c r="K167" s="10">
        <v>24</v>
      </c>
      <c r="L167" s="10" t="s">
        <v>406</v>
      </c>
      <c r="M167" s="10" t="s">
        <v>407</v>
      </c>
      <c r="N167" s="11">
        <v>45581.573611111111</v>
      </c>
      <c r="O167" s="12">
        <v>45698</v>
      </c>
      <c r="P167" s="10"/>
      <c r="Q167" s="12">
        <v>45693</v>
      </c>
      <c r="R167" s="10"/>
      <c r="S167" s="57">
        <v>9.6999999999999993</v>
      </c>
      <c r="T167" s="10" t="s">
        <v>39</v>
      </c>
      <c r="U167" s="10" t="s">
        <v>128</v>
      </c>
      <c r="V167" s="10" t="s">
        <v>128</v>
      </c>
      <c r="W167" s="10" t="s">
        <v>129</v>
      </c>
      <c r="X167" s="10"/>
      <c r="Y167" s="10"/>
      <c r="Z167" s="10" t="s">
        <v>861</v>
      </c>
      <c r="AA167" s="10"/>
      <c r="AB167" s="10">
        <v>7119</v>
      </c>
      <c r="AC167" s="10" t="s">
        <v>38</v>
      </c>
    </row>
    <row r="168" spans="1:29">
      <c r="A168" s="9">
        <v>612505</v>
      </c>
      <c r="B168" s="10">
        <v>109812</v>
      </c>
      <c r="C168" s="10"/>
      <c r="D168" s="10">
        <v>2</v>
      </c>
      <c r="E168" s="10" t="s">
        <v>29</v>
      </c>
      <c r="F168" s="10">
        <v>958</v>
      </c>
      <c r="G168" s="10" t="s">
        <v>403</v>
      </c>
      <c r="H168" s="10" t="s">
        <v>404</v>
      </c>
      <c r="I168" s="10">
        <v>379</v>
      </c>
      <c r="J168" s="10" t="s">
        <v>405</v>
      </c>
      <c r="K168" s="10">
        <v>24</v>
      </c>
      <c r="L168" s="10" t="s">
        <v>406</v>
      </c>
      <c r="M168" s="10" t="s">
        <v>407</v>
      </c>
      <c r="N168" s="11">
        <v>45581.573611111111</v>
      </c>
      <c r="O168" s="12">
        <v>45698</v>
      </c>
      <c r="P168" s="10"/>
      <c r="Q168" s="12">
        <v>45693</v>
      </c>
      <c r="R168" s="10"/>
      <c r="S168" s="57">
        <v>30.26</v>
      </c>
      <c r="T168" s="10" t="s">
        <v>39</v>
      </c>
      <c r="U168" s="10" t="s">
        <v>182</v>
      </c>
      <c r="V168" s="10" t="s">
        <v>41</v>
      </c>
      <c r="W168" s="10" t="s">
        <v>42</v>
      </c>
      <c r="X168" s="10"/>
      <c r="Y168" s="10"/>
      <c r="Z168" s="10" t="s">
        <v>861</v>
      </c>
      <c r="AA168" s="10"/>
      <c r="AB168" s="10">
        <v>7119</v>
      </c>
      <c r="AC168" s="10" t="s">
        <v>38</v>
      </c>
    </row>
    <row r="169" spans="1:29">
      <c r="A169" s="9">
        <v>582425</v>
      </c>
      <c r="B169" s="10">
        <v>113160</v>
      </c>
      <c r="C169" s="10"/>
      <c r="D169" s="10">
        <v>2</v>
      </c>
      <c r="E169" s="10" t="s">
        <v>29</v>
      </c>
      <c r="F169" s="10">
        <v>960</v>
      </c>
      <c r="G169" s="10" t="s">
        <v>30</v>
      </c>
      <c r="H169" s="10" t="s">
        <v>31</v>
      </c>
      <c r="I169" s="10">
        <v>349</v>
      </c>
      <c r="J169" s="10" t="s">
        <v>32</v>
      </c>
      <c r="K169" s="10">
        <v>161</v>
      </c>
      <c r="L169" s="10" t="s">
        <v>33</v>
      </c>
      <c r="M169" s="10" t="s">
        <v>34</v>
      </c>
      <c r="N169" s="11">
        <v>45658</v>
      </c>
      <c r="O169" s="12">
        <v>45698</v>
      </c>
      <c r="P169" s="10"/>
      <c r="Q169" s="12">
        <v>45692</v>
      </c>
      <c r="R169" s="10"/>
      <c r="S169" s="57">
        <v>-1355.05</v>
      </c>
      <c r="T169" s="10" t="s">
        <v>35</v>
      </c>
      <c r="U169" s="10" t="s">
        <v>1351</v>
      </c>
      <c r="V169" s="10" t="s">
        <v>36</v>
      </c>
      <c r="W169" s="10" t="s">
        <v>37</v>
      </c>
      <c r="X169" s="10"/>
      <c r="Y169" s="10"/>
      <c r="Z169" s="10" t="s">
        <v>1010</v>
      </c>
      <c r="AA169" s="10"/>
      <c r="AB169" s="10">
        <v>7119</v>
      </c>
      <c r="AC169" s="10" t="s">
        <v>38</v>
      </c>
    </row>
    <row r="170" spans="1:29">
      <c r="A170" s="9">
        <v>582451</v>
      </c>
      <c r="B170" s="10">
        <v>113160</v>
      </c>
      <c r="C170" s="10"/>
      <c r="D170" s="10">
        <v>2</v>
      </c>
      <c r="E170" s="10" t="s">
        <v>29</v>
      </c>
      <c r="F170" s="10">
        <v>960</v>
      </c>
      <c r="G170" s="10" t="s">
        <v>30</v>
      </c>
      <c r="H170" s="10" t="s">
        <v>31</v>
      </c>
      <c r="I170" s="10">
        <v>349</v>
      </c>
      <c r="J170" s="10" t="s">
        <v>32</v>
      </c>
      <c r="K170" s="10">
        <v>161</v>
      </c>
      <c r="L170" s="10" t="s">
        <v>33</v>
      </c>
      <c r="M170" s="10" t="s">
        <v>34</v>
      </c>
      <c r="N170" s="11">
        <v>45658</v>
      </c>
      <c r="O170" s="12">
        <v>45698</v>
      </c>
      <c r="P170" s="10"/>
      <c r="Q170" s="12">
        <v>45692</v>
      </c>
      <c r="R170" s="10"/>
      <c r="S170" s="57">
        <v>135.5</v>
      </c>
      <c r="T170" s="10" t="s">
        <v>39</v>
      </c>
      <c r="U170" s="10" t="s">
        <v>40</v>
      </c>
      <c r="V170" s="10" t="s">
        <v>41</v>
      </c>
      <c r="W170" s="10" t="s">
        <v>42</v>
      </c>
      <c r="X170" s="10"/>
      <c r="Y170" s="10"/>
      <c r="Z170" s="10" t="s">
        <v>1010</v>
      </c>
      <c r="AA170" s="10"/>
      <c r="AB170" s="10">
        <v>7119</v>
      </c>
      <c r="AC170" s="10" t="s">
        <v>38</v>
      </c>
    </row>
    <row r="171" spans="1:29">
      <c r="A171" s="9">
        <v>612723</v>
      </c>
      <c r="B171" s="10">
        <v>113160</v>
      </c>
      <c r="C171" s="10"/>
      <c r="D171" s="10">
        <v>2</v>
      </c>
      <c r="E171" s="10" t="s">
        <v>29</v>
      </c>
      <c r="F171" s="10">
        <v>960</v>
      </c>
      <c r="G171" s="10" t="s">
        <v>30</v>
      </c>
      <c r="H171" s="10" t="s">
        <v>31</v>
      </c>
      <c r="I171" s="10">
        <v>349</v>
      </c>
      <c r="J171" s="10" t="s">
        <v>32</v>
      </c>
      <c r="K171" s="10">
        <v>161</v>
      </c>
      <c r="L171" s="10" t="s">
        <v>33</v>
      </c>
      <c r="M171" s="10" t="s">
        <v>34</v>
      </c>
      <c r="N171" s="11">
        <v>45658</v>
      </c>
      <c r="O171" s="12">
        <v>45698</v>
      </c>
      <c r="P171" s="10"/>
      <c r="Q171" s="12">
        <v>45692</v>
      </c>
      <c r="R171" s="10"/>
      <c r="S171" s="57">
        <v>8.1199999999999992</v>
      </c>
      <c r="T171" s="10" t="s">
        <v>39</v>
      </c>
      <c r="U171" s="10" t="s">
        <v>182</v>
      </c>
      <c r="V171" s="10" t="s">
        <v>41</v>
      </c>
      <c r="W171" s="10" t="s">
        <v>42</v>
      </c>
      <c r="X171" s="10"/>
      <c r="Y171" s="10"/>
      <c r="Z171" s="10" t="s">
        <v>1010</v>
      </c>
      <c r="AA171" s="10"/>
      <c r="AB171" s="10">
        <v>7119</v>
      </c>
      <c r="AC171" s="10" t="s">
        <v>38</v>
      </c>
    </row>
    <row r="172" spans="1:29">
      <c r="A172" s="9">
        <v>530140</v>
      </c>
      <c r="B172" s="10">
        <v>104030</v>
      </c>
      <c r="C172" s="10"/>
      <c r="D172" s="10">
        <v>2</v>
      </c>
      <c r="E172" s="10" t="s">
        <v>29</v>
      </c>
      <c r="F172" s="10">
        <v>984</v>
      </c>
      <c r="G172" s="10" t="s">
        <v>194</v>
      </c>
      <c r="H172" s="10" t="s">
        <v>195</v>
      </c>
      <c r="I172" s="10">
        <v>373</v>
      </c>
      <c r="J172" s="10" t="s">
        <v>196</v>
      </c>
      <c r="K172" s="10">
        <v>230</v>
      </c>
      <c r="L172" s="10" t="s">
        <v>197</v>
      </c>
      <c r="M172" s="10" t="s">
        <v>198</v>
      </c>
      <c r="N172" s="11">
        <v>45562.47152777778</v>
      </c>
      <c r="O172" s="12">
        <v>45698</v>
      </c>
      <c r="P172" s="10"/>
      <c r="Q172" s="12"/>
      <c r="R172" s="10"/>
      <c r="S172" s="57">
        <v>435.79</v>
      </c>
      <c r="T172" s="10" t="s">
        <v>39</v>
      </c>
      <c r="U172" s="10" t="s">
        <v>1395</v>
      </c>
      <c r="V172" s="10" t="s">
        <v>79</v>
      </c>
      <c r="W172" s="10" t="s">
        <v>80</v>
      </c>
      <c r="X172" s="10"/>
      <c r="Y172" s="10"/>
      <c r="Z172" s="10" t="s">
        <v>803</v>
      </c>
      <c r="AA172" s="10"/>
      <c r="AB172" s="10">
        <v>7119</v>
      </c>
      <c r="AC172" s="10" t="s">
        <v>38</v>
      </c>
    </row>
    <row r="173" spans="1:29">
      <c r="A173" s="9">
        <v>530099</v>
      </c>
      <c r="B173" s="10">
        <v>104031</v>
      </c>
      <c r="C173" s="10"/>
      <c r="D173" s="10">
        <v>2</v>
      </c>
      <c r="E173" s="10" t="s">
        <v>29</v>
      </c>
      <c r="F173" s="10">
        <v>984</v>
      </c>
      <c r="G173" s="10" t="s">
        <v>194</v>
      </c>
      <c r="H173" s="10" t="s">
        <v>195</v>
      </c>
      <c r="I173" s="10">
        <v>373</v>
      </c>
      <c r="J173" s="10" t="s">
        <v>196</v>
      </c>
      <c r="K173" s="10">
        <v>230</v>
      </c>
      <c r="L173" s="10" t="s">
        <v>197</v>
      </c>
      <c r="M173" s="10" t="s">
        <v>198</v>
      </c>
      <c r="N173" s="11">
        <v>45562.47152777778</v>
      </c>
      <c r="O173" s="12">
        <v>45698</v>
      </c>
      <c r="P173" s="10"/>
      <c r="Q173" s="12">
        <v>45691</v>
      </c>
      <c r="R173" s="10"/>
      <c r="S173" s="57">
        <v>-1400</v>
      </c>
      <c r="T173" s="10" t="s">
        <v>35</v>
      </c>
      <c r="U173" s="10" t="s">
        <v>1351</v>
      </c>
      <c r="V173" s="10" t="s">
        <v>36</v>
      </c>
      <c r="W173" s="10" t="s">
        <v>37</v>
      </c>
      <c r="X173" s="10"/>
      <c r="Y173" s="10"/>
      <c r="Z173" s="10" t="s">
        <v>804</v>
      </c>
      <c r="AA173" s="10"/>
      <c r="AB173" s="10">
        <v>7119</v>
      </c>
      <c r="AC173" s="10" t="s">
        <v>38</v>
      </c>
    </row>
    <row r="174" spans="1:29">
      <c r="A174" s="9">
        <v>530141</v>
      </c>
      <c r="B174" s="10">
        <v>104031</v>
      </c>
      <c r="C174" s="10"/>
      <c r="D174" s="10">
        <v>2</v>
      </c>
      <c r="E174" s="10" t="s">
        <v>29</v>
      </c>
      <c r="F174" s="10">
        <v>984</v>
      </c>
      <c r="G174" s="10" t="s">
        <v>194</v>
      </c>
      <c r="H174" s="10" t="s">
        <v>195</v>
      </c>
      <c r="I174" s="10">
        <v>373</v>
      </c>
      <c r="J174" s="10" t="s">
        <v>196</v>
      </c>
      <c r="K174" s="10">
        <v>230</v>
      </c>
      <c r="L174" s="10" t="s">
        <v>197</v>
      </c>
      <c r="M174" s="10" t="s">
        <v>198</v>
      </c>
      <c r="N174" s="11">
        <v>45562.47152777778</v>
      </c>
      <c r="O174" s="12">
        <v>45698</v>
      </c>
      <c r="P174" s="10"/>
      <c r="Q174" s="12">
        <v>45691</v>
      </c>
      <c r="R174" s="10"/>
      <c r="S174" s="57">
        <v>140</v>
      </c>
      <c r="T174" s="10" t="s">
        <v>39</v>
      </c>
      <c r="U174" s="10" t="s">
        <v>40</v>
      </c>
      <c r="V174" s="10" t="s">
        <v>41</v>
      </c>
      <c r="W174" s="10" t="s">
        <v>42</v>
      </c>
      <c r="X174" s="10"/>
      <c r="Y174" s="10"/>
      <c r="Z174" s="10" t="s">
        <v>804</v>
      </c>
      <c r="AA174" s="10"/>
      <c r="AB174" s="10">
        <v>7119</v>
      </c>
      <c r="AC174" s="10" t="s">
        <v>38</v>
      </c>
    </row>
    <row r="175" spans="1:29">
      <c r="A175" s="9">
        <v>612559</v>
      </c>
      <c r="B175" s="10">
        <v>104031</v>
      </c>
      <c r="C175" s="10"/>
      <c r="D175" s="10">
        <v>2</v>
      </c>
      <c r="E175" s="10" t="s">
        <v>29</v>
      </c>
      <c r="F175" s="10">
        <v>984</v>
      </c>
      <c r="G175" s="10" t="s">
        <v>194</v>
      </c>
      <c r="H175" s="10" t="s">
        <v>195</v>
      </c>
      <c r="I175" s="10">
        <v>373</v>
      </c>
      <c r="J175" s="10" t="s">
        <v>196</v>
      </c>
      <c r="K175" s="10">
        <v>230</v>
      </c>
      <c r="L175" s="10" t="s">
        <v>197</v>
      </c>
      <c r="M175" s="10" t="s">
        <v>198</v>
      </c>
      <c r="N175" s="11">
        <v>45562.47152777778</v>
      </c>
      <c r="O175" s="12">
        <v>45698</v>
      </c>
      <c r="P175" s="10"/>
      <c r="Q175" s="12">
        <v>45691</v>
      </c>
      <c r="R175" s="10"/>
      <c r="S175" s="57">
        <v>8.42</v>
      </c>
      <c r="T175" s="10" t="s">
        <v>39</v>
      </c>
      <c r="U175" s="10" t="s">
        <v>182</v>
      </c>
      <c r="V175" s="10" t="s">
        <v>41</v>
      </c>
      <c r="W175" s="10" t="s">
        <v>42</v>
      </c>
      <c r="X175" s="10"/>
      <c r="Y175" s="10"/>
      <c r="Z175" s="10" t="s">
        <v>804</v>
      </c>
      <c r="AA175" s="10"/>
      <c r="AB175" s="10">
        <v>7119</v>
      </c>
      <c r="AC175" s="10" t="s">
        <v>38</v>
      </c>
    </row>
    <row r="176" spans="1:29">
      <c r="A176" s="9">
        <v>563494</v>
      </c>
      <c r="B176" s="10">
        <v>109560</v>
      </c>
      <c r="C176" s="10"/>
      <c r="D176" s="10">
        <v>2</v>
      </c>
      <c r="E176" s="10" t="s">
        <v>29</v>
      </c>
      <c r="F176" s="10">
        <v>1024</v>
      </c>
      <c r="G176" s="10" t="s">
        <v>1396</v>
      </c>
      <c r="H176" s="10" t="s">
        <v>1397</v>
      </c>
      <c r="I176" s="10">
        <v>381</v>
      </c>
      <c r="J176" s="10" t="s">
        <v>1398</v>
      </c>
      <c r="K176" s="10">
        <v>101</v>
      </c>
      <c r="L176" s="10" t="s">
        <v>1399</v>
      </c>
      <c r="M176" s="10" t="s">
        <v>1400</v>
      </c>
      <c r="N176" s="11">
        <v>45581.568749999999</v>
      </c>
      <c r="O176" s="12">
        <v>45703</v>
      </c>
      <c r="P176" s="10"/>
      <c r="Q176" s="12"/>
      <c r="R176" s="10"/>
      <c r="S176" s="57">
        <v>-6811.76</v>
      </c>
      <c r="T176" s="10" t="s">
        <v>35</v>
      </c>
      <c r="U176" s="10" t="s">
        <v>1351</v>
      </c>
      <c r="V176" s="10" t="s">
        <v>36</v>
      </c>
      <c r="W176" s="10" t="s">
        <v>37</v>
      </c>
      <c r="X176" s="10"/>
      <c r="Y176" s="10"/>
      <c r="Z176" s="10" t="s">
        <v>1401</v>
      </c>
      <c r="AA176" s="10"/>
      <c r="AB176" s="10">
        <v>7119</v>
      </c>
      <c r="AC176" s="10" t="s">
        <v>38</v>
      </c>
    </row>
    <row r="177" spans="1:29">
      <c r="A177" s="9">
        <v>563528</v>
      </c>
      <c r="B177" s="10">
        <v>109560</v>
      </c>
      <c r="C177" s="10"/>
      <c r="D177" s="10">
        <v>2</v>
      </c>
      <c r="E177" s="10" t="s">
        <v>29</v>
      </c>
      <c r="F177" s="10">
        <v>1024</v>
      </c>
      <c r="G177" s="10" t="s">
        <v>1396</v>
      </c>
      <c r="H177" s="10" t="s">
        <v>1397</v>
      </c>
      <c r="I177" s="10">
        <v>381</v>
      </c>
      <c r="J177" s="10" t="s">
        <v>1398</v>
      </c>
      <c r="K177" s="10">
        <v>101</v>
      </c>
      <c r="L177" s="10" t="s">
        <v>1399</v>
      </c>
      <c r="M177" s="10" t="s">
        <v>1400</v>
      </c>
      <c r="N177" s="11">
        <v>45581.568749999999</v>
      </c>
      <c r="O177" s="12">
        <v>45703</v>
      </c>
      <c r="P177" s="10"/>
      <c r="Q177" s="12"/>
      <c r="R177" s="10"/>
      <c r="S177" s="57">
        <v>567.41999999999996</v>
      </c>
      <c r="T177" s="10" t="s">
        <v>39</v>
      </c>
      <c r="U177" s="10" t="s">
        <v>40</v>
      </c>
      <c r="V177" s="10" t="s">
        <v>41</v>
      </c>
      <c r="W177" s="10" t="s">
        <v>42</v>
      </c>
      <c r="X177" s="10"/>
      <c r="Y177" s="10"/>
      <c r="Z177" s="10" t="s">
        <v>1401</v>
      </c>
      <c r="AA177" s="10"/>
      <c r="AB177" s="10">
        <v>7119</v>
      </c>
      <c r="AC177" s="10" t="s">
        <v>38</v>
      </c>
    </row>
    <row r="178" spans="1:29">
      <c r="A178" s="9">
        <v>563619</v>
      </c>
      <c r="B178" s="10">
        <v>109560</v>
      </c>
      <c r="C178" s="10"/>
      <c r="D178" s="10">
        <v>2</v>
      </c>
      <c r="E178" s="10" t="s">
        <v>29</v>
      </c>
      <c r="F178" s="10">
        <v>1024</v>
      </c>
      <c r="G178" s="10" t="s">
        <v>1396</v>
      </c>
      <c r="H178" s="10" t="s">
        <v>1397</v>
      </c>
      <c r="I178" s="10">
        <v>381</v>
      </c>
      <c r="J178" s="10" t="s">
        <v>1398</v>
      </c>
      <c r="K178" s="10">
        <v>101</v>
      </c>
      <c r="L178" s="10" t="s">
        <v>1399</v>
      </c>
      <c r="M178" s="10" t="s">
        <v>1400</v>
      </c>
      <c r="N178" s="11">
        <v>45581.568749999999</v>
      </c>
      <c r="O178" s="12">
        <v>45703</v>
      </c>
      <c r="P178" s="10"/>
      <c r="Q178" s="12"/>
      <c r="R178" s="10"/>
      <c r="S178" s="57">
        <v>977.23</v>
      </c>
      <c r="T178" s="10" t="s">
        <v>39</v>
      </c>
      <c r="U178" s="10" t="s">
        <v>265</v>
      </c>
      <c r="V178" s="10" t="s">
        <v>266</v>
      </c>
      <c r="W178" s="10" t="s">
        <v>267</v>
      </c>
      <c r="X178" s="10"/>
      <c r="Y178" s="10"/>
      <c r="Z178" s="10" t="s">
        <v>1401</v>
      </c>
      <c r="AA178" s="10"/>
      <c r="AB178" s="10">
        <v>7119</v>
      </c>
      <c r="AC178" s="10" t="s">
        <v>38</v>
      </c>
    </row>
    <row r="179" spans="1:29">
      <c r="A179" s="9">
        <v>491971</v>
      </c>
      <c r="B179" s="10">
        <v>96819</v>
      </c>
      <c r="C179" s="10"/>
      <c r="D179" s="10">
        <v>2</v>
      </c>
      <c r="E179" s="10" t="s">
        <v>29</v>
      </c>
      <c r="F179" s="10">
        <v>1118</v>
      </c>
      <c r="G179" s="10" t="s">
        <v>145</v>
      </c>
      <c r="H179" s="10" t="s">
        <v>146</v>
      </c>
      <c r="I179" s="10">
        <v>328</v>
      </c>
      <c r="J179" s="10" t="s">
        <v>147</v>
      </c>
      <c r="K179" s="10">
        <v>252</v>
      </c>
      <c r="L179" s="10" t="s">
        <v>148</v>
      </c>
      <c r="M179" s="10" t="s">
        <v>149</v>
      </c>
      <c r="N179" s="11">
        <v>45514.417361111111</v>
      </c>
      <c r="O179" s="12">
        <v>45698</v>
      </c>
      <c r="P179" s="10"/>
      <c r="Q179" s="12">
        <v>45684</v>
      </c>
      <c r="R179" s="10"/>
      <c r="S179" s="57">
        <v>-1379.82</v>
      </c>
      <c r="T179" s="10" t="s">
        <v>35</v>
      </c>
      <c r="U179" s="10" t="s">
        <v>1351</v>
      </c>
      <c r="V179" s="10" t="s">
        <v>36</v>
      </c>
      <c r="W179" s="10" t="s">
        <v>37</v>
      </c>
      <c r="X179" s="10"/>
      <c r="Y179" s="10"/>
      <c r="Z179" s="10" t="s">
        <v>794</v>
      </c>
      <c r="AA179" s="10"/>
      <c r="AB179" s="10">
        <v>7119</v>
      </c>
      <c r="AC179" s="10" t="s">
        <v>38</v>
      </c>
    </row>
    <row r="180" spans="1:29">
      <c r="A180" s="9">
        <v>492017</v>
      </c>
      <c r="B180" s="10">
        <v>96819</v>
      </c>
      <c r="C180" s="10"/>
      <c r="D180" s="10">
        <v>2</v>
      </c>
      <c r="E180" s="10" t="s">
        <v>29</v>
      </c>
      <c r="F180" s="10">
        <v>1118</v>
      </c>
      <c r="G180" s="10" t="s">
        <v>145</v>
      </c>
      <c r="H180" s="10" t="s">
        <v>146</v>
      </c>
      <c r="I180" s="10">
        <v>328</v>
      </c>
      <c r="J180" s="10" t="s">
        <v>147</v>
      </c>
      <c r="K180" s="10">
        <v>252</v>
      </c>
      <c r="L180" s="10" t="s">
        <v>148</v>
      </c>
      <c r="M180" s="10" t="s">
        <v>149</v>
      </c>
      <c r="N180" s="11">
        <v>45514.417361111111</v>
      </c>
      <c r="O180" s="12">
        <v>45698</v>
      </c>
      <c r="P180" s="10"/>
      <c r="Q180" s="12">
        <v>45684</v>
      </c>
      <c r="R180" s="10"/>
      <c r="S180" s="57">
        <v>137.97999999999999</v>
      </c>
      <c r="T180" s="10" t="s">
        <v>39</v>
      </c>
      <c r="U180" s="10" t="s">
        <v>40</v>
      </c>
      <c r="V180" s="10" t="s">
        <v>41</v>
      </c>
      <c r="W180" s="10" t="s">
        <v>42</v>
      </c>
      <c r="X180" s="10"/>
      <c r="Y180" s="10"/>
      <c r="Z180" s="10" t="s">
        <v>794</v>
      </c>
      <c r="AA180" s="10"/>
      <c r="AB180" s="10">
        <v>7119</v>
      </c>
      <c r="AC180" s="10" t="s">
        <v>38</v>
      </c>
    </row>
    <row r="181" spans="1:29">
      <c r="A181" s="9">
        <v>514294</v>
      </c>
      <c r="B181" s="10">
        <v>96819</v>
      </c>
      <c r="C181" s="10"/>
      <c r="D181" s="10">
        <v>2</v>
      </c>
      <c r="E181" s="10" t="s">
        <v>29</v>
      </c>
      <c r="F181" s="10">
        <v>1118</v>
      </c>
      <c r="G181" s="10" t="s">
        <v>145</v>
      </c>
      <c r="H181" s="10" t="s">
        <v>146</v>
      </c>
      <c r="I181" s="10">
        <v>328</v>
      </c>
      <c r="J181" s="10" t="s">
        <v>147</v>
      </c>
      <c r="K181" s="10">
        <v>252</v>
      </c>
      <c r="L181" s="10" t="s">
        <v>148</v>
      </c>
      <c r="M181" s="10" t="s">
        <v>149</v>
      </c>
      <c r="N181" s="11">
        <v>45514.417361111111</v>
      </c>
      <c r="O181" s="12">
        <v>45698</v>
      </c>
      <c r="P181" s="10"/>
      <c r="Q181" s="12">
        <v>45684</v>
      </c>
      <c r="R181" s="10"/>
      <c r="S181" s="57">
        <v>90</v>
      </c>
      <c r="T181" s="10" t="s">
        <v>39</v>
      </c>
      <c r="U181" s="10" t="s">
        <v>150</v>
      </c>
      <c r="V181" s="10" t="s">
        <v>85</v>
      </c>
      <c r="W181" s="10" t="s">
        <v>86</v>
      </c>
      <c r="X181" s="10"/>
      <c r="Y181" s="10"/>
      <c r="Z181" s="10" t="s">
        <v>794</v>
      </c>
      <c r="AA181" s="10"/>
      <c r="AB181" s="10">
        <v>7119</v>
      </c>
      <c r="AC181" s="10" t="s">
        <v>38</v>
      </c>
    </row>
    <row r="182" spans="1:29">
      <c r="A182" s="9">
        <v>514343</v>
      </c>
      <c r="B182" s="10">
        <v>96819</v>
      </c>
      <c r="C182" s="10"/>
      <c r="D182" s="10">
        <v>2</v>
      </c>
      <c r="E182" s="10" t="s">
        <v>29</v>
      </c>
      <c r="F182" s="10">
        <v>1118</v>
      </c>
      <c r="G182" s="10" t="s">
        <v>145</v>
      </c>
      <c r="H182" s="10" t="s">
        <v>146</v>
      </c>
      <c r="I182" s="10">
        <v>328</v>
      </c>
      <c r="J182" s="10" t="s">
        <v>147</v>
      </c>
      <c r="K182" s="10">
        <v>252</v>
      </c>
      <c r="L182" s="10" t="s">
        <v>148</v>
      </c>
      <c r="M182" s="10" t="s">
        <v>149</v>
      </c>
      <c r="N182" s="11">
        <v>45514.417361111111</v>
      </c>
      <c r="O182" s="12">
        <v>45698</v>
      </c>
      <c r="P182" s="10"/>
      <c r="Q182" s="12">
        <v>45684</v>
      </c>
      <c r="R182" s="10"/>
      <c r="S182" s="57">
        <v>75.459999999999994</v>
      </c>
      <c r="T182" s="10" t="s">
        <v>39</v>
      </c>
      <c r="U182" s="10" t="s">
        <v>52</v>
      </c>
      <c r="V182" s="10" t="s">
        <v>41</v>
      </c>
      <c r="W182" s="10" t="s">
        <v>42</v>
      </c>
      <c r="X182" s="10"/>
      <c r="Y182" s="10"/>
      <c r="Z182" s="10" t="s">
        <v>794</v>
      </c>
      <c r="AA182" s="10"/>
      <c r="AB182" s="10">
        <v>7119</v>
      </c>
      <c r="AC182" s="10" t="s">
        <v>38</v>
      </c>
    </row>
    <row r="183" spans="1:29">
      <c r="A183" s="9">
        <v>514344</v>
      </c>
      <c r="B183" s="10">
        <v>96819</v>
      </c>
      <c r="C183" s="10"/>
      <c r="D183" s="10">
        <v>2</v>
      </c>
      <c r="E183" s="10" t="s">
        <v>29</v>
      </c>
      <c r="F183" s="10">
        <v>1118</v>
      </c>
      <c r="G183" s="10" t="s">
        <v>145</v>
      </c>
      <c r="H183" s="10" t="s">
        <v>146</v>
      </c>
      <c r="I183" s="10">
        <v>328</v>
      </c>
      <c r="J183" s="10" t="s">
        <v>147</v>
      </c>
      <c r="K183" s="10">
        <v>252</v>
      </c>
      <c r="L183" s="10" t="s">
        <v>148</v>
      </c>
      <c r="M183" s="10" t="s">
        <v>149</v>
      </c>
      <c r="N183" s="11">
        <v>45514.417361111111</v>
      </c>
      <c r="O183" s="12">
        <v>45698</v>
      </c>
      <c r="P183" s="10"/>
      <c r="Q183" s="12">
        <v>45684</v>
      </c>
      <c r="R183" s="10"/>
      <c r="S183" s="57">
        <v>9</v>
      </c>
      <c r="T183" s="10" t="s">
        <v>39</v>
      </c>
      <c r="U183" s="10" t="s">
        <v>87</v>
      </c>
      <c r="V183" s="10" t="s">
        <v>41</v>
      </c>
      <c r="W183" s="10" t="s">
        <v>42</v>
      </c>
      <c r="X183" s="10"/>
      <c r="Y183" s="10"/>
      <c r="Z183" s="10" t="s">
        <v>794</v>
      </c>
      <c r="AA183" s="10"/>
      <c r="AB183" s="10">
        <v>7119</v>
      </c>
      <c r="AC183" s="10" t="s">
        <v>38</v>
      </c>
    </row>
    <row r="184" spans="1:29">
      <c r="A184" s="9">
        <v>608938</v>
      </c>
      <c r="B184" s="10">
        <v>118430</v>
      </c>
      <c r="C184" s="10"/>
      <c r="D184" s="10">
        <v>2</v>
      </c>
      <c r="E184" s="10" t="s">
        <v>29</v>
      </c>
      <c r="F184" s="10">
        <v>1118</v>
      </c>
      <c r="G184" s="10" t="s">
        <v>145</v>
      </c>
      <c r="H184" s="10" t="s">
        <v>146</v>
      </c>
      <c r="I184" s="10">
        <v>328</v>
      </c>
      <c r="J184" s="10" t="s">
        <v>147</v>
      </c>
      <c r="K184" s="10">
        <v>252</v>
      </c>
      <c r="L184" s="10" t="s">
        <v>148</v>
      </c>
      <c r="M184" s="10" t="s">
        <v>149</v>
      </c>
      <c r="N184" s="11">
        <v>45671.631944444445</v>
      </c>
      <c r="O184" s="12">
        <v>45698</v>
      </c>
      <c r="P184" s="10"/>
      <c r="Q184" s="12"/>
      <c r="R184" s="10"/>
      <c r="S184" s="57">
        <v>150</v>
      </c>
      <c r="T184" s="10" t="s">
        <v>39</v>
      </c>
      <c r="U184" s="10" t="s">
        <v>1402</v>
      </c>
      <c r="V184" s="10" t="s">
        <v>79</v>
      </c>
      <c r="W184" s="10" t="s">
        <v>80</v>
      </c>
      <c r="X184" s="10"/>
      <c r="Y184" s="10"/>
      <c r="Z184" s="10" t="s">
        <v>1403</v>
      </c>
      <c r="AA184" s="10"/>
      <c r="AB184" s="10">
        <v>7119</v>
      </c>
      <c r="AC184" s="10" t="s">
        <v>38</v>
      </c>
    </row>
    <row r="185" spans="1:29">
      <c r="A185" s="9">
        <v>608940</v>
      </c>
      <c r="B185" s="10">
        <v>118430</v>
      </c>
      <c r="C185" s="10"/>
      <c r="D185" s="10">
        <v>2</v>
      </c>
      <c r="E185" s="10" t="s">
        <v>29</v>
      </c>
      <c r="F185" s="10">
        <v>1118</v>
      </c>
      <c r="G185" s="10" t="s">
        <v>145</v>
      </c>
      <c r="H185" s="10" t="s">
        <v>146</v>
      </c>
      <c r="I185" s="10">
        <v>328</v>
      </c>
      <c r="J185" s="10" t="s">
        <v>147</v>
      </c>
      <c r="K185" s="10">
        <v>252</v>
      </c>
      <c r="L185" s="10" t="s">
        <v>148</v>
      </c>
      <c r="M185" s="10" t="s">
        <v>149</v>
      </c>
      <c r="N185" s="11">
        <v>45671.631944444445</v>
      </c>
      <c r="O185" s="12">
        <v>45698</v>
      </c>
      <c r="P185" s="10"/>
      <c r="Q185" s="12"/>
      <c r="R185" s="10"/>
      <c r="S185" s="57">
        <v>-15</v>
      </c>
      <c r="T185" s="10" t="s">
        <v>39</v>
      </c>
      <c r="U185" s="10" t="s">
        <v>501</v>
      </c>
      <c r="V185" s="10" t="s">
        <v>41</v>
      </c>
      <c r="W185" s="10" t="s">
        <v>42</v>
      </c>
      <c r="X185" s="10"/>
      <c r="Y185" s="10"/>
      <c r="Z185" s="10" t="s">
        <v>1403</v>
      </c>
      <c r="AA185" s="10"/>
      <c r="AB185" s="10">
        <v>7119</v>
      </c>
      <c r="AC185" s="10" t="s">
        <v>38</v>
      </c>
    </row>
    <row r="186" spans="1:29">
      <c r="A186" s="9">
        <v>516760</v>
      </c>
      <c r="B186" s="10">
        <v>101801</v>
      </c>
      <c r="C186" s="10"/>
      <c r="D186" s="10">
        <v>2</v>
      </c>
      <c r="E186" s="10" t="s">
        <v>29</v>
      </c>
      <c r="F186" s="10">
        <v>1129</v>
      </c>
      <c r="G186" s="10" t="s">
        <v>408</v>
      </c>
      <c r="H186" s="10" t="s">
        <v>409</v>
      </c>
      <c r="I186" s="10">
        <v>296</v>
      </c>
      <c r="J186" s="10" t="s">
        <v>410</v>
      </c>
      <c r="K186" s="10">
        <v>389</v>
      </c>
      <c r="L186" s="10"/>
      <c r="M186" s="10" t="s">
        <v>411</v>
      </c>
      <c r="N186" s="11">
        <v>45547.458333333336</v>
      </c>
      <c r="O186" s="12">
        <v>45698</v>
      </c>
      <c r="P186" s="10"/>
      <c r="Q186" s="12">
        <v>45688</v>
      </c>
      <c r="R186" s="10"/>
      <c r="S186" s="57">
        <v>-1000</v>
      </c>
      <c r="T186" s="10" t="s">
        <v>35</v>
      </c>
      <c r="U186" s="10" t="s">
        <v>1351</v>
      </c>
      <c r="V186" s="10" t="s">
        <v>36</v>
      </c>
      <c r="W186" s="10" t="s">
        <v>37</v>
      </c>
      <c r="X186" s="10"/>
      <c r="Y186" s="10"/>
      <c r="Z186" s="10" t="s">
        <v>862</v>
      </c>
      <c r="AA186" s="10"/>
      <c r="AB186" s="10">
        <v>7119</v>
      </c>
      <c r="AC186" s="10" t="s">
        <v>38</v>
      </c>
    </row>
    <row r="187" spans="1:29">
      <c r="A187" s="9">
        <v>516842</v>
      </c>
      <c r="B187" s="10">
        <v>101801</v>
      </c>
      <c r="C187" s="10"/>
      <c r="D187" s="10">
        <v>2</v>
      </c>
      <c r="E187" s="10" t="s">
        <v>29</v>
      </c>
      <c r="F187" s="10">
        <v>1129</v>
      </c>
      <c r="G187" s="10" t="s">
        <v>408</v>
      </c>
      <c r="H187" s="10" t="s">
        <v>409</v>
      </c>
      <c r="I187" s="10">
        <v>296</v>
      </c>
      <c r="J187" s="10" t="s">
        <v>410</v>
      </c>
      <c r="K187" s="10">
        <v>389</v>
      </c>
      <c r="L187" s="10"/>
      <c r="M187" s="10" t="s">
        <v>411</v>
      </c>
      <c r="N187" s="11">
        <v>45547.458333333336</v>
      </c>
      <c r="O187" s="12">
        <v>45698</v>
      </c>
      <c r="P187" s="10"/>
      <c r="Q187" s="12">
        <v>45688</v>
      </c>
      <c r="R187" s="10"/>
      <c r="S187" s="57">
        <v>100</v>
      </c>
      <c r="T187" s="10" t="s">
        <v>39</v>
      </c>
      <c r="U187" s="10" t="s">
        <v>40</v>
      </c>
      <c r="V187" s="10" t="s">
        <v>41</v>
      </c>
      <c r="W187" s="10" t="s">
        <v>42</v>
      </c>
      <c r="X187" s="10"/>
      <c r="Y187" s="10"/>
      <c r="Z187" s="10" t="s">
        <v>862</v>
      </c>
      <c r="AA187" s="10"/>
      <c r="AB187" s="10">
        <v>7119</v>
      </c>
      <c r="AC187" s="10" t="s">
        <v>38</v>
      </c>
    </row>
    <row r="188" spans="1:29">
      <c r="A188" s="9">
        <v>575617</v>
      </c>
      <c r="B188" s="10">
        <v>101801</v>
      </c>
      <c r="C188" s="10"/>
      <c r="D188" s="10">
        <v>2</v>
      </c>
      <c r="E188" s="10" t="s">
        <v>29</v>
      </c>
      <c r="F188" s="10">
        <v>1129</v>
      </c>
      <c r="G188" s="10" t="s">
        <v>408</v>
      </c>
      <c r="H188" s="10" t="s">
        <v>409</v>
      </c>
      <c r="I188" s="10">
        <v>296</v>
      </c>
      <c r="J188" s="10" t="s">
        <v>410</v>
      </c>
      <c r="K188" s="10">
        <v>389</v>
      </c>
      <c r="L188" s="10"/>
      <c r="M188" s="10" t="s">
        <v>411</v>
      </c>
      <c r="N188" s="11">
        <v>45547.458333333336</v>
      </c>
      <c r="O188" s="12">
        <v>45698</v>
      </c>
      <c r="P188" s="10"/>
      <c r="Q188" s="12">
        <v>45688</v>
      </c>
      <c r="R188" s="10"/>
      <c r="S188" s="57">
        <v>25</v>
      </c>
      <c r="T188" s="10" t="s">
        <v>39</v>
      </c>
      <c r="U188" s="10" t="s">
        <v>52</v>
      </c>
      <c r="V188" s="10" t="s">
        <v>41</v>
      </c>
      <c r="W188" s="10" t="s">
        <v>42</v>
      </c>
      <c r="X188" s="10"/>
      <c r="Y188" s="10"/>
      <c r="Z188" s="10" t="s">
        <v>862</v>
      </c>
      <c r="AA188" s="10"/>
      <c r="AB188" s="10">
        <v>7119</v>
      </c>
      <c r="AC188" s="10" t="s">
        <v>38</v>
      </c>
    </row>
    <row r="189" spans="1:29">
      <c r="A189" s="9">
        <v>575618</v>
      </c>
      <c r="B189" s="10">
        <v>101801</v>
      </c>
      <c r="C189" s="10"/>
      <c r="D189" s="10">
        <v>2</v>
      </c>
      <c r="E189" s="10" t="s">
        <v>29</v>
      </c>
      <c r="F189" s="10">
        <v>1129</v>
      </c>
      <c r="G189" s="10" t="s">
        <v>408</v>
      </c>
      <c r="H189" s="10" t="s">
        <v>409</v>
      </c>
      <c r="I189" s="10">
        <v>296</v>
      </c>
      <c r="J189" s="10" t="s">
        <v>410</v>
      </c>
      <c r="K189" s="10">
        <v>389</v>
      </c>
      <c r="L189" s="10"/>
      <c r="M189" s="10" t="s">
        <v>411</v>
      </c>
      <c r="N189" s="11">
        <v>45547.458333333336</v>
      </c>
      <c r="O189" s="12">
        <v>45698</v>
      </c>
      <c r="P189" s="10"/>
      <c r="Q189" s="12">
        <v>45688</v>
      </c>
      <c r="R189" s="10"/>
      <c r="S189" s="57">
        <v>6.18</v>
      </c>
      <c r="T189" s="10" t="s">
        <v>39</v>
      </c>
      <c r="U189" s="10" t="s">
        <v>332</v>
      </c>
      <c r="V189" s="10" t="s">
        <v>41</v>
      </c>
      <c r="W189" s="10" t="s">
        <v>42</v>
      </c>
      <c r="X189" s="10"/>
      <c r="Y189" s="10"/>
      <c r="Z189" s="10" t="s">
        <v>862</v>
      </c>
      <c r="AA189" s="10"/>
      <c r="AB189" s="10">
        <v>7119</v>
      </c>
      <c r="AC189" s="10" t="s">
        <v>38</v>
      </c>
    </row>
    <row r="190" spans="1:29">
      <c r="A190" s="9">
        <v>618224</v>
      </c>
      <c r="B190" s="10">
        <v>101801</v>
      </c>
      <c r="C190" s="10"/>
      <c r="D190" s="10">
        <v>2</v>
      </c>
      <c r="E190" s="10" t="s">
        <v>29</v>
      </c>
      <c r="F190" s="10">
        <v>1129</v>
      </c>
      <c r="G190" s="10" t="s">
        <v>408</v>
      </c>
      <c r="H190" s="10" t="s">
        <v>409</v>
      </c>
      <c r="I190" s="10">
        <v>296</v>
      </c>
      <c r="J190" s="10" t="s">
        <v>410</v>
      </c>
      <c r="K190" s="10">
        <v>389</v>
      </c>
      <c r="L190" s="10"/>
      <c r="M190" s="10" t="s">
        <v>411</v>
      </c>
      <c r="N190" s="11">
        <v>45547.458333333336</v>
      </c>
      <c r="O190" s="12">
        <v>45698</v>
      </c>
      <c r="P190" s="10"/>
      <c r="Q190" s="12">
        <v>45688</v>
      </c>
      <c r="R190" s="10"/>
      <c r="S190" s="57">
        <v>8.84</v>
      </c>
      <c r="T190" s="10" t="s">
        <v>39</v>
      </c>
      <c r="U190" s="10" t="s">
        <v>182</v>
      </c>
      <c r="V190" s="10" t="s">
        <v>41</v>
      </c>
      <c r="W190" s="10" t="s">
        <v>42</v>
      </c>
      <c r="X190" s="10"/>
      <c r="Y190" s="10"/>
      <c r="Z190" s="10" t="s">
        <v>862</v>
      </c>
      <c r="AA190" s="10"/>
      <c r="AB190" s="10">
        <v>7119</v>
      </c>
      <c r="AC190" s="10" t="s">
        <v>38</v>
      </c>
    </row>
    <row r="191" spans="1:29">
      <c r="A191" s="9">
        <v>505706</v>
      </c>
      <c r="B191" s="10">
        <v>99491</v>
      </c>
      <c r="C191" s="10"/>
      <c r="D191" s="10">
        <v>2</v>
      </c>
      <c r="E191" s="10" t="s">
        <v>29</v>
      </c>
      <c r="F191" s="10">
        <v>1133</v>
      </c>
      <c r="G191" s="10" t="s">
        <v>171</v>
      </c>
      <c r="H191" s="10" t="s">
        <v>172</v>
      </c>
      <c r="I191" s="10">
        <v>317</v>
      </c>
      <c r="J191" s="10" t="s">
        <v>173</v>
      </c>
      <c r="K191" s="10">
        <v>145</v>
      </c>
      <c r="L191" s="10" t="s">
        <v>174</v>
      </c>
      <c r="M191" s="10" t="s">
        <v>175</v>
      </c>
      <c r="N191" s="11">
        <v>45533.38958333333</v>
      </c>
      <c r="O191" s="12">
        <v>45698</v>
      </c>
      <c r="P191" s="10"/>
      <c r="Q191" s="12">
        <v>45692</v>
      </c>
      <c r="R191" s="10"/>
      <c r="S191" s="57">
        <v>-571.32000000000005</v>
      </c>
      <c r="T191" s="10" t="s">
        <v>35</v>
      </c>
      <c r="U191" s="10" t="s">
        <v>1351</v>
      </c>
      <c r="V191" s="10" t="s">
        <v>36</v>
      </c>
      <c r="W191" s="10" t="s">
        <v>37</v>
      </c>
      <c r="X191" s="10"/>
      <c r="Y191" s="10"/>
      <c r="Z191" s="10" t="s">
        <v>798</v>
      </c>
      <c r="AA191" s="10"/>
      <c r="AB191" s="10">
        <v>7119</v>
      </c>
      <c r="AC191" s="10" t="s">
        <v>38</v>
      </c>
    </row>
    <row r="192" spans="1:29">
      <c r="A192" s="5">
        <v>505732</v>
      </c>
      <c r="B192" s="5">
        <v>99491</v>
      </c>
      <c r="C192" s="5"/>
      <c r="D192" s="5">
        <v>2</v>
      </c>
      <c r="E192" s="5" t="s">
        <v>29</v>
      </c>
      <c r="F192" s="5">
        <v>1133</v>
      </c>
      <c r="G192" s="5" t="s">
        <v>171</v>
      </c>
      <c r="H192" s="5" t="s">
        <v>172</v>
      </c>
      <c r="I192" s="5">
        <v>317</v>
      </c>
      <c r="J192" s="5" t="s">
        <v>173</v>
      </c>
      <c r="K192" s="5">
        <v>145</v>
      </c>
      <c r="L192" s="5" t="s">
        <v>174</v>
      </c>
      <c r="M192" s="5" t="s">
        <v>175</v>
      </c>
      <c r="N192" s="6">
        <v>45533.38958333333</v>
      </c>
      <c r="O192" s="7">
        <v>45698</v>
      </c>
      <c r="P192" s="5"/>
      <c r="Q192" s="7">
        <v>45692</v>
      </c>
      <c r="R192" s="5"/>
      <c r="S192" s="48">
        <v>57.13</v>
      </c>
      <c r="T192" s="5" t="s">
        <v>39</v>
      </c>
      <c r="U192" s="5" t="s">
        <v>40</v>
      </c>
      <c r="V192" s="5" t="s">
        <v>41</v>
      </c>
      <c r="W192" s="5" t="s">
        <v>42</v>
      </c>
      <c r="X192" s="5"/>
      <c r="Y192" s="5"/>
      <c r="Z192" s="5" t="s">
        <v>798</v>
      </c>
      <c r="AA192" s="5"/>
      <c r="AB192" s="5">
        <v>7119</v>
      </c>
      <c r="AC192" s="5" t="s">
        <v>38</v>
      </c>
    </row>
    <row r="193" spans="1:29">
      <c r="A193" s="5">
        <v>616883</v>
      </c>
      <c r="B193" s="5">
        <v>99491</v>
      </c>
      <c r="C193" s="5"/>
      <c r="D193" s="5">
        <v>2</v>
      </c>
      <c r="E193" s="5" t="s">
        <v>29</v>
      </c>
      <c r="F193" s="5">
        <v>1133</v>
      </c>
      <c r="G193" s="5" t="s">
        <v>171</v>
      </c>
      <c r="H193" s="5" t="s">
        <v>172</v>
      </c>
      <c r="I193" s="5">
        <v>317</v>
      </c>
      <c r="J193" s="5" t="s">
        <v>173</v>
      </c>
      <c r="K193" s="5">
        <v>145</v>
      </c>
      <c r="L193" s="5" t="s">
        <v>174</v>
      </c>
      <c r="M193" s="5" t="s">
        <v>175</v>
      </c>
      <c r="N193" s="6">
        <v>45533.38958333333</v>
      </c>
      <c r="O193" s="7">
        <v>45698</v>
      </c>
      <c r="P193" s="5"/>
      <c r="Q193" s="7">
        <v>45692</v>
      </c>
      <c r="R193" s="5"/>
      <c r="S193" s="48">
        <v>8.4600000000000009</v>
      </c>
      <c r="T193" s="5" t="s">
        <v>39</v>
      </c>
      <c r="U193" s="5" t="s">
        <v>182</v>
      </c>
      <c r="V193" s="5" t="s">
        <v>41</v>
      </c>
      <c r="W193" s="5" t="s">
        <v>42</v>
      </c>
      <c r="X193" s="5"/>
      <c r="Y193" s="5"/>
      <c r="Z193" s="5" t="s">
        <v>798</v>
      </c>
      <c r="AA193" s="5"/>
      <c r="AB193" s="5">
        <v>7119</v>
      </c>
      <c r="AC193" s="5" t="s">
        <v>38</v>
      </c>
    </row>
    <row r="194" spans="1:29">
      <c r="A194" s="5">
        <v>626669</v>
      </c>
      <c r="B194" s="5">
        <v>99491</v>
      </c>
      <c r="C194" s="5"/>
      <c r="D194" s="5">
        <v>2</v>
      </c>
      <c r="E194" s="5" t="s">
        <v>29</v>
      </c>
      <c r="F194" s="5">
        <v>1133</v>
      </c>
      <c r="G194" s="5" t="s">
        <v>171</v>
      </c>
      <c r="H194" s="5" t="s">
        <v>172</v>
      </c>
      <c r="I194" s="5">
        <v>317</v>
      </c>
      <c r="J194" s="5" t="s">
        <v>173</v>
      </c>
      <c r="K194" s="5">
        <v>145</v>
      </c>
      <c r="L194" s="5" t="s">
        <v>174</v>
      </c>
      <c r="M194" s="5" t="s">
        <v>175</v>
      </c>
      <c r="N194" s="6">
        <v>45533.38958333333</v>
      </c>
      <c r="O194" s="7">
        <v>45698</v>
      </c>
      <c r="P194" s="5"/>
      <c r="Q194" s="7">
        <v>45692</v>
      </c>
      <c r="R194" s="5"/>
      <c r="S194" s="48">
        <v>20</v>
      </c>
      <c r="T194" s="5" t="s">
        <v>39</v>
      </c>
      <c r="U194" s="5" t="s">
        <v>825</v>
      </c>
      <c r="V194" s="5" t="s">
        <v>825</v>
      </c>
      <c r="W194" s="5" t="s">
        <v>826</v>
      </c>
      <c r="X194" s="5"/>
      <c r="Y194" s="5"/>
      <c r="Z194" s="5" t="s">
        <v>798</v>
      </c>
      <c r="AA194" s="5"/>
      <c r="AB194" s="5">
        <v>7119</v>
      </c>
      <c r="AC194" s="5" t="s">
        <v>38</v>
      </c>
    </row>
    <row r="195" spans="1:29">
      <c r="A195" s="5">
        <v>626670</v>
      </c>
      <c r="B195" s="5">
        <v>99491</v>
      </c>
      <c r="C195" s="5"/>
      <c r="D195" s="5">
        <v>2</v>
      </c>
      <c r="E195" s="5" t="s">
        <v>29</v>
      </c>
      <c r="F195" s="5">
        <v>1133</v>
      </c>
      <c r="G195" s="5" t="s">
        <v>171</v>
      </c>
      <c r="H195" s="5" t="s">
        <v>172</v>
      </c>
      <c r="I195" s="5">
        <v>317</v>
      </c>
      <c r="J195" s="5" t="s">
        <v>173</v>
      </c>
      <c r="K195" s="5">
        <v>145</v>
      </c>
      <c r="L195" s="5" t="s">
        <v>174</v>
      </c>
      <c r="M195" s="5" t="s">
        <v>175</v>
      </c>
      <c r="N195" s="6">
        <v>45533.38958333333</v>
      </c>
      <c r="O195" s="7">
        <v>45698</v>
      </c>
      <c r="P195" s="5"/>
      <c r="Q195" s="7">
        <v>45692</v>
      </c>
      <c r="R195" s="5"/>
      <c r="S195" s="48">
        <v>-2</v>
      </c>
      <c r="T195" s="5" t="s">
        <v>39</v>
      </c>
      <c r="U195" s="5" t="s">
        <v>1404</v>
      </c>
      <c r="V195" s="5" t="s">
        <v>41</v>
      </c>
      <c r="W195" s="5" t="s">
        <v>42</v>
      </c>
      <c r="X195" s="5"/>
      <c r="Y195" s="5"/>
      <c r="Z195" s="5" t="s">
        <v>798</v>
      </c>
      <c r="AA195" s="5"/>
      <c r="AB195" s="5">
        <v>7119</v>
      </c>
      <c r="AC195" s="5" t="s">
        <v>38</v>
      </c>
    </row>
    <row r="196" spans="1:29">
      <c r="A196" s="5">
        <v>536293</v>
      </c>
      <c r="B196" s="5">
        <v>105084</v>
      </c>
      <c r="C196" s="5"/>
      <c r="D196" s="5">
        <v>2</v>
      </c>
      <c r="E196" s="5" t="s">
        <v>29</v>
      </c>
      <c r="F196" s="5">
        <v>1133</v>
      </c>
      <c r="G196" s="5" t="s">
        <v>171</v>
      </c>
      <c r="H196" s="5" t="s">
        <v>172</v>
      </c>
      <c r="I196" s="5">
        <v>318</v>
      </c>
      <c r="J196" s="5" t="s">
        <v>213</v>
      </c>
      <c r="K196" s="5">
        <v>103</v>
      </c>
      <c r="L196" s="5" t="s">
        <v>214</v>
      </c>
      <c r="M196" s="5" t="s">
        <v>215</v>
      </c>
      <c r="N196" s="6">
        <v>45563.440972222219</v>
      </c>
      <c r="O196" s="7">
        <v>45698</v>
      </c>
      <c r="P196" s="5"/>
      <c r="Q196" s="7">
        <v>45692</v>
      </c>
      <c r="R196" s="5"/>
      <c r="S196" s="48">
        <v>-841.11</v>
      </c>
      <c r="T196" s="5" t="s">
        <v>35</v>
      </c>
      <c r="U196" s="5" t="s">
        <v>1351</v>
      </c>
      <c r="V196" s="5" t="s">
        <v>36</v>
      </c>
      <c r="W196" s="5" t="s">
        <v>37</v>
      </c>
      <c r="X196" s="5"/>
      <c r="Y196" s="5"/>
      <c r="Z196" s="5" t="s">
        <v>807</v>
      </c>
      <c r="AA196" s="5"/>
      <c r="AB196" s="5">
        <v>7119</v>
      </c>
      <c r="AC196" s="5" t="s">
        <v>38</v>
      </c>
    </row>
    <row r="197" spans="1:29">
      <c r="A197" s="5">
        <v>536316</v>
      </c>
      <c r="B197" s="5">
        <v>105084</v>
      </c>
      <c r="C197" s="5"/>
      <c r="D197" s="5">
        <v>2</v>
      </c>
      <c r="E197" s="5" t="s">
        <v>29</v>
      </c>
      <c r="F197" s="5">
        <v>1133</v>
      </c>
      <c r="G197" s="5" t="s">
        <v>171</v>
      </c>
      <c r="H197" s="5" t="s">
        <v>172</v>
      </c>
      <c r="I197" s="5">
        <v>318</v>
      </c>
      <c r="J197" s="5" t="s">
        <v>213</v>
      </c>
      <c r="K197" s="5">
        <v>103</v>
      </c>
      <c r="L197" s="5" t="s">
        <v>214</v>
      </c>
      <c r="M197" s="5" t="s">
        <v>215</v>
      </c>
      <c r="N197" s="6">
        <v>45563.440972222219</v>
      </c>
      <c r="O197" s="7">
        <v>45698</v>
      </c>
      <c r="P197" s="5"/>
      <c r="Q197" s="7">
        <v>45692</v>
      </c>
      <c r="R197" s="5"/>
      <c r="S197" s="48">
        <v>84.11</v>
      </c>
      <c r="T197" s="5" t="s">
        <v>39</v>
      </c>
      <c r="U197" s="5" t="s">
        <v>40</v>
      </c>
      <c r="V197" s="5" t="s">
        <v>41</v>
      </c>
      <c r="W197" s="5" t="s">
        <v>42</v>
      </c>
      <c r="X197" s="5"/>
      <c r="Y197" s="5"/>
      <c r="Z197" s="5" t="s">
        <v>807</v>
      </c>
      <c r="AA197" s="5"/>
      <c r="AB197" s="5">
        <v>7119</v>
      </c>
      <c r="AC197" s="5" t="s">
        <v>38</v>
      </c>
    </row>
    <row r="198" spans="1:29">
      <c r="A198" s="5">
        <v>592731</v>
      </c>
      <c r="B198" s="5">
        <v>105084</v>
      </c>
      <c r="C198" s="5"/>
      <c r="D198" s="5">
        <v>2</v>
      </c>
      <c r="E198" s="5" t="s">
        <v>29</v>
      </c>
      <c r="F198" s="5">
        <v>1133</v>
      </c>
      <c r="G198" s="5" t="s">
        <v>171</v>
      </c>
      <c r="H198" s="5" t="s">
        <v>172</v>
      </c>
      <c r="I198" s="5">
        <v>318</v>
      </c>
      <c r="J198" s="5" t="s">
        <v>213</v>
      </c>
      <c r="K198" s="5">
        <v>103</v>
      </c>
      <c r="L198" s="5" t="s">
        <v>214</v>
      </c>
      <c r="M198" s="5" t="s">
        <v>215</v>
      </c>
      <c r="N198" s="6">
        <v>45563.440972222219</v>
      </c>
      <c r="O198" s="7">
        <v>45698</v>
      </c>
      <c r="P198" s="5"/>
      <c r="Q198" s="7">
        <v>45692</v>
      </c>
      <c r="R198" s="5"/>
      <c r="S198" s="48">
        <v>41.11</v>
      </c>
      <c r="T198" s="5" t="s">
        <v>39</v>
      </c>
      <c r="U198" s="5" t="s">
        <v>119</v>
      </c>
      <c r="V198" s="5" t="s">
        <v>88</v>
      </c>
      <c r="W198" s="5" t="s">
        <v>89</v>
      </c>
      <c r="X198" s="5"/>
      <c r="Y198" s="5"/>
      <c r="Z198" s="5" t="s">
        <v>807</v>
      </c>
      <c r="AA198" s="5"/>
      <c r="AB198" s="5">
        <v>7119</v>
      </c>
      <c r="AC198" s="5" t="s">
        <v>38</v>
      </c>
    </row>
    <row r="199" spans="1:29">
      <c r="A199" s="5">
        <v>625078</v>
      </c>
      <c r="B199" s="5">
        <v>105084</v>
      </c>
      <c r="C199" s="5"/>
      <c r="D199" s="5">
        <v>2</v>
      </c>
      <c r="E199" s="5" t="s">
        <v>29</v>
      </c>
      <c r="F199" s="5">
        <v>1133</v>
      </c>
      <c r="G199" s="5" t="s">
        <v>171</v>
      </c>
      <c r="H199" s="5" t="s">
        <v>172</v>
      </c>
      <c r="I199" s="5">
        <v>318</v>
      </c>
      <c r="J199" s="5" t="s">
        <v>213</v>
      </c>
      <c r="K199" s="5">
        <v>103</v>
      </c>
      <c r="L199" s="5" t="s">
        <v>214</v>
      </c>
      <c r="M199" s="5" t="s">
        <v>215</v>
      </c>
      <c r="N199" s="6">
        <v>45563.440972222219</v>
      </c>
      <c r="O199" s="7">
        <v>45698</v>
      </c>
      <c r="P199" s="5"/>
      <c r="Q199" s="7">
        <v>45692</v>
      </c>
      <c r="R199" s="5"/>
      <c r="S199" s="48">
        <v>80.94</v>
      </c>
      <c r="T199" s="5" t="s">
        <v>39</v>
      </c>
      <c r="U199" s="5" t="s">
        <v>1405</v>
      </c>
      <c r="V199" s="5" t="s">
        <v>48</v>
      </c>
      <c r="W199" s="5" t="s">
        <v>49</v>
      </c>
      <c r="X199" s="5"/>
      <c r="Y199" s="5"/>
      <c r="Z199" s="5" t="s">
        <v>807</v>
      </c>
      <c r="AA199" s="5"/>
      <c r="AB199" s="5">
        <v>7119</v>
      </c>
      <c r="AC199" s="5" t="s">
        <v>38</v>
      </c>
    </row>
    <row r="200" spans="1:29">
      <c r="A200" s="5">
        <v>625089</v>
      </c>
      <c r="B200" s="5">
        <v>105084</v>
      </c>
      <c r="C200" s="5"/>
      <c r="D200" s="5">
        <v>2</v>
      </c>
      <c r="E200" s="5" t="s">
        <v>29</v>
      </c>
      <c r="F200" s="5">
        <v>1133</v>
      </c>
      <c r="G200" s="5" t="s">
        <v>171</v>
      </c>
      <c r="H200" s="5" t="s">
        <v>172</v>
      </c>
      <c r="I200" s="5">
        <v>318</v>
      </c>
      <c r="J200" s="5" t="s">
        <v>213</v>
      </c>
      <c r="K200" s="5">
        <v>103</v>
      </c>
      <c r="L200" s="5" t="s">
        <v>214</v>
      </c>
      <c r="M200" s="5" t="s">
        <v>215</v>
      </c>
      <c r="N200" s="6">
        <v>45563.440972222219</v>
      </c>
      <c r="O200" s="7">
        <v>45698</v>
      </c>
      <c r="P200" s="5"/>
      <c r="Q200" s="7">
        <v>45692</v>
      </c>
      <c r="R200" s="5"/>
      <c r="S200" s="48">
        <v>8.09</v>
      </c>
      <c r="T200" s="5" t="s">
        <v>39</v>
      </c>
      <c r="U200" s="5" t="s">
        <v>182</v>
      </c>
      <c r="V200" s="5" t="s">
        <v>41</v>
      </c>
      <c r="W200" s="5" t="s">
        <v>42</v>
      </c>
      <c r="X200" s="5"/>
      <c r="Y200" s="5"/>
      <c r="Z200" s="5" t="s">
        <v>807</v>
      </c>
      <c r="AA200" s="5"/>
      <c r="AB200" s="5">
        <v>7119</v>
      </c>
      <c r="AC200" s="5" t="s">
        <v>38</v>
      </c>
    </row>
    <row r="201" spans="1:29">
      <c r="A201" s="5">
        <v>616795</v>
      </c>
      <c r="B201" s="5">
        <v>113375</v>
      </c>
      <c r="C201" s="5"/>
      <c r="D201" s="5">
        <v>2</v>
      </c>
      <c r="E201" s="5" t="s">
        <v>29</v>
      </c>
      <c r="F201" s="5">
        <v>1133</v>
      </c>
      <c r="G201" s="5" t="s">
        <v>171</v>
      </c>
      <c r="H201" s="5" t="s">
        <v>172</v>
      </c>
      <c r="I201" s="5">
        <v>319</v>
      </c>
      <c r="J201" s="5" t="s">
        <v>176</v>
      </c>
      <c r="K201" s="5">
        <v>346</v>
      </c>
      <c r="L201" s="5"/>
      <c r="M201" s="5" t="s">
        <v>177</v>
      </c>
      <c r="N201" s="6">
        <v>45627</v>
      </c>
      <c r="O201" s="7">
        <v>45698</v>
      </c>
      <c r="P201" s="5"/>
      <c r="Q201" s="7">
        <v>45684</v>
      </c>
      <c r="R201" s="5"/>
      <c r="S201" s="48">
        <v>8.4600000000000009</v>
      </c>
      <c r="T201" s="5" t="s">
        <v>39</v>
      </c>
      <c r="U201" s="5" t="s">
        <v>182</v>
      </c>
      <c r="V201" s="5" t="s">
        <v>41</v>
      </c>
      <c r="W201" s="5" t="s">
        <v>42</v>
      </c>
      <c r="X201" s="5"/>
      <c r="Y201" s="5"/>
      <c r="Z201" s="5" t="s">
        <v>1014</v>
      </c>
      <c r="AA201" s="5"/>
      <c r="AB201" s="5">
        <v>7119</v>
      </c>
      <c r="AC201" s="5" t="s">
        <v>38</v>
      </c>
    </row>
    <row r="202" spans="1:29">
      <c r="A202" s="5">
        <v>583482</v>
      </c>
      <c r="B202" s="5">
        <v>113375</v>
      </c>
      <c r="C202" s="5"/>
      <c r="D202" s="5">
        <v>2</v>
      </c>
      <c r="E202" s="5" t="s">
        <v>29</v>
      </c>
      <c r="F202" s="5">
        <v>1133</v>
      </c>
      <c r="G202" s="5" t="s">
        <v>171</v>
      </c>
      <c r="H202" s="5" t="s">
        <v>172</v>
      </c>
      <c r="I202" s="5">
        <v>319</v>
      </c>
      <c r="J202" s="5" t="s">
        <v>176</v>
      </c>
      <c r="K202" s="5">
        <v>346</v>
      </c>
      <c r="L202" s="5"/>
      <c r="M202" s="5" t="s">
        <v>177</v>
      </c>
      <c r="N202" s="6">
        <v>45627</v>
      </c>
      <c r="O202" s="7">
        <v>45698</v>
      </c>
      <c r="P202" s="5"/>
      <c r="Q202" s="7">
        <v>45684</v>
      </c>
      <c r="R202" s="5"/>
      <c r="S202" s="48">
        <v>-693.1</v>
      </c>
      <c r="T202" s="5" t="s">
        <v>35</v>
      </c>
      <c r="U202" s="5" t="s">
        <v>1351</v>
      </c>
      <c r="V202" s="5" t="s">
        <v>36</v>
      </c>
      <c r="W202" s="5" t="s">
        <v>37</v>
      </c>
      <c r="X202" s="5"/>
      <c r="Y202" s="5"/>
      <c r="Z202" s="5" t="s">
        <v>1014</v>
      </c>
      <c r="AA202" s="5"/>
      <c r="AB202" s="5">
        <v>7119</v>
      </c>
      <c r="AC202" s="5" t="s">
        <v>38</v>
      </c>
    </row>
    <row r="203" spans="1:29">
      <c r="A203" s="5">
        <v>583519</v>
      </c>
      <c r="B203" s="5">
        <v>113375</v>
      </c>
      <c r="C203" s="5"/>
      <c r="D203" s="5">
        <v>2</v>
      </c>
      <c r="E203" s="5" t="s">
        <v>29</v>
      </c>
      <c r="F203" s="5">
        <v>1133</v>
      </c>
      <c r="G203" s="5" t="s">
        <v>171</v>
      </c>
      <c r="H203" s="5" t="s">
        <v>172</v>
      </c>
      <c r="I203" s="5">
        <v>319</v>
      </c>
      <c r="J203" s="5" t="s">
        <v>176</v>
      </c>
      <c r="K203" s="5">
        <v>346</v>
      </c>
      <c r="L203" s="5"/>
      <c r="M203" s="5" t="s">
        <v>177</v>
      </c>
      <c r="N203" s="6">
        <v>45627</v>
      </c>
      <c r="O203" s="7">
        <v>45698</v>
      </c>
      <c r="P203" s="5"/>
      <c r="Q203" s="7">
        <v>45684</v>
      </c>
      <c r="R203" s="5"/>
      <c r="S203" s="48">
        <v>69.31</v>
      </c>
      <c r="T203" s="5" t="s">
        <v>39</v>
      </c>
      <c r="U203" s="5" t="s">
        <v>40</v>
      </c>
      <c r="V203" s="5" t="s">
        <v>41</v>
      </c>
      <c r="W203" s="5" t="s">
        <v>42</v>
      </c>
      <c r="X203" s="5"/>
      <c r="Y203" s="5"/>
      <c r="Z203" s="5" t="s">
        <v>1014</v>
      </c>
      <c r="AA203" s="5"/>
      <c r="AB203" s="5">
        <v>7119</v>
      </c>
      <c r="AC203" s="5" t="s">
        <v>38</v>
      </c>
    </row>
    <row r="204" spans="1:29">
      <c r="A204" s="5">
        <v>592860</v>
      </c>
      <c r="B204" s="5">
        <v>114898</v>
      </c>
      <c r="C204" s="5"/>
      <c r="D204" s="5">
        <v>2</v>
      </c>
      <c r="E204" s="5" t="s">
        <v>29</v>
      </c>
      <c r="F204" s="5">
        <v>1133</v>
      </c>
      <c r="G204" s="5" t="s">
        <v>171</v>
      </c>
      <c r="H204" s="5" t="s">
        <v>172</v>
      </c>
      <c r="I204" s="5">
        <v>320</v>
      </c>
      <c r="J204" s="5" t="s">
        <v>268</v>
      </c>
      <c r="K204" s="5">
        <v>421</v>
      </c>
      <c r="L204" s="5"/>
      <c r="M204" s="5" t="s">
        <v>269</v>
      </c>
      <c r="N204" s="6">
        <v>45637.400694444441</v>
      </c>
      <c r="O204" s="7">
        <v>45698</v>
      </c>
      <c r="P204" s="5"/>
      <c r="Q204" s="7">
        <v>45678</v>
      </c>
      <c r="R204" s="5"/>
      <c r="S204" s="48">
        <v>-600</v>
      </c>
      <c r="T204" s="5" t="s">
        <v>35</v>
      </c>
      <c r="U204" s="5" t="s">
        <v>1351</v>
      </c>
      <c r="V204" s="5" t="s">
        <v>36</v>
      </c>
      <c r="W204" s="5" t="s">
        <v>37</v>
      </c>
      <c r="X204" s="5"/>
      <c r="Y204" s="5"/>
      <c r="Z204" s="5" t="s">
        <v>1406</v>
      </c>
      <c r="AA204" s="5"/>
      <c r="AB204" s="5">
        <v>7119</v>
      </c>
      <c r="AC204" s="5" t="s">
        <v>38</v>
      </c>
    </row>
    <row r="205" spans="1:29">
      <c r="A205" s="5">
        <v>592887</v>
      </c>
      <c r="B205" s="5">
        <v>114898</v>
      </c>
      <c r="C205" s="5"/>
      <c r="D205" s="5">
        <v>2</v>
      </c>
      <c r="E205" s="5" t="s">
        <v>29</v>
      </c>
      <c r="F205" s="5">
        <v>1133</v>
      </c>
      <c r="G205" s="5" t="s">
        <v>171</v>
      </c>
      <c r="H205" s="5" t="s">
        <v>172</v>
      </c>
      <c r="I205" s="5">
        <v>320</v>
      </c>
      <c r="J205" s="5" t="s">
        <v>268</v>
      </c>
      <c r="K205" s="5">
        <v>421</v>
      </c>
      <c r="L205" s="5"/>
      <c r="M205" s="5" t="s">
        <v>269</v>
      </c>
      <c r="N205" s="6">
        <v>45637.400694444441</v>
      </c>
      <c r="O205" s="7">
        <v>45698</v>
      </c>
      <c r="P205" s="5"/>
      <c r="Q205" s="7">
        <v>45678</v>
      </c>
      <c r="R205" s="5"/>
      <c r="S205" s="48">
        <v>60</v>
      </c>
      <c r="T205" s="5" t="s">
        <v>39</v>
      </c>
      <c r="U205" s="5" t="s">
        <v>40</v>
      </c>
      <c r="V205" s="5" t="s">
        <v>41</v>
      </c>
      <c r="W205" s="5" t="s">
        <v>42</v>
      </c>
      <c r="X205" s="5"/>
      <c r="Y205" s="5"/>
      <c r="Z205" s="5" t="s">
        <v>1406</v>
      </c>
      <c r="AA205" s="5"/>
      <c r="AB205" s="5">
        <v>7119</v>
      </c>
      <c r="AC205" s="5" t="s">
        <v>38</v>
      </c>
    </row>
    <row r="206" spans="1:29">
      <c r="A206" s="5">
        <v>616806</v>
      </c>
      <c r="B206" s="5">
        <v>114898</v>
      </c>
      <c r="C206" s="5"/>
      <c r="D206" s="5">
        <v>2</v>
      </c>
      <c r="E206" s="5" t="s">
        <v>29</v>
      </c>
      <c r="F206" s="5">
        <v>1133</v>
      </c>
      <c r="G206" s="5" t="s">
        <v>171</v>
      </c>
      <c r="H206" s="5" t="s">
        <v>172</v>
      </c>
      <c r="I206" s="5">
        <v>320</v>
      </c>
      <c r="J206" s="5" t="s">
        <v>268</v>
      </c>
      <c r="K206" s="5">
        <v>421</v>
      </c>
      <c r="L206" s="5"/>
      <c r="M206" s="5" t="s">
        <v>269</v>
      </c>
      <c r="N206" s="6">
        <v>45637.400694444441</v>
      </c>
      <c r="O206" s="7">
        <v>45698</v>
      </c>
      <c r="P206" s="5"/>
      <c r="Q206" s="7">
        <v>45678</v>
      </c>
      <c r="R206" s="5"/>
      <c r="S206" s="48">
        <v>8.4600000000000009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1406</v>
      </c>
      <c r="AA206" s="5"/>
      <c r="AB206" s="5">
        <v>7119</v>
      </c>
      <c r="AC206" s="5" t="s">
        <v>38</v>
      </c>
    </row>
    <row r="207" spans="1:29">
      <c r="A207" s="5">
        <v>601981</v>
      </c>
      <c r="B207" s="5">
        <v>116755</v>
      </c>
      <c r="C207" s="5"/>
      <c r="D207" s="5">
        <v>2</v>
      </c>
      <c r="E207" s="5" t="s">
        <v>29</v>
      </c>
      <c r="F207" s="5">
        <v>1133</v>
      </c>
      <c r="G207" s="5" t="s">
        <v>171</v>
      </c>
      <c r="H207" s="5" t="s">
        <v>172</v>
      </c>
      <c r="I207" s="5">
        <v>321</v>
      </c>
      <c r="J207" s="5" t="s">
        <v>1407</v>
      </c>
      <c r="K207" s="5">
        <v>435</v>
      </c>
      <c r="L207" s="5"/>
      <c r="M207" s="5" t="s">
        <v>1408</v>
      </c>
      <c r="N207" s="6">
        <v>45665.604861111111</v>
      </c>
      <c r="O207" s="7">
        <v>45698</v>
      </c>
      <c r="P207" s="5"/>
      <c r="Q207" s="7">
        <v>45677</v>
      </c>
      <c r="R207" s="5"/>
      <c r="S207" s="48">
        <v>-383.33</v>
      </c>
      <c r="T207" s="5" t="s">
        <v>35</v>
      </c>
      <c r="U207" s="5" t="s">
        <v>1409</v>
      </c>
      <c r="V207" s="5" t="s">
        <v>36</v>
      </c>
      <c r="W207" s="5" t="s">
        <v>37</v>
      </c>
      <c r="X207" s="5"/>
      <c r="Y207" s="5"/>
      <c r="Z207" s="5" t="s">
        <v>1410</v>
      </c>
      <c r="AA207" s="5"/>
      <c r="AB207" s="5">
        <v>7119</v>
      </c>
      <c r="AC207" s="5" t="s">
        <v>38</v>
      </c>
    </row>
    <row r="208" spans="1:29">
      <c r="A208" s="5">
        <v>602006</v>
      </c>
      <c r="B208" s="5">
        <v>116755</v>
      </c>
      <c r="C208" s="5"/>
      <c r="D208" s="5">
        <v>2</v>
      </c>
      <c r="E208" s="5" t="s">
        <v>29</v>
      </c>
      <c r="F208" s="5">
        <v>1133</v>
      </c>
      <c r="G208" s="5" t="s">
        <v>171</v>
      </c>
      <c r="H208" s="5" t="s">
        <v>172</v>
      </c>
      <c r="I208" s="5">
        <v>321</v>
      </c>
      <c r="J208" s="5" t="s">
        <v>1407</v>
      </c>
      <c r="K208" s="5">
        <v>435</v>
      </c>
      <c r="L208" s="5"/>
      <c r="M208" s="5" t="s">
        <v>1408</v>
      </c>
      <c r="N208" s="6">
        <v>45665.604861111111</v>
      </c>
      <c r="O208" s="7">
        <v>45698</v>
      </c>
      <c r="P208" s="5"/>
      <c r="Q208" s="7">
        <v>45677</v>
      </c>
      <c r="R208" s="5"/>
      <c r="S208" s="48">
        <v>38.33</v>
      </c>
      <c r="T208" s="5" t="s">
        <v>39</v>
      </c>
      <c r="U208" s="5" t="s">
        <v>40</v>
      </c>
      <c r="V208" s="5" t="s">
        <v>41</v>
      </c>
      <c r="W208" s="5" t="s">
        <v>42</v>
      </c>
      <c r="X208" s="5"/>
      <c r="Y208" s="5"/>
      <c r="Z208" s="5" t="s">
        <v>1410</v>
      </c>
      <c r="AA208" s="5"/>
      <c r="AB208" s="5">
        <v>7119</v>
      </c>
      <c r="AC208" s="5" t="s">
        <v>38</v>
      </c>
    </row>
    <row r="209" spans="1:29">
      <c r="A209" s="5">
        <v>616558</v>
      </c>
      <c r="B209" s="5">
        <v>116755</v>
      </c>
      <c r="C209" s="5"/>
      <c r="D209" s="5">
        <v>2</v>
      </c>
      <c r="E209" s="5" t="s">
        <v>29</v>
      </c>
      <c r="F209" s="5">
        <v>1133</v>
      </c>
      <c r="G209" s="5" t="s">
        <v>171</v>
      </c>
      <c r="H209" s="5" t="s">
        <v>172</v>
      </c>
      <c r="I209" s="5">
        <v>321</v>
      </c>
      <c r="J209" s="5" t="s">
        <v>1407</v>
      </c>
      <c r="K209" s="5">
        <v>435</v>
      </c>
      <c r="L209" s="5"/>
      <c r="M209" s="5" t="s">
        <v>1408</v>
      </c>
      <c r="N209" s="6">
        <v>45665.604861111111</v>
      </c>
      <c r="O209" s="7">
        <v>45698</v>
      </c>
      <c r="P209" s="5"/>
      <c r="Q209" s="7">
        <v>45677</v>
      </c>
      <c r="R209" s="5"/>
      <c r="S209" s="48">
        <v>8.4600000000000009</v>
      </c>
      <c r="T209" s="5" t="s">
        <v>39</v>
      </c>
      <c r="U209" s="5" t="s">
        <v>182</v>
      </c>
      <c r="V209" s="5" t="s">
        <v>41</v>
      </c>
      <c r="W209" s="5" t="s">
        <v>42</v>
      </c>
      <c r="X209" s="5"/>
      <c r="Y209" s="5"/>
      <c r="Z209" s="5" t="s">
        <v>1410</v>
      </c>
      <c r="AA209" s="5"/>
      <c r="AB209" s="5">
        <v>7119</v>
      </c>
      <c r="AC209" s="5" t="s">
        <v>38</v>
      </c>
    </row>
    <row r="210" spans="1:29">
      <c r="A210" s="5">
        <v>626163</v>
      </c>
      <c r="B210" s="5">
        <v>120626</v>
      </c>
      <c r="C210" s="5"/>
      <c r="D210" s="5">
        <v>2</v>
      </c>
      <c r="E210" s="5" t="s">
        <v>29</v>
      </c>
      <c r="F210" s="5">
        <v>1133</v>
      </c>
      <c r="G210" s="5" t="s">
        <v>171</v>
      </c>
      <c r="H210" s="5" t="s">
        <v>172</v>
      </c>
      <c r="I210" s="5">
        <v>322</v>
      </c>
      <c r="J210" s="5" t="s">
        <v>1411</v>
      </c>
      <c r="K210" s="5">
        <v>438</v>
      </c>
      <c r="L210" s="5"/>
      <c r="M210" s="5" t="s">
        <v>1412</v>
      </c>
      <c r="N210" s="6">
        <v>45677.519444444442</v>
      </c>
      <c r="O210" s="7">
        <v>45698</v>
      </c>
      <c r="P210" s="5"/>
      <c r="Q210" s="7">
        <v>45691</v>
      </c>
      <c r="R210" s="5"/>
      <c r="S210" s="48">
        <v>-220</v>
      </c>
      <c r="T210" s="5" t="s">
        <v>35</v>
      </c>
      <c r="U210" s="5" t="s">
        <v>1388</v>
      </c>
      <c r="V210" s="5" t="s">
        <v>36</v>
      </c>
      <c r="W210" s="5" t="s">
        <v>37</v>
      </c>
      <c r="X210" s="5"/>
      <c r="Y210" s="5"/>
      <c r="Z210" s="5" t="s">
        <v>1413</v>
      </c>
      <c r="AA210" s="5"/>
      <c r="AB210" s="5">
        <v>7119</v>
      </c>
      <c r="AC210" s="5" t="s">
        <v>38</v>
      </c>
    </row>
    <row r="211" spans="1:29">
      <c r="A211" s="5">
        <v>626186</v>
      </c>
      <c r="B211" s="5">
        <v>120626</v>
      </c>
      <c r="C211" s="5"/>
      <c r="D211" s="5">
        <v>2</v>
      </c>
      <c r="E211" s="5" t="s">
        <v>29</v>
      </c>
      <c r="F211" s="5">
        <v>1133</v>
      </c>
      <c r="G211" s="5" t="s">
        <v>171</v>
      </c>
      <c r="H211" s="5" t="s">
        <v>172</v>
      </c>
      <c r="I211" s="5">
        <v>322</v>
      </c>
      <c r="J211" s="5" t="s">
        <v>1411</v>
      </c>
      <c r="K211" s="5">
        <v>438</v>
      </c>
      <c r="L211" s="5"/>
      <c r="M211" s="5" t="s">
        <v>1412</v>
      </c>
      <c r="N211" s="6">
        <v>45677.519444444442</v>
      </c>
      <c r="O211" s="7">
        <v>45698</v>
      </c>
      <c r="P211" s="5"/>
      <c r="Q211" s="7">
        <v>45691</v>
      </c>
      <c r="R211" s="5"/>
      <c r="S211" s="48">
        <v>22</v>
      </c>
      <c r="T211" s="5" t="s">
        <v>39</v>
      </c>
      <c r="U211" s="5" t="s">
        <v>40</v>
      </c>
      <c r="V211" s="5" t="s">
        <v>41</v>
      </c>
      <c r="W211" s="5" t="s">
        <v>42</v>
      </c>
      <c r="X211" s="5"/>
      <c r="Y211" s="5"/>
      <c r="Z211" s="5" t="s">
        <v>1413</v>
      </c>
      <c r="AA211" s="5"/>
      <c r="AB211" s="5">
        <v>7119</v>
      </c>
      <c r="AC211" s="5" t="s">
        <v>38</v>
      </c>
    </row>
    <row r="212" spans="1:29">
      <c r="A212" s="5">
        <v>626422</v>
      </c>
      <c r="B212" s="5">
        <v>120626</v>
      </c>
      <c r="C212" s="5"/>
      <c r="D212" s="5">
        <v>2</v>
      </c>
      <c r="E212" s="5" t="s">
        <v>29</v>
      </c>
      <c r="F212" s="5">
        <v>1133</v>
      </c>
      <c r="G212" s="5" t="s">
        <v>171</v>
      </c>
      <c r="H212" s="5" t="s">
        <v>172</v>
      </c>
      <c r="I212" s="5">
        <v>322</v>
      </c>
      <c r="J212" s="5" t="s">
        <v>1411</v>
      </c>
      <c r="K212" s="5">
        <v>438</v>
      </c>
      <c r="L212" s="5"/>
      <c r="M212" s="5" t="s">
        <v>1412</v>
      </c>
      <c r="N212" s="6">
        <v>45677.519444444442</v>
      </c>
      <c r="O212" s="7">
        <v>45698</v>
      </c>
      <c r="P212" s="5"/>
      <c r="Q212" s="7">
        <v>45691</v>
      </c>
      <c r="R212" s="5"/>
      <c r="S212" s="48">
        <v>8.4600000000000009</v>
      </c>
      <c r="T212" s="5" t="s">
        <v>39</v>
      </c>
      <c r="U212" s="5" t="s">
        <v>182</v>
      </c>
      <c r="V212" s="5" t="s">
        <v>41</v>
      </c>
      <c r="W212" s="5" t="s">
        <v>42</v>
      </c>
      <c r="X212" s="5"/>
      <c r="Y212" s="5"/>
      <c r="Z212" s="5" t="s">
        <v>1413</v>
      </c>
      <c r="AA212" s="5"/>
      <c r="AB212" s="5">
        <v>7119</v>
      </c>
      <c r="AC212" s="5" t="s">
        <v>38</v>
      </c>
    </row>
    <row r="213" spans="1:29">
      <c r="A213" s="5">
        <v>544400</v>
      </c>
      <c r="B213" s="5">
        <v>106439</v>
      </c>
      <c r="C213" s="5"/>
      <c r="D213" s="5">
        <v>2</v>
      </c>
      <c r="E213" s="5" t="s">
        <v>29</v>
      </c>
      <c r="F213" s="5">
        <v>1148</v>
      </c>
      <c r="G213" s="5" t="s">
        <v>412</v>
      </c>
      <c r="H213" s="5" t="s">
        <v>413</v>
      </c>
      <c r="I213" s="5">
        <v>108</v>
      </c>
      <c r="J213" s="5" t="s">
        <v>414</v>
      </c>
      <c r="K213" s="5">
        <v>61</v>
      </c>
      <c r="L213" s="5" t="s">
        <v>415</v>
      </c>
      <c r="M213" s="5" t="s">
        <v>416</v>
      </c>
      <c r="N213" s="6">
        <v>45567.450694444444</v>
      </c>
      <c r="O213" s="7">
        <v>45698</v>
      </c>
      <c r="P213" s="5"/>
      <c r="Q213" s="7">
        <v>45693</v>
      </c>
      <c r="R213" s="5"/>
      <c r="S213" s="48">
        <v>-4000</v>
      </c>
      <c r="T213" s="5" t="s">
        <v>35</v>
      </c>
      <c r="U213" s="5" t="s">
        <v>1351</v>
      </c>
      <c r="V213" s="5" t="s">
        <v>36</v>
      </c>
      <c r="W213" s="5" t="s">
        <v>37</v>
      </c>
      <c r="X213" s="5"/>
      <c r="Y213" s="5"/>
      <c r="Z213" s="5" t="s">
        <v>863</v>
      </c>
      <c r="AA213" s="5"/>
      <c r="AB213" s="5">
        <v>7119</v>
      </c>
      <c r="AC213" s="5" t="s">
        <v>38</v>
      </c>
    </row>
    <row r="214" spans="1:29">
      <c r="A214" s="5">
        <v>544428</v>
      </c>
      <c r="B214" s="5">
        <v>106439</v>
      </c>
      <c r="C214" s="5"/>
      <c r="D214" s="5">
        <v>2</v>
      </c>
      <c r="E214" s="5" t="s">
        <v>29</v>
      </c>
      <c r="F214" s="5">
        <v>1148</v>
      </c>
      <c r="G214" s="5" t="s">
        <v>412</v>
      </c>
      <c r="H214" s="5" t="s">
        <v>413</v>
      </c>
      <c r="I214" s="5">
        <v>108</v>
      </c>
      <c r="J214" s="5" t="s">
        <v>414</v>
      </c>
      <c r="K214" s="5">
        <v>61</v>
      </c>
      <c r="L214" s="5" t="s">
        <v>415</v>
      </c>
      <c r="M214" s="5" t="s">
        <v>416</v>
      </c>
      <c r="N214" s="6">
        <v>45567.450694444444</v>
      </c>
      <c r="O214" s="7">
        <v>45698</v>
      </c>
      <c r="P214" s="5"/>
      <c r="Q214" s="7">
        <v>45693</v>
      </c>
      <c r="R214" s="5"/>
      <c r="S214" s="48">
        <v>400</v>
      </c>
      <c r="T214" s="5" t="s">
        <v>39</v>
      </c>
      <c r="U214" s="5" t="s">
        <v>40</v>
      </c>
      <c r="V214" s="5" t="s">
        <v>41</v>
      </c>
      <c r="W214" s="5" t="s">
        <v>42</v>
      </c>
      <c r="X214" s="5"/>
      <c r="Y214" s="5"/>
      <c r="Z214" s="5" t="s">
        <v>863</v>
      </c>
      <c r="AA214" s="5"/>
      <c r="AB214" s="5">
        <v>7119</v>
      </c>
      <c r="AC214" s="5" t="s">
        <v>38</v>
      </c>
    </row>
    <row r="215" spans="1:29">
      <c r="A215" s="5">
        <v>544430</v>
      </c>
      <c r="B215" s="5">
        <v>106439</v>
      </c>
      <c r="C215" s="5"/>
      <c r="D215" s="5">
        <v>2</v>
      </c>
      <c r="E215" s="5" t="s">
        <v>29</v>
      </c>
      <c r="F215" s="5">
        <v>1148</v>
      </c>
      <c r="G215" s="5" t="s">
        <v>412</v>
      </c>
      <c r="H215" s="5" t="s">
        <v>413</v>
      </c>
      <c r="I215" s="5">
        <v>108</v>
      </c>
      <c r="J215" s="5" t="s">
        <v>414</v>
      </c>
      <c r="K215" s="5">
        <v>61</v>
      </c>
      <c r="L215" s="5" t="s">
        <v>415</v>
      </c>
      <c r="M215" s="5" t="s">
        <v>416</v>
      </c>
      <c r="N215" s="6">
        <v>45567.450694444444</v>
      </c>
      <c r="O215" s="7">
        <v>45698</v>
      </c>
      <c r="P215" s="5"/>
      <c r="Q215" s="7">
        <v>45693</v>
      </c>
      <c r="R215" s="5"/>
      <c r="S215" s="48">
        <v>9.6999999999999993</v>
      </c>
      <c r="T215" s="5" t="s">
        <v>39</v>
      </c>
      <c r="U215" s="5" t="s">
        <v>128</v>
      </c>
      <c r="V215" s="5" t="s">
        <v>128</v>
      </c>
      <c r="W215" s="5" t="s">
        <v>129</v>
      </c>
      <c r="X215" s="5"/>
      <c r="Y215" s="5"/>
      <c r="Z215" s="5" t="s">
        <v>863</v>
      </c>
      <c r="AA215" s="5"/>
      <c r="AB215" s="5">
        <v>7119</v>
      </c>
      <c r="AC215" s="5" t="s">
        <v>38</v>
      </c>
    </row>
    <row r="216" spans="1:29">
      <c r="A216" s="5">
        <v>611252</v>
      </c>
      <c r="B216" s="5">
        <v>106439</v>
      </c>
      <c r="C216" s="5"/>
      <c r="D216" s="5">
        <v>2</v>
      </c>
      <c r="E216" s="5" t="s">
        <v>29</v>
      </c>
      <c r="F216" s="5">
        <v>1148</v>
      </c>
      <c r="G216" s="5" t="s">
        <v>412</v>
      </c>
      <c r="H216" s="5" t="s">
        <v>413</v>
      </c>
      <c r="I216" s="5">
        <v>108</v>
      </c>
      <c r="J216" s="5" t="s">
        <v>414</v>
      </c>
      <c r="K216" s="5">
        <v>61</v>
      </c>
      <c r="L216" s="5" t="s">
        <v>415</v>
      </c>
      <c r="M216" s="5" t="s">
        <v>416</v>
      </c>
      <c r="N216" s="6">
        <v>45567.450694444444</v>
      </c>
      <c r="O216" s="7">
        <v>45698</v>
      </c>
      <c r="P216" s="5"/>
      <c r="Q216" s="7">
        <v>45693</v>
      </c>
      <c r="R216" s="5"/>
      <c r="S216" s="48">
        <v>40.14</v>
      </c>
      <c r="T216" s="5" t="s">
        <v>39</v>
      </c>
      <c r="U216" s="5" t="s">
        <v>182</v>
      </c>
      <c r="V216" s="5" t="s">
        <v>41</v>
      </c>
      <c r="W216" s="5" t="s">
        <v>42</v>
      </c>
      <c r="X216" s="5"/>
      <c r="Y216" s="5"/>
      <c r="Z216" s="5" t="s">
        <v>863</v>
      </c>
      <c r="AA216" s="5"/>
      <c r="AB216" s="5">
        <v>7119</v>
      </c>
      <c r="AC216" s="5" t="s">
        <v>38</v>
      </c>
    </row>
    <row r="217" spans="1:29">
      <c r="A217" s="5">
        <v>547237</v>
      </c>
      <c r="B217" s="5">
        <v>106953</v>
      </c>
      <c r="C217" s="5"/>
      <c r="D217" s="5">
        <v>2</v>
      </c>
      <c r="E217" s="5" t="s">
        <v>29</v>
      </c>
      <c r="F217" s="5">
        <v>1148</v>
      </c>
      <c r="G217" s="5" t="s">
        <v>412</v>
      </c>
      <c r="H217" s="5" t="s">
        <v>413</v>
      </c>
      <c r="I217" s="5">
        <v>108</v>
      </c>
      <c r="J217" s="5" t="s">
        <v>414</v>
      </c>
      <c r="K217" s="5">
        <v>61</v>
      </c>
      <c r="L217" s="5" t="s">
        <v>415</v>
      </c>
      <c r="M217" s="5" t="s">
        <v>416</v>
      </c>
      <c r="N217" s="6">
        <v>45568.447916666664</v>
      </c>
      <c r="O217" s="7">
        <v>45698</v>
      </c>
      <c r="P217" s="5"/>
      <c r="Q217" s="7"/>
      <c r="R217" s="5"/>
      <c r="S217" s="48">
        <v>9.6999999999999993</v>
      </c>
      <c r="T217" s="5" t="s">
        <v>39</v>
      </c>
      <c r="U217" s="5" t="s">
        <v>128</v>
      </c>
      <c r="V217" s="5" t="s">
        <v>128</v>
      </c>
      <c r="W217" s="5" t="s">
        <v>129</v>
      </c>
      <c r="X217" s="5"/>
      <c r="Y217" s="5"/>
      <c r="Z217" s="5" t="s">
        <v>1414</v>
      </c>
      <c r="AA217" s="5"/>
      <c r="AB217" s="5">
        <v>7119</v>
      </c>
      <c r="AC217" s="5" t="s">
        <v>38</v>
      </c>
    </row>
    <row r="218" spans="1:29">
      <c r="A218" s="5">
        <v>639912</v>
      </c>
      <c r="B218" s="5">
        <v>123379</v>
      </c>
      <c r="C218" s="5"/>
      <c r="D218" s="5">
        <v>2</v>
      </c>
      <c r="E218" s="5" t="s">
        <v>29</v>
      </c>
      <c r="F218" s="5">
        <v>1170</v>
      </c>
      <c r="G218" s="5" t="s">
        <v>592</v>
      </c>
      <c r="H218" s="5" t="s">
        <v>593</v>
      </c>
      <c r="I218" s="5">
        <v>389</v>
      </c>
      <c r="J218" s="5" t="s">
        <v>594</v>
      </c>
      <c r="K218" s="5">
        <v>372</v>
      </c>
      <c r="L218" s="5"/>
      <c r="M218" s="5" t="s">
        <v>595</v>
      </c>
      <c r="N218" s="6">
        <v>45689.493750000001</v>
      </c>
      <c r="O218" s="7">
        <v>45698</v>
      </c>
      <c r="P218" s="5"/>
      <c r="Q218" s="7">
        <v>45691</v>
      </c>
      <c r="R218" s="5"/>
      <c r="S218" s="48">
        <v>-4000</v>
      </c>
      <c r="T218" s="5" t="s">
        <v>35</v>
      </c>
      <c r="U218" s="5" t="s">
        <v>1351</v>
      </c>
      <c r="V218" s="5" t="s">
        <v>36</v>
      </c>
      <c r="W218" s="5" t="s">
        <v>37</v>
      </c>
      <c r="X218" s="5"/>
      <c r="Y218" s="5"/>
      <c r="Z218" s="5" t="s">
        <v>1415</v>
      </c>
      <c r="AA218" s="5"/>
      <c r="AB218" s="5">
        <v>7119</v>
      </c>
      <c r="AC218" s="5" t="s">
        <v>38</v>
      </c>
    </row>
    <row r="219" spans="1:29">
      <c r="A219" s="5">
        <v>639957</v>
      </c>
      <c r="B219" s="5">
        <v>123379</v>
      </c>
      <c r="C219" s="5"/>
      <c r="D219" s="5">
        <v>2</v>
      </c>
      <c r="E219" s="5" t="s">
        <v>29</v>
      </c>
      <c r="F219" s="5">
        <v>1170</v>
      </c>
      <c r="G219" s="5" t="s">
        <v>592</v>
      </c>
      <c r="H219" s="5" t="s">
        <v>593</v>
      </c>
      <c r="I219" s="5">
        <v>389</v>
      </c>
      <c r="J219" s="5" t="s">
        <v>594</v>
      </c>
      <c r="K219" s="5">
        <v>372</v>
      </c>
      <c r="L219" s="5"/>
      <c r="M219" s="5" t="s">
        <v>595</v>
      </c>
      <c r="N219" s="6">
        <v>45689.493750000001</v>
      </c>
      <c r="O219" s="7">
        <v>45698</v>
      </c>
      <c r="P219" s="5"/>
      <c r="Q219" s="7">
        <v>45691</v>
      </c>
      <c r="R219" s="5"/>
      <c r="S219" s="48">
        <v>400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1415</v>
      </c>
      <c r="AA219" s="5"/>
      <c r="AB219" s="5">
        <v>7119</v>
      </c>
      <c r="AC219" s="5" t="s">
        <v>38</v>
      </c>
    </row>
    <row r="220" spans="1:29">
      <c r="A220" s="5">
        <v>642855</v>
      </c>
      <c r="B220" s="5">
        <v>123379</v>
      </c>
      <c r="C220" s="5"/>
      <c r="D220" s="5">
        <v>2</v>
      </c>
      <c r="E220" s="5" t="s">
        <v>29</v>
      </c>
      <c r="F220" s="5">
        <v>1170</v>
      </c>
      <c r="G220" s="5" t="s">
        <v>592</v>
      </c>
      <c r="H220" s="5" t="s">
        <v>593</v>
      </c>
      <c r="I220" s="5">
        <v>389</v>
      </c>
      <c r="J220" s="5" t="s">
        <v>594</v>
      </c>
      <c r="K220" s="5">
        <v>372</v>
      </c>
      <c r="L220" s="5"/>
      <c r="M220" s="5" t="s">
        <v>595</v>
      </c>
      <c r="N220" s="6">
        <v>45689.493750000001</v>
      </c>
      <c r="O220" s="7">
        <v>45698</v>
      </c>
      <c r="P220" s="5"/>
      <c r="Q220" s="7">
        <v>45691</v>
      </c>
      <c r="R220" s="5"/>
      <c r="S220" s="48">
        <v>12.48</v>
      </c>
      <c r="T220" s="5" t="s">
        <v>39</v>
      </c>
      <c r="U220" s="5" t="s">
        <v>182</v>
      </c>
      <c r="V220" s="5" t="s">
        <v>41</v>
      </c>
      <c r="W220" s="5" t="s">
        <v>42</v>
      </c>
      <c r="X220" s="5"/>
      <c r="Y220" s="5"/>
      <c r="Z220" s="5" t="s">
        <v>1415</v>
      </c>
      <c r="AA220" s="5"/>
      <c r="AB220" s="5">
        <v>7119</v>
      </c>
      <c r="AC220" s="5" t="s">
        <v>38</v>
      </c>
    </row>
    <row r="221" spans="1:29">
      <c r="A221" s="5">
        <v>601154</v>
      </c>
      <c r="B221" s="5">
        <v>116665</v>
      </c>
      <c r="C221" s="5"/>
      <c r="D221" s="5">
        <v>2</v>
      </c>
      <c r="E221" s="5" t="s">
        <v>29</v>
      </c>
      <c r="F221" s="5">
        <v>1176</v>
      </c>
      <c r="G221" s="5" t="s">
        <v>764</v>
      </c>
      <c r="H221" s="5" t="s">
        <v>765</v>
      </c>
      <c r="I221" s="5">
        <v>303</v>
      </c>
      <c r="J221" s="5" t="s">
        <v>766</v>
      </c>
      <c r="K221" s="5">
        <v>125</v>
      </c>
      <c r="L221" s="5" t="s">
        <v>767</v>
      </c>
      <c r="M221" s="5" t="s">
        <v>768</v>
      </c>
      <c r="N221" s="6">
        <v>45664.448611111111</v>
      </c>
      <c r="O221" s="7">
        <v>45698</v>
      </c>
      <c r="P221" s="5"/>
      <c r="Q221" s="7">
        <v>45691</v>
      </c>
      <c r="R221" s="5"/>
      <c r="S221" s="48">
        <v>-2800</v>
      </c>
      <c r="T221" s="5" t="s">
        <v>35</v>
      </c>
      <c r="U221" s="5" t="s">
        <v>1351</v>
      </c>
      <c r="V221" s="5" t="s">
        <v>36</v>
      </c>
      <c r="W221" s="5" t="s">
        <v>37</v>
      </c>
      <c r="X221" s="5"/>
      <c r="Y221" s="5"/>
      <c r="Z221" s="5" t="s">
        <v>961</v>
      </c>
      <c r="AA221" s="5"/>
      <c r="AB221" s="5">
        <v>7119</v>
      </c>
      <c r="AC221" s="5" t="s">
        <v>38</v>
      </c>
    </row>
    <row r="222" spans="1:29">
      <c r="A222" s="5">
        <v>601177</v>
      </c>
      <c r="B222" s="5">
        <v>116665</v>
      </c>
      <c r="C222" s="5"/>
      <c r="D222" s="5">
        <v>2</v>
      </c>
      <c r="E222" s="5" t="s">
        <v>29</v>
      </c>
      <c r="F222" s="5">
        <v>1176</v>
      </c>
      <c r="G222" s="5" t="s">
        <v>764</v>
      </c>
      <c r="H222" s="5" t="s">
        <v>765</v>
      </c>
      <c r="I222" s="5">
        <v>303</v>
      </c>
      <c r="J222" s="5" t="s">
        <v>766</v>
      </c>
      <c r="K222" s="5">
        <v>125</v>
      </c>
      <c r="L222" s="5" t="s">
        <v>767</v>
      </c>
      <c r="M222" s="5" t="s">
        <v>768</v>
      </c>
      <c r="N222" s="6">
        <v>45664.448611111111</v>
      </c>
      <c r="O222" s="7">
        <v>45698</v>
      </c>
      <c r="P222" s="5"/>
      <c r="Q222" s="7">
        <v>45691</v>
      </c>
      <c r="R222" s="5"/>
      <c r="S222" s="48">
        <v>280</v>
      </c>
      <c r="T222" s="5" t="s">
        <v>39</v>
      </c>
      <c r="U222" s="5" t="s">
        <v>40</v>
      </c>
      <c r="V222" s="5" t="s">
        <v>41</v>
      </c>
      <c r="W222" s="5" t="s">
        <v>42</v>
      </c>
      <c r="X222" s="5"/>
      <c r="Y222" s="5"/>
      <c r="Z222" s="5" t="s">
        <v>961</v>
      </c>
      <c r="AA222" s="5"/>
      <c r="AB222" s="5">
        <v>7119</v>
      </c>
      <c r="AC222" s="5" t="s">
        <v>38</v>
      </c>
    </row>
    <row r="223" spans="1:29">
      <c r="A223" s="5">
        <v>601179</v>
      </c>
      <c r="B223" s="5">
        <v>116665</v>
      </c>
      <c r="C223" s="5"/>
      <c r="D223" s="5">
        <v>2</v>
      </c>
      <c r="E223" s="5" t="s">
        <v>29</v>
      </c>
      <c r="F223" s="5">
        <v>1176</v>
      </c>
      <c r="G223" s="5" t="s">
        <v>764</v>
      </c>
      <c r="H223" s="5" t="s">
        <v>765</v>
      </c>
      <c r="I223" s="5">
        <v>303</v>
      </c>
      <c r="J223" s="5" t="s">
        <v>766</v>
      </c>
      <c r="K223" s="5">
        <v>125</v>
      </c>
      <c r="L223" s="5" t="s">
        <v>767</v>
      </c>
      <c r="M223" s="5" t="s">
        <v>768</v>
      </c>
      <c r="N223" s="6">
        <v>45664.448611111111</v>
      </c>
      <c r="O223" s="7">
        <v>45698</v>
      </c>
      <c r="P223" s="5"/>
      <c r="Q223" s="7">
        <v>45691</v>
      </c>
      <c r="R223" s="5"/>
      <c r="S223" s="48">
        <v>-150</v>
      </c>
      <c r="T223" s="5" t="s">
        <v>35</v>
      </c>
      <c r="U223" s="5" t="s">
        <v>300</v>
      </c>
      <c r="V223" s="5" t="s">
        <v>300</v>
      </c>
      <c r="W223" s="5" t="s">
        <v>301</v>
      </c>
      <c r="X223" s="5"/>
      <c r="Y223" s="5"/>
      <c r="Z223" s="5" t="s">
        <v>961</v>
      </c>
      <c r="AA223" s="5"/>
      <c r="AB223" s="5">
        <v>7119</v>
      </c>
      <c r="AC223" s="5" t="s">
        <v>38</v>
      </c>
    </row>
    <row r="224" spans="1:29">
      <c r="A224" s="5">
        <v>601225</v>
      </c>
      <c r="B224" s="5">
        <v>116665</v>
      </c>
      <c r="C224" s="5"/>
      <c r="D224" s="5">
        <v>2</v>
      </c>
      <c r="E224" s="5" t="s">
        <v>29</v>
      </c>
      <c r="F224" s="5">
        <v>1176</v>
      </c>
      <c r="G224" s="5" t="s">
        <v>764</v>
      </c>
      <c r="H224" s="5" t="s">
        <v>765</v>
      </c>
      <c r="I224" s="5">
        <v>303</v>
      </c>
      <c r="J224" s="5" t="s">
        <v>766</v>
      </c>
      <c r="K224" s="5">
        <v>125</v>
      </c>
      <c r="L224" s="5" t="s">
        <v>767</v>
      </c>
      <c r="M224" s="5" t="s">
        <v>768</v>
      </c>
      <c r="N224" s="6">
        <v>45664.448611111111</v>
      </c>
      <c r="O224" s="7">
        <v>45698</v>
      </c>
      <c r="P224" s="5"/>
      <c r="Q224" s="7">
        <v>45691</v>
      </c>
      <c r="R224" s="5"/>
      <c r="S224" s="48">
        <v>40.56</v>
      </c>
      <c r="T224" s="5" t="s">
        <v>39</v>
      </c>
      <c r="U224" s="5" t="s">
        <v>769</v>
      </c>
      <c r="V224" s="5" t="s">
        <v>266</v>
      </c>
      <c r="W224" s="5" t="s">
        <v>267</v>
      </c>
      <c r="X224" s="5"/>
      <c r="Y224" s="5"/>
      <c r="Z224" s="5" t="s">
        <v>961</v>
      </c>
      <c r="AA224" s="5"/>
      <c r="AB224" s="5">
        <v>7119</v>
      </c>
      <c r="AC224" s="5" t="s">
        <v>38</v>
      </c>
    </row>
    <row r="225" spans="1:29">
      <c r="A225" s="5">
        <v>617783</v>
      </c>
      <c r="B225" s="5">
        <v>116665</v>
      </c>
      <c r="C225" s="5"/>
      <c r="D225" s="5">
        <v>2</v>
      </c>
      <c r="E225" s="5" t="s">
        <v>29</v>
      </c>
      <c r="F225" s="5">
        <v>1176</v>
      </c>
      <c r="G225" s="5" t="s">
        <v>764</v>
      </c>
      <c r="H225" s="5" t="s">
        <v>765</v>
      </c>
      <c r="I225" s="5">
        <v>303</v>
      </c>
      <c r="J225" s="5" t="s">
        <v>766</v>
      </c>
      <c r="K225" s="5">
        <v>125</v>
      </c>
      <c r="L225" s="5" t="s">
        <v>767</v>
      </c>
      <c r="M225" s="5" t="s">
        <v>768</v>
      </c>
      <c r="N225" s="6">
        <v>45664.448611111111</v>
      </c>
      <c r="O225" s="7">
        <v>45698</v>
      </c>
      <c r="P225" s="5"/>
      <c r="Q225" s="7">
        <v>45691</v>
      </c>
      <c r="R225" s="5"/>
      <c r="S225" s="48">
        <v>21.38</v>
      </c>
      <c r="T225" s="5" t="s">
        <v>39</v>
      </c>
      <c r="U225" s="5" t="s">
        <v>182</v>
      </c>
      <c r="V225" s="5" t="s">
        <v>41</v>
      </c>
      <c r="W225" s="5" t="s">
        <v>42</v>
      </c>
      <c r="X225" s="5"/>
      <c r="Y225" s="5"/>
      <c r="Z225" s="5" t="s">
        <v>961</v>
      </c>
      <c r="AA225" s="5"/>
      <c r="AB225" s="5">
        <v>7119</v>
      </c>
      <c r="AC225" s="5" t="s">
        <v>38</v>
      </c>
    </row>
    <row r="226" spans="1:29">
      <c r="A226" s="5">
        <v>536175</v>
      </c>
      <c r="B226" s="5">
        <v>105053</v>
      </c>
      <c r="C226" s="5"/>
      <c r="D226" s="5">
        <v>2</v>
      </c>
      <c r="E226" s="5" t="s">
        <v>29</v>
      </c>
      <c r="F226" s="5">
        <v>1189</v>
      </c>
      <c r="G226" s="5" t="s">
        <v>208</v>
      </c>
      <c r="H226" s="5" t="s">
        <v>209</v>
      </c>
      <c r="I226" s="5">
        <v>266</v>
      </c>
      <c r="J226" s="5" t="s">
        <v>210</v>
      </c>
      <c r="K226" s="5">
        <v>237</v>
      </c>
      <c r="L226" s="5" t="s">
        <v>211</v>
      </c>
      <c r="M226" s="5" t="s">
        <v>212</v>
      </c>
      <c r="N226" s="6">
        <v>45563.44027777778</v>
      </c>
      <c r="O226" s="7">
        <v>45698</v>
      </c>
      <c r="P226" s="5"/>
      <c r="Q226" s="7">
        <v>45691</v>
      </c>
      <c r="R226" s="5"/>
      <c r="S226" s="48">
        <v>-1300</v>
      </c>
      <c r="T226" s="5" t="s">
        <v>35</v>
      </c>
      <c r="U226" s="5" t="s">
        <v>1351</v>
      </c>
      <c r="V226" s="5" t="s">
        <v>36</v>
      </c>
      <c r="W226" s="5" t="s">
        <v>37</v>
      </c>
      <c r="X226" s="5"/>
      <c r="Y226" s="5"/>
      <c r="Z226" s="5" t="s">
        <v>806</v>
      </c>
      <c r="AA226" s="5"/>
      <c r="AB226" s="5">
        <v>7119</v>
      </c>
      <c r="AC226" s="5" t="s">
        <v>38</v>
      </c>
    </row>
    <row r="227" spans="1:29">
      <c r="A227" s="5">
        <v>536209</v>
      </c>
      <c r="B227" s="5">
        <v>105053</v>
      </c>
      <c r="C227" s="5"/>
      <c r="D227" s="5">
        <v>2</v>
      </c>
      <c r="E227" s="5" t="s">
        <v>29</v>
      </c>
      <c r="F227" s="5">
        <v>1189</v>
      </c>
      <c r="G227" s="5" t="s">
        <v>208</v>
      </c>
      <c r="H227" s="5" t="s">
        <v>209</v>
      </c>
      <c r="I227" s="5">
        <v>266</v>
      </c>
      <c r="J227" s="5" t="s">
        <v>210</v>
      </c>
      <c r="K227" s="5">
        <v>237</v>
      </c>
      <c r="L227" s="5" t="s">
        <v>211</v>
      </c>
      <c r="M227" s="5" t="s">
        <v>212</v>
      </c>
      <c r="N227" s="6">
        <v>45563.44027777778</v>
      </c>
      <c r="O227" s="7">
        <v>45698</v>
      </c>
      <c r="P227" s="5"/>
      <c r="Q227" s="7">
        <v>45691</v>
      </c>
      <c r="R227" s="5"/>
      <c r="S227" s="48">
        <v>130</v>
      </c>
      <c r="T227" s="5" t="s">
        <v>39</v>
      </c>
      <c r="U227" s="5" t="s">
        <v>40</v>
      </c>
      <c r="V227" s="5" t="s">
        <v>41</v>
      </c>
      <c r="W227" s="5" t="s">
        <v>42</v>
      </c>
      <c r="X227" s="5"/>
      <c r="Y227" s="5"/>
      <c r="Z227" s="5" t="s">
        <v>806</v>
      </c>
      <c r="AA227" s="5"/>
      <c r="AB227" s="5">
        <v>7119</v>
      </c>
      <c r="AC227" s="5" t="s">
        <v>38</v>
      </c>
    </row>
    <row r="228" spans="1:29">
      <c r="A228" s="5">
        <v>617541</v>
      </c>
      <c r="B228" s="5">
        <v>105053</v>
      </c>
      <c r="C228" s="5"/>
      <c r="D228" s="5">
        <v>2</v>
      </c>
      <c r="E228" s="5" t="s">
        <v>29</v>
      </c>
      <c r="F228" s="5">
        <v>1189</v>
      </c>
      <c r="G228" s="5" t="s">
        <v>208</v>
      </c>
      <c r="H228" s="5" t="s">
        <v>209</v>
      </c>
      <c r="I228" s="5">
        <v>266</v>
      </c>
      <c r="J228" s="5" t="s">
        <v>210</v>
      </c>
      <c r="K228" s="5">
        <v>237</v>
      </c>
      <c r="L228" s="5" t="s">
        <v>211</v>
      </c>
      <c r="M228" s="5" t="s">
        <v>212</v>
      </c>
      <c r="N228" s="6">
        <v>45563.44027777778</v>
      </c>
      <c r="O228" s="7">
        <v>45698</v>
      </c>
      <c r="P228" s="5"/>
      <c r="Q228" s="7">
        <v>45691</v>
      </c>
      <c r="R228" s="5"/>
      <c r="S228" s="48">
        <v>151.55000000000001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806</v>
      </c>
      <c r="AA228" s="5"/>
      <c r="AB228" s="5">
        <v>7119</v>
      </c>
      <c r="AC228" s="5" t="s">
        <v>38</v>
      </c>
    </row>
    <row r="229" spans="1:29">
      <c r="A229" s="5">
        <v>617576</v>
      </c>
      <c r="B229" s="5">
        <v>105053</v>
      </c>
      <c r="C229" s="5"/>
      <c r="D229" s="5">
        <v>2</v>
      </c>
      <c r="E229" s="5" t="s">
        <v>29</v>
      </c>
      <c r="F229" s="5">
        <v>1189</v>
      </c>
      <c r="G229" s="5" t="s">
        <v>208</v>
      </c>
      <c r="H229" s="5" t="s">
        <v>209</v>
      </c>
      <c r="I229" s="5">
        <v>266</v>
      </c>
      <c r="J229" s="5" t="s">
        <v>210</v>
      </c>
      <c r="K229" s="5">
        <v>237</v>
      </c>
      <c r="L229" s="5" t="s">
        <v>211</v>
      </c>
      <c r="M229" s="5" t="s">
        <v>212</v>
      </c>
      <c r="N229" s="6">
        <v>45563.44027777778</v>
      </c>
      <c r="O229" s="7">
        <v>45698</v>
      </c>
      <c r="P229" s="5"/>
      <c r="Q229" s="7">
        <v>45691</v>
      </c>
      <c r="R229" s="5"/>
      <c r="S229" s="48">
        <v>10.9</v>
      </c>
      <c r="T229" s="5" t="s">
        <v>39</v>
      </c>
      <c r="U229" s="5" t="s">
        <v>182</v>
      </c>
      <c r="V229" s="5" t="s">
        <v>41</v>
      </c>
      <c r="W229" s="5" t="s">
        <v>42</v>
      </c>
      <c r="X229" s="5"/>
      <c r="Y229" s="5"/>
      <c r="Z229" s="5" t="s">
        <v>806</v>
      </c>
      <c r="AA229" s="5"/>
      <c r="AB229" s="5">
        <v>7119</v>
      </c>
      <c r="AC229" s="5" t="s">
        <v>38</v>
      </c>
    </row>
    <row r="230" spans="1:29">
      <c r="A230" s="5">
        <v>543660</v>
      </c>
      <c r="B230" s="5">
        <v>106299</v>
      </c>
      <c r="C230" s="5"/>
      <c r="D230" s="5">
        <v>2</v>
      </c>
      <c r="E230" s="5" t="s">
        <v>29</v>
      </c>
      <c r="F230" s="5">
        <v>1189</v>
      </c>
      <c r="G230" s="5" t="s">
        <v>208</v>
      </c>
      <c r="H230" s="5" t="s">
        <v>209</v>
      </c>
      <c r="I230" s="5">
        <v>286</v>
      </c>
      <c r="J230" s="5" t="s">
        <v>232</v>
      </c>
      <c r="K230" s="5">
        <v>148</v>
      </c>
      <c r="L230" s="5" t="s">
        <v>233</v>
      </c>
      <c r="M230" s="5" t="s">
        <v>234</v>
      </c>
      <c r="N230" s="6">
        <v>45567.445138888892</v>
      </c>
      <c r="O230" s="7">
        <v>45698</v>
      </c>
      <c r="P230" s="5"/>
      <c r="Q230" s="7">
        <v>45693</v>
      </c>
      <c r="R230" s="5"/>
      <c r="S230" s="48">
        <v>-2264.3200000000002</v>
      </c>
      <c r="T230" s="5" t="s">
        <v>35</v>
      </c>
      <c r="U230" s="5" t="s">
        <v>1351</v>
      </c>
      <c r="V230" s="5" t="s">
        <v>36</v>
      </c>
      <c r="W230" s="5" t="s">
        <v>37</v>
      </c>
      <c r="X230" s="5"/>
      <c r="Y230" s="5"/>
      <c r="Z230" s="5" t="s">
        <v>810</v>
      </c>
      <c r="AA230" s="5"/>
      <c r="AB230" s="5">
        <v>7119</v>
      </c>
      <c r="AC230" s="5" t="s">
        <v>38</v>
      </c>
    </row>
    <row r="231" spans="1:29">
      <c r="A231" s="5">
        <v>543718</v>
      </c>
      <c r="B231" s="5">
        <v>106299</v>
      </c>
      <c r="C231" s="5"/>
      <c r="D231" s="5">
        <v>2</v>
      </c>
      <c r="E231" s="5" t="s">
        <v>29</v>
      </c>
      <c r="F231" s="5">
        <v>1189</v>
      </c>
      <c r="G231" s="5" t="s">
        <v>208</v>
      </c>
      <c r="H231" s="5" t="s">
        <v>209</v>
      </c>
      <c r="I231" s="5">
        <v>286</v>
      </c>
      <c r="J231" s="5" t="s">
        <v>232</v>
      </c>
      <c r="K231" s="5">
        <v>148</v>
      </c>
      <c r="L231" s="5" t="s">
        <v>233</v>
      </c>
      <c r="M231" s="5" t="s">
        <v>234</v>
      </c>
      <c r="N231" s="6">
        <v>45567.445138888892</v>
      </c>
      <c r="O231" s="7">
        <v>45698</v>
      </c>
      <c r="P231" s="5"/>
      <c r="Q231" s="7">
        <v>45693</v>
      </c>
      <c r="R231" s="5"/>
      <c r="S231" s="48">
        <v>226.43</v>
      </c>
      <c r="T231" s="5" t="s">
        <v>39</v>
      </c>
      <c r="U231" s="5" t="s">
        <v>40</v>
      </c>
      <c r="V231" s="5" t="s">
        <v>41</v>
      </c>
      <c r="W231" s="5" t="s">
        <v>42</v>
      </c>
      <c r="X231" s="5"/>
      <c r="Y231" s="5"/>
      <c r="Z231" s="5" t="s">
        <v>810</v>
      </c>
      <c r="AA231" s="5"/>
      <c r="AB231" s="5">
        <v>7119</v>
      </c>
      <c r="AC231" s="5" t="s">
        <v>38</v>
      </c>
    </row>
    <row r="232" spans="1:29">
      <c r="A232" s="5">
        <v>543720</v>
      </c>
      <c r="B232" s="5">
        <v>106299</v>
      </c>
      <c r="C232" s="5"/>
      <c r="D232" s="5">
        <v>2</v>
      </c>
      <c r="E232" s="5" t="s">
        <v>29</v>
      </c>
      <c r="F232" s="5">
        <v>1189</v>
      </c>
      <c r="G232" s="5" t="s">
        <v>208</v>
      </c>
      <c r="H232" s="5" t="s">
        <v>209</v>
      </c>
      <c r="I232" s="5">
        <v>286</v>
      </c>
      <c r="J232" s="5" t="s">
        <v>232</v>
      </c>
      <c r="K232" s="5">
        <v>148</v>
      </c>
      <c r="L232" s="5" t="s">
        <v>233</v>
      </c>
      <c r="M232" s="5" t="s">
        <v>234</v>
      </c>
      <c r="N232" s="6">
        <v>45567.445138888892</v>
      </c>
      <c r="O232" s="7">
        <v>45698</v>
      </c>
      <c r="P232" s="5"/>
      <c r="Q232" s="7">
        <v>45693</v>
      </c>
      <c r="R232" s="5"/>
      <c r="S232" s="48">
        <v>70</v>
      </c>
      <c r="T232" s="5" t="s">
        <v>39</v>
      </c>
      <c r="U232" s="5" t="s">
        <v>85</v>
      </c>
      <c r="V232" s="5" t="s">
        <v>85</v>
      </c>
      <c r="W232" s="5" t="s">
        <v>86</v>
      </c>
      <c r="X232" s="5"/>
      <c r="Y232" s="5"/>
      <c r="Z232" s="5" t="s">
        <v>810</v>
      </c>
      <c r="AA232" s="5"/>
      <c r="AB232" s="5">
        <v>7119</v>
      </c>
      <c r="AC232" s="5" t="s">
        <v>38</v>
      </c>
    </row>
    <row r="233" spans="1:29">
      <c r="A233" s="5">
        <v>545688</v>
      </c>
      <c r="B233" s="5">
        <v>106299</v>
      </c>
      <c r="C233" s="5"/>
      <c r="D233" s="5">
        <v>2</v>
      </c>
      <c r="E233" s="5" t="s">
        <v>29</v>
      </c>
      <c r="F233" s="5">
        <v>1189</v>
      </c>
      <c r="G233" s="5" t="s">
        <v>208</v>
      </c>
      <c r="H233" s="5" t="s">
        <v>209</v>
      </c>
      <c r="I233" s="5">
        <v>286</v>
      </c>
      <c r="J233" s="5" t="s">
        <v>232</v>
      </c>
      <c r="K233" s="5">
        <v>148</v>
      </c>
      <c r="L233" s="5" t="s">
        <v>233</v>
      </c>
      <c r="M233" s="5" t="s">
        <v>234</v>
      </c>
      <c r="N233" s="6">
        <v>45567.445138888892</v>
      </c>
      <c r="O233" s="7">
        <v>45698</v>
      </c>
      <c r="P233" s="5"/>
      <c r="Q233" s="7">
        <v>45693</v>
      </c>
      <c r="R233" s="5"/>
      <c r="S233" s="48">
        <v>143</v>
      </c>
      <c r="T233" s="5" t="s">
        <v>39</v>
      </c>
      <c r="U233" s="5" t="s">
        <v>52</v>
      </c>
      <c r="V233" s="5" t="s">
        <v>41</v>
      </c>
      <c r="W233" s="5" t="s">
        <v>42</v>
      </c>
      <c r="X233" s="5"/>
      <c r="Y233" s="5"/>
      <c r="Z233" s="5" t="s">
        <v>810</v>
      </c>
      <c r="AA233" s="5"/>
      <c r="AB233" s="5">
        <v>7119</v>
      </c>
      <c r="AC233" s="5" t="s">
        <v>38</v>
      </c>
    </row>
    <row r="234" spans="1:29">
      <c r="A234" s="5">
        <v>618358</v>
      </c>
      <c r="B234" s="5">
        <v>106299</v>
      </c>
      <c r="C234" s="5"/>
      <c r="D234" s="5">
        <v>2</v>
      </c>
      <c r="E234" s="5" t="s">
        <v>29</v>
      </c>
      <c r="F234" s="5">
        <v>1189</v>
      </c>
      <c r="G234" s="5" t="s">
        <v>208</v>
      </c>
      <c r="H234" s="5" t="s">
        <v>209</v>
      </c>
      <c r="I234" s="5">
        <v>286</v>
      </c>
      <c r="J234" s="5" t="s">
        <v>232</v>
      </c>
      <c r="K234" s="5">
        <v>148</v>
      </c>
      <c r="L234" s="5" t="s">
        <v>233</v>
      </c>
      <c r="M234" s="5" t="s">
        <v>234</v>
      </c>
      <c r="N234" s="6">
        <v>45567.445138888892</v>
      </c>
      <c r="O234" s="7">
        <v>45698</v>
      </c>
      <c r="P234" s="5"/>
      <c r="Q234" s="7">
        <v>45693</v>
      </c>
      <c r="R234" s="5"/>
      <c r="S234" s="48">
        <v>23.23</v>
      </c>
      <c r="T234" s="5" t="s">
        <v>39</v>
      </c>
      <c r="U234" s="5" t="s">
        <v>182</v>
      </c>
      <c r="V234" s="5" t="s">
        <v>41</v>
      </c>
      <c r="W234" s="5" t="s">
        <v>42</v>
      </c>
      <c r="X234" s="5"/>
      <c r="Y234" s="5"/>
      <c r="Z234" s="5" t="s">
        <v>810</v>
      </c>
      <c r="AA234" s="5"/>
      <c r="AB234" s="5">
        <v>7119</v>
      </c>
      <c r="AC234" s="5" t="s">
        <v>38</v>
      </c>
    </row>
    <row r="235" spans="1:29">
      <c r="A235" s="5">
        <v>618319</v>
      </c>
      <c r="B235" s="5">
        <v>92605</v>
      </c>
      <c r="C235" s="5"/>
      <c r="D235" s="5">
        <v>2</v>
      </c>
      <c r="E235" s="5" t="s">
        <v>29</v>
      </c>
      <c r="F235" s="5">
        <v>1197</v>
      </c>
      <c r="G235" s="5" t="s">
        <v>596</v>
      </c>
      <c r="H235" s="5" t="s">
        <v>597</v>
      </c>
      <c r="I235" s="5">
        <v>284</v>
      </c>
      <c r="J235" s="5" t="s">
        <v>598</v>
      </c>
      <c r="K235" s="5">
        <v>332</v>
      </c>
      <c r="L235" s="5"/>
      <c r="M235" s="5" t="s">
        <v>1416</v>
      </c>
      <c r="N235" s="6">
        <v>45482.696527777778</v>
      </c>
      <c r="O235" s="7">
        <v>45698</v>
      </c>
      <c r="P235" s="5"/>
      <c r="Q235" s="7">
        <v>45688</v>
      </c>
      <c r="R235" s="5"/>
      <c r="S235" s="48">
        <v>10.78</v>
      </c>
      <c r="T235" s="5" t="s">
        <v>39</v>
      </c>
      <c r="U235" s="5" t="s">
        <v>182</v>
      </c>
      <c r="V235" s="5" t="s">
        <v>41</v>
      </c>
      <c r="W235" s="5" t="s">
        <v>42</v>
      </c>
      <c r="X235" s="5"/>
      <c r="Y235" s="5"/>
      <c r="Z235" s="5" t="s">
        <v>912</v>
      </c>
      <c r="AA235" s="5"/>
      <c r="AB235" s="5">
        <v>7119</v>
      </c>
      <c r="AC235" s="5" t="s">
        <v>38</v>
      </c>
    </row>
    <row r="236" spans="1:29">
      <c r="A236" s="5">
        <v>468317</v>
      </c>
      <c r="B236" s="5">
        <v>92605</v>
      </c>
      <c r="C236" s="5"/>
      <c r="D236" s="5">
        <v>2</v>
      </c>
      <c r="E236" s="5" t="s">
        <v>29</v>
      </c>
      <c r="F236" s="5">
        <v>1197</v>
      </c>
      <c r="G236" s="5" t="s">
        <v>596</v>
      </c>
      <c r="H236" s="5" t="s">
        <v>597</v>
      </c>
      <c r="I236" s="5">
        <v>284</v>
      </c>
      <c r="J236" s="5" t="s">
        <v>598</v>
      </c>
      <c r="K236" s="5">
        <v>332</v>
      </c>
      <c r="L236" s="5"/>
      <c r="M236" s="5" t="s">
        <v>1416</v>
      </c>
      <c r="N236" s="6">
        <v>45482.696527777778</v>
      </c>
      <c r="O236" s="7">
        <v>45698</v>
      </c>
      <c r="P236" s="5"/>
      <c r="Q236" s="7">
        <v>45688</v>
      </c>
      <c r="R236" s="5"/>
      <c r="S236" s="48">
        <v>-1100</v>
      </c>
      <c r="T236" s="5" t="s">
        <v>35</v>
      </c>
      <c r="U236" s="5" t="s">
        <v>1351</v>
      </c>
      <c r="V236" s="5" t="s">
        <v>36</v>
      </c>
      <c r="W236" s="5" t="s">
        <v>37</v>
      </c>
      <c r="X236" s="5"/>
      <c r="Y236" s="5"/>
      <c r="Z236" s="5" t="s">
        <v>912</v>
      </c>
      <c r="AA236" s="5"/>
      <c r="AB236" s="5">
        <v>7119</v>
      </c>
      <c r="AC236" s="5" t="s">
        <v>38</v>
      </c>
    </row>
    <row r="237" spans="1:29">
      <c r="A237" s="5">
        <v>468379</v>
      </c>
      <c r="B237" s="5">
        <v>92605</v>
      </c>
      <c r="C237" s="5"/>
      <c r="D237" s="5">
        <v>2</v>
      </c>
      <c r="E237" s="5" t="s">
        <v>29</v>
      </c>
      <c r="F237" s="5">
        <v>1197</v>
      </c>
      <c r="G237" s="5" t="s">
        <v>596</v>
      </c>
      <c r="H237" s="5" t="s">
        <v>597</v>
      </c>
      <c r="I237" s="5">
        <v>284</v>
      </c>
      <c r="J237" s="5" t="s">
        <v>598</v>
      </c>
      <c r="K237" s="5">
        <v>332</v>
      </c>
      <c r="L237" s="5"/>
      <c r="M237" s="5" t="s">
        <v>1416</v>
      </c>
      <c r="N237" s="6">
        <v>45482.696527777778</v>
      </c>
      <c r="O237" s="7">
        <v>45698</v>
      </c>
      <c r="P237" s="5"/>
      <c r="Q237" s="7">
        <v>45688</v>
      </c>
      <c r="R237" s="5"/>
      <c r="S237" s="48">
        <v>110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912</v>
      </c>
      <c r="AA237" s="5"/>
      <c r="AB237" s="5">
        <v>7119</v>
      </c>
      <c r="AC237" s="5" t="s">
        <v>38</v>
      </c>
    </row>
    <row r="238" spans="1:29">
      <c r="A238" s="5">
        <v>468382</v>
      </c>
      <c r="B238" s="5">
        <v>92605</v>
      </c>
      <c r="C238" s="5"/>
      <c r="D238" s="5">
        <v>2</v>
      </c>
      <c r="E238" s="5" t="s">
        <v>29</v>
      </c>
      <c r="F238" s="5">
        <v>1197</v>
      </c>
      <c r="G238" s="5" t="s">
        <v>596</v>
      </c>
      <c r="H238" s="5" t="s">
        <v>597</v>
      </c>
      <c r="I238" s="5">
        <v>284</v>
      </c>
      <c r="J238" s="5" t="s">
        <v>598</v>
      </c>
      <c r="K238" s="5">
        <v>332</v>
      </c>
      <c r="L238" s="5"/>
      <c r="M238" s="5" t="s">
        <v>1416</v>
      </c>
      <c r="N238" s="6">
        <v>45482.696527777778</v>
      </c>
      <c r="O238" s="7">
        <v>45698</v>
      </c>
      <c r="P238" s="5"/>
      <c r="Q238" s="7">
        <v>45688</v>
      </c>
      <c r="R238" s="5"/>
      <c r="S238" s="48">
        <v>21.82</v>
      </c>
      <c r="T238" s="5" t="s">
        <v>39</v>
      </c>
      <c r="U238" s="5" t="s">
        <v>73</v>
      </c>
      <c r="V238" s="5" t="s">
        <v>41</v>
      </c>
      <c r="W238" s="5" t="s">
        <v>42</v>
      </c>
      <c r="X238" s="5"/>
      <c r="Y238" s="5"/>
      <c r="Z238" s="5" t="s">
        <v>912</v>
      </c>
      <c r="AA238" s="5"/>
      <c r="AB238" s="5">
        <v>7119</v>
      </c>
      <c r="AC238" s="5" t="s">
        <v>38</v>
      </c>
    </row>
    <row r="239" spans="1:29">
      <c r="A239" s="5">
        <v>468383</v>
      </c>
      <c r="B239" s="5">
        <v>92605</v>
      </c>
      <c r="C239" s="5"/>
      <c r="D239" s="5">
        <v>2</v>
      </c>
      <c r="E239" s="5" t="s">
        <v>29</v>
      </c>
      <c r="F239" s="5">
        <v>1197</v>
      </c>
      <c r="G239" s="5" t="s">
        <v>596</v>
      </c>
      <c r="H239" s="5" t="s">
        <v>597</v>
      </c>
      <c r="I239" s="5">
        <v>284</v>
      </c>
      <c r="J239" s="5" t="s">
        <v>598</v>
      </c>
      <c r="K239" s="5">
        <v>332</v>
      </c>
      <c r="L239" s="5"/>
      <c r="M239" s="5" t="s">
        <v>1416</v>
      </c>
      <c r="N239" s="6">
        <v>45482.696527777778</v>
      </c>
      <c r="O239" s="7">
        <v>45698</v>
      </c>
      <c r="P239" s="5"/>
      <c r="Q239" s="7">
        <v>45688</v>
      </c>
      <c r="R239" s="5"/>
      <c r="S239" s="48">
        <v>9.6999999999999993</v>
      </c>
      <c r="T239" s="5" t="s">
        <v>39</v>
      </c>
      <c r="U239" s="5" t="s">
        <v>128</v>
      </c>
      <c r="V239" s="5" t="s">
        <v>128</v>
      </c>
      <c r="W239" s="5" t="s">
        <v>129</v>
      </c>
      <c r="X239" s="5"/>
      <c r="Y239" s="5"/>
      <c r="Z239" s="5" t="s">
        <v>912</v>
      </c>
      <c r="AA239" s="5"/>
      <c r="AB239" s="5">
        <v>7119</v>
      </c>
      <c r="AC239" s="5" t="s">
        <v>38</v>
      </c>
    </row>
    <row r="240" spans="1:29">
      <c r="A240" s="5">
        <v>609856</v>
      </c>
      <c r="B240" s="5">
        <v>92605</v>
      </c>
      <c r="C240" s="5"/>
      <c r="D240" s="5">
        <v>2</v>
      </c>
      <c r="E240" s="5" t="s">
        <v>29</v>
      </c>
      <c r="F240" s="5">
        <v>1197</v>
      </c>
      <c r="G240" s="5" t="s">
        <v>596</v>
      </c>
      <c r="H240" s="5" t="s">
        <v>597</v>
      </c>
      <c r="I240" s="5">
        <v>284</v>
      </c>
      <c r="J240" s="5" t="s">
        <v>598</v>
      </c>
      <c r="K240" s="5">
        <v>332</v>
      </c>
      <c r="L240" s="5"/>
      <c r="M240" s="5" t="s">
        <v>1416</v>
      </c>
      <c r="N240" s="6">
        <v>45482.696527777778</v>
      </c>
      <c r="O240" s="7">
        <v>45698</v>
      </c>
      <c r="P240" s="5"/>
      <c r="Q240" s="7">
        <v>45688</v>
      </c>
      <c r="R240" s="5"/>
      <c r="S240" s="48">
        <v>59</v>
      </c>
      <c r="T240" s="5" t="s">
        <v>39</v>
      </c>
      <c r="U240" s="5" t="s">
        <v>1417</v>
      </c>
      <c r="V240" s="5" t="s">
        <v>79</v>
      </c>
      <c r="W240" s="5" t="s">
        <v>80</v>
      </c>
      <c r="X240" s="5"/>
      <c r="Y240" s="5"/>
      <c r="Z240" s="5" t="s">
        <v>912</v>
      </c>
      <c r="AA240" s="5"/>
      <c r="AB240" s="5">
        <v>7119</v>
      </c>
      <c r="AC240" s="5" t="s">
        <v>38</v>
      </c>
    </row>
    <row r="241" spans="1:29">
      <c r="A241" s="5">
        <v>609861</v>
      </c>
      <c r="B241" s="5">
        <v>92605</v>
      </c>
      <c r="C241" s="5"/>
      <c r="D241" s="5">
        <v>2</v>
      </c>
      <c r="E241" s="5" t="s">
        <v>29</v>
      </c>
      <c r="F241" s="5">
        <v>1197</v>
      </c>
      <c r="G241" s="5" t="s">
        <v>596</v>
      </c>
      <c r="H241" s="5" t="s">
        <v>597</v>
      </c>
      <c r="I241" s="5">
        <v>284</v>
      </c>
      <c r="J241" s="5" t="s">
        <v>598</v>
      </c>
      <c r="K241" s="5">
        <v>332</v>
      </c>
      <c r="L241" s="5"/>
      <c r="M241" s="5" t="s">
        <v>1416</v>
      </c>
      <c r="N241" s="6">
        <v>45482.696527777778</v>
      </c>
      <c r="O241" s="7">
        <v>45698</v>
      </c>
      <c r="P241" s="5"/>
      <c r="Q241" s="7">
        <v>45688</v>
      </c>
      <c r="R241" s="5"/>
      <c r="S241" s="48">
        <v>-5.9</v>
      </c>
      <c r="T241" s="5" t="s">
        <v>39</v>
      </c>
      <c r="U241" s="5" t="s">
        <v>501</v>
      </c>
      <c r="V241" s="5" t="s">
        <v>41</v>
      </c>
      <c r="W241" s="5" t="s">
        <v>42</v>
      </c>
      <c r="X241" s="5"/>
      <c r="Y241" s="5"/>
      <c r="Z241" s="5" t="s">
        <v>912</v>
      </c>
      <c r="AA241" s="5"/>
      <c r="AB241" s="5">
        <v>7119</v>
      </c>
      <c r="AC241" s="5" t="s">
        <v>38</v>
      </c>
    </row>
    <row r="242" spans="1:29">
      <c r="A242" s="5">
        <v>563495</v>
      </c>
      <c r="B242" s="5">
        <v>109560</v>
      </c>
      <c r="C242" s="5"/>
      <c r="D242" s="5">
        <v>2</v>
      </c>
      <c r="E242" s="5" t="s">
        <v>29</v>
      </c>
      <c r="F242" s="5">
        <v>1203</v>
      </c>
      <c r="G242" s="5" t="s">
        <v>1418</v>
      </c>
      <c r="H242" s="5" t="s">
        <v>1419</v>
      </c>
      <c r="I242" s="5">
        <v>381</v>
      </c>
      <c r="J242" s="5" t="s">
        <v>1398</v>
      </c>
      <c r="K242" s="5">
        <v>101</v>
      </c>
      <c r="L242" s="5" t="s">
        <v>1399</v>
      </c>
      <c r="M242" s="5" t="s">
        <v>1420</v>
      </c>
      <c r="N242" s="6">
        <v>45581.568749999999</v>
      </c>
      <c r="O242" s="7">
        <v>45703</v>
      </c>
      <c r="P242" s="5"/>
      <c r="Q242" s="7"/>
      <c r="R242" s="5"/>
      <c r="S242" s="48">
        <v>-6811.76</v>
      </c>
      <c r="T242" s="5" t="s">
        <v>35</v>
      </c>
      <c r="U242" s="5" t="s">
        <v>1351</v>
      </c>
      <c r="V242" s="5" t="s">
        <v>36</v>
      </c>
      <c r="W242" s="5" t="s">
        <v>37</v>
      </c>
      <c r="X242" s="5"/>
      <c r="Y242" s="5"/>
      <c r="Z242" s="5" t="s">
        <v>1401</v>
      </c>
      <c r="AA242" s="5"/>
      <c r="AB242" s="5">
        <v>7119</v>
      </c>
      <c r="AC242" s="5" t="s">
        <v>38</v>
      </c>
    </row>
    <row r="243" spans="1:29">
      <c r="A243" s="5">
        <v>563529</v>
      </c>
      <c r="B243" s="5">
        <v>109560</v>
      </c>
      <c r="C243" s="5"/>
      <c r="D243" s="5">
        <v>2</v>
      </c>
      <c r="E243" s="5" t="s">
        <v>29</v>
      </c>
      <c r="F243" s="5">
        <v>1203</v>
      </c>
      <c r="G243" s="5" t="s">
        <v>1418</v>
      </c>
      <c r="H243" s="5" t="s">
        <v>1419</v>
      </c>
      <c r="I243" s="5">
        <v>381</v>
      </c>
      <c r="J243" s="5" t="s">
        <v>1398</v>
      </c>
      <c r="K243" s="5">
        <v>101</v>
      </c>
      <c r="L243" s="5" t="s">
        <v>1399</v>
      </c>
      <c r="M243" s="5" t="s">
        <v>1420</v>
      </c>
      <c r="N243" s="6">
        <v>45581.568749999999</v>
      </c>
      <c r="O243" s="7">
        <v>45703</v>
      </c>
      <c r="P243" s="5"/>
      <c r="Q243" s="7"/>
      <c r="R243" s="5"/>
      <c r="S243" s="48">
        <v>567.41999999999996</v>
      </c>
      <c r="T243" s="5" t="s">
        <v>39</v>
      </c>
      <c r="U243" s="5" t="s">
        <v>40</v>
      </c>
      <c r="V243" s="5" t="s">
        <v>41</v>
      </c>
      <c r="W243" s="5" t="s">
        <v>42</v>
      </c>
      <c r="X243" s="5"/>
      <c r="Y243" s="5"/>
      <c r="Z243" s="5" t="s">
        <v>1401</v>
      </c>
      <c r="AA243" s="5"/>
      <c r="AB243" s="5">
        <v>7119</v>
      </c>
      <c r="AC243" s="5" t="s">
        <v>38</v>
      </c>
    </row>
    <row r="244" spans="1:29">
      <c r="A244" s="5">
        <v>563620</v>
      </c>
      <c r="B244" s="5">
        <v>109560</v>
      </c>
      <c r="C244" s="5"/>
      <c r="D244" s="5">
        <v>2</v>
      </c>
      <c r="E244" s="5" t="s">
        <v>29</v>
      </c>
      <c r="F244" s="5">
        <v>1203</v>
      </c>
      <c r="G244" s="5" t="s">
        <v>1418</v>
      </c>
      <c r="H244" s="5" t="s">
        <v>1419</v>
      </c>
      <c r="I244" s="5">
        <v>381</v>
      </c>
      <c r="J244" s="5" t="s">
        <v>1398</v>
      </c>
      <c r="K244" s="5">
        <v>101</v>
      </c>
      <c r="L244" s="5" t="s">
        <v>1399</v>
      </c>
      <c r="M244" s="5" t="s">
        <v>1420</v>
      </c>
      <c r="N244" s="6">
        <v>45581.568749999999</v>
      </c>
      <c r="O244" s="7">
        <v>45703</v>
      </c>
      <c r="P244" s="5"/>
      <c r="Q244" s="7"/>
      <c r="R244" s="5"/>
      <c r="S244" s="48">
        <v>977.23</v>
      </c>
      <c r="T244" s="5" t="s">
        <v>39</v>
      </c>
      <c r="U244" s="5" t="s">
        <v>265</v>
      </c>
      <c r="V244" s="5" t="s">
        <v>266</v>
      </c>
      <c r="W244" s="5" t="s">
        <v>267</v>
      </c>
      <c r="X244" s="5"/>
      <c r="Y244" s="5"/>
      <c r="Z244" s="5" t="s">
        <v>1401</v>
      </c>
      <c r="AA244" s="5"/>
      <c r="AB244" s="5">
        <v>7119</v>
      </c>
      <c r="AC244" s="5" t="s">
        <v>38</v>
      </c>
    </row>
    <row r="245" spans="1:29">
      <c r="A245" s="5">
        <v>489320</v>
      </c>
      <c r="B245" s="5">
        <v>96222</v>
      </c>
      <c r="C245" s="5"/>
      <c r="D245" s="5">
        <v>2</v>
      </c>
      <c r="E245" s="5" t="s">
        <v>29</v>
      </c>
      <c r="F245" s="5">
        <v>1214</v>
      </c>
      <c r="G245" s="5" t="s">
        <v>417</v>
      </c>
      <c r="H245" s="5" t="s">
        <v>418</v>
      </c>
      <c r="I245" s="5">
        <v>391</v>
      </c>
      <c r="J245" s="5" t="s">
        <v>419</v>
      </c>
      <c r="K245" s="5">
        <v>33</v>
      </c>
      <c r="L245" s="5" t="s">
        <v>420</v>
      </c>
      <c r="M245" s="5" t="s">
        <v>1019</v>
      </c>
      <c r="N245" s="6">
        <v>45511.364583333336</v>
      </c>
      <c r="O245" s="7">
        <v>45698</v>
      </c>
      <c r="P245" s="5"/>
      <c r="Q245" s="7">
        <v>45688</v>
      </c>
      <c r="R245" s="5"/>
      <c r="S245" s="48">
        <v>-1492.44</v>
      </c>
      <c r="T245" s="5" t="s">
        <v>35</v>
      </c>
      <c r="U245" s="5" t="s">
        <v>1351</v>
      </c>
      <c r="V245" s="5" t="s">
        <v>36</v>
      </c>
      <c r="W245" s="5" t="s">
        <v>37</v>
      </c>
      <c r="X245" s="5"/>
      <c r="Y245" s="5"/>
      <c r="Z245" s="5" t="s">
        <v>864</v>
      </c>
      <c r="AA245" s="5"/>
      <c r="AB245" s="5">
        <v>7119</v>
      </c>
      <c r="AC245" s="5" t="s">
        <v>38</v>
      </c>
    </row>
    <row r="246" spans="1:29">
      <c r="A246" s="5">
        <v>489322</v>
      </c>
      <c r="B246" s="5">
        <v>96222</v>
      </c>
      <c r="C246" s="5"/>
      <c r="D246" s="5">
        <v>2</v>
      </c>
      <c r="E246" s="5" t="s">
        <v>29</v>
      </c>
      <c r="F246" s="5">
        <v>1214</v>
      </c>
      <c r="G246" s="5" t="s">
        <v>417</v>
      </c>
      <c r="H246" s="5" t="s">
        <v>418</v>
      </c>
      <c r="I246" s="5">
        <v>391</v>
      </c>
      <c r="J246" s="5" t="s">
        <v>419</v>
      </c>
      <c r="K246" s="5">
        <v>33</v>
      </c>
      <c r="L246" s="5" t="s">
        <v>420</v>
      </c>
      <c r="M246" s="5" t="s">
        <v>1019</v>
      </c>
      <c r="N246" s="6">
        <v>45511.364583333336</v>
      </c>
      <c r="O246" s="7">
        <v>45698</v>
      </c>
      <c r="P246" s="5"/>
      <c r="Q246" s="7">
        <v>45688</v>
      </c>
      <c r="R246" s="5"/>
      <c r="S246" s="48">
        <v>292.44</v>
      </c>
      <c r="T246" s="5" t="s">
        <v>39</v>
      </c>
      <c r="U246" s="5" t="s">
        <v>1421</v>
      </c>
      <c r="V246" s="5" t="s">
        <v>88</v>
      </c>
      <c r="W246" s="5" t="s">
        <v>89</v>
      </c>
      <c r="X246" s="5"/>
      <c r="Y246" s="5"/>
      <c r="Z246" s="5" t="s">
        <v>864</v>
      </c>
      <c r="AA246" s="5"/>
      <c r="AB246" s="5">
        <v>7119</v>
      </c>
      <c r="AC246" s="5" t="s">
        <v>38</v>
      </c>
    </row>
    <row r="247" spans="1:29">
      <c r="A247" s="5">
        <v>489365</v>
      </c>
      <c r="B247" s="5">
        <v>96222</v>
      </c>
      <c r="C247" s="5"/>
      <c r="D247" s="5">
        <v>2</v>
      </c>
      <c r="E247" s="5" t="s">
        <v>29</v>
      </c>
      <c r="F247" s="5">
        <v>1214</v>
      </c>
      <c r="G247" s="5" t="s">
        <v>417</v>
      </c>
      <c r="H247" s="5" t="s">
        <v>418</v>
      </c>
      <c r="I247" s="5">
        <v>391</v>
      </c>
      <c r="J247" s="5" t="s">
        <v>419</v>
      </c>
      <c r="K247" s="5">
        <v>33</v>
      </c>
      <c r="L247" s="5" t="s">
        <v>420</v>
      </c>
      <c r="M247" s="5" t="s">
        <v>1019</v>
      </c>
      <c r="N247" s="6">
        <v>45511.364583333336</v>
      </c>
      <c r="O247" s="7">
        <v>45698</v>
      </c>
      <c r="P247" s="5"/>
      <c r="Q247" s="7">
        <v>45688</v>
      </c>
      <c r="R247" s="5"/>
      <c r="S247" s="48">
        <v>149.24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864</v>
      </c>
      <c r="AA247" s="5"/>
      <c r="AB247" s="5">
        <v>7119</v>
      </c>
      <c r="AC247" s="5" t="s">
        <v>38</v>
      </c>
    </row>
    <row r="248" spans="1:29">
      <c r="A248" s="5">
        <v>489367</v>
      </c>
      <c r="B248" s="5">
        <v>96222</v>
      </c>
      <c r="C248" s="5"/>
      <c r="D248" s="5">
        <v>2</v>
      </c>
      <c r="E248" s="5" t="s">
        <v>29</v>
      </c>
      <c r="F248" s="5">
        <v>1214</v>
      </c>
      <c r="G248" s="5" t="s">
        <v>417</v>
      </c>
      <c r="H248" s="5" t="s">
        <v>418</v>
      </c>
      <c r="I248" s="5">
        <v>391</v>
      </c>
      <c r="J248" s="5" t="s">
        <v>419</v>
      </c>
      <c r="K248" s="5">
        <v>33</v>
      </c>
      <c r="L248" s="5" t="s">
        <v>420</v>
      </c>
      <c r="M248" s="5" t="s">
        <v>1019</v>
      </c>
      <c r="N248" s="6">
        <v>45511.364583333336</v>
      </c>
      <c r="O248" s="7">
        <v>45698</v>
      </c>
      <c r="P248" s="5"/>
      <c r="Q248" s="7">
        <v>45688</v>
      </c>
      <c r="R248" s="5"/>
      <c r="S248" s="48">
        <v>9.6999999999999993</v>
      </c>
      <c r="T248" s="5" t="s">
        <v>39</v>
      </c>
      <c r="U248" s="5" t="s">
        <v>128</v>
      </c>
      <c r="V248" s="5" t="s">
        <v>128</v>
      </c>
      <c r="W248" s="5" t="s">
        <v>129</v>
      </c>
      <c r="X248" s="5"/>
      <c r="Y248" s="5"/>
      <c r="Z248" s="5" t="s">
        <v>864</v>
      </c>
      <c r="AA248" s="5"/>
      <c r="AB248" s="5">
        <v>7119</v>
      </c>
      <c r="AC248" s="5" t="s">
        <v>38</v>
      </c>
    </row>
    <row r="249" spans="1:29">
      <c r="A249" s="5">
        <v>489368</v>
      </c>
      <c r="B249" s="5">
        <v>96222</v>
      </c>
      <c r="C249" s="5"/>
      <c r="D249" s="5">
        <v>2</v>
      </c>
      <c r="E249" s="5" t="s">
        <v>29</v>
      </c>
      <c r="F249" s="5">
        <v>1214</v>
      </c>
      <c r="G249" s="5" t="s">
        <v>417</v>
      </c>
      <c r="H249" s="5" t="s">
        <v>418</v>
      </c>
      <c r="I249" s="5">
        <v>391</v>
      </c>
      <c r="J249" s="5" t="s">
        <v>419</v>
      </c>
      <c r="K249" s="5">
        <v>33</v>
      </c>
      <c r="L249" s="5" t="s">
        <v>420</v>
      </c>
      <c r="M249" s="5" t="s">
        <v>1019</v>
      </c>
      <c r="N249" s="6">
        <v>45511.364583333336</v>
      </c>
      <c r="O249" s="7">
        <v>45698</v>
      </c>
      <c r="P249" s="5"/>
      <c r="Q249" s="7">
        <v>45688</v>
      </c>
      <c r="R249" s="5"/>
      <c r="S249" s="48">
        <v>-29.24</v>
      </c>
      <c r="T249" s="5" t="s">
        <v>39</v>
      </c>
      <c r="U249" s="5" t="s">
        <v>120</v>
      </c>
      <c r="V249" s="5" t="s">
        <v>41</v>
      </c>
      <c r="W249" s="5" t="s">
        <v>42</v>
      </c>
      <c r="X249" s="5"/>
      <c r="Y249" s="5"/>
      <c r="Z249" s="5" t="s">
        <v>864</v>
      </c>
      <c r="AA249" s="5"/>
      <c r="AB249" s="5">
        <v>7119</v>
      </c>
      <c r="AC249" s="5" t="s">
        <v>38</v>
      </c>
    </row>
    <row r="250" spans="1:29">
      <c r="A250" s="5">
        <v>612310</v>
      </c>
      <c r="B250" s="5">
        <v>96222</v>
      </c>
      <c r="C250" s="5"/>
      <c r="D250" s="5">
        <v>2</v>
      </c>
      <c r="E250" s="5" t="s">
        <v>29</v>
      </c>
      <c r="F250" s="5">
        <v>1214</v>
      </c>
      <c r="G250" s="5" t="s">
        <v>417</v>
      </c>
      <c r="H250" s="5" t="s">
        <v>418</v>
      </c>
      <c r="I250" s="5">
        <v>391</v>
      </c>
      <c r="J250" s="5" t="s">
        <v>419</v>
      </c>
      <c r="K250" s="5">
        <v>33</v>
      </c>
      <c r="L250" s="5" t="s">
        <v>420</v>
      </c>
      <c r="M250" s="5" t="s">
        <v>1019</v>
      </c>
      <c r="N250" s="6">
        <v>45511.364583333336</v>
      </c>
      <c r="O250" s="7">
        <v>45698</v>
      </c>
      <c r="P250" s="5"/>
      <c r="Q250" s="7">
        <v>45688</v>
      </c>
      <c r="R250" s="5"/>
      <c r="S250" s="48">
        <v>9.64</v>
      </c>
      <c r="T250" s="5" t="s">
        <v>39</v>
      </c>
      <c r="U250" s="5" t="s">
        <v>182</v>
      </c>
      <c r="V250" s="5" t="s">
        <v>41</v>
      </c>
      <c r="W250" s="5" t="s">
        <v>42</v>
      </c>
      <c r="X250" s="5"/>
      <c r="Y250" s="5"/>
      <c r="Z250" s="5" t="s">
        <v>864</v>
      </c>
      <c r="AA250" s="5"/>
      <c r="AB250" s="5">
        <v>7119</v>
      </c>
      <c r="AC250" s="5" t="s">
        <v>38</v>
      </c>
    </row>
    <row r="251" spans="1:29">
      <c r="A251" s="5">
        <v>604370</v>
      </c>
      <c r="B251" s="5">
        <v>117525</v>
      </c>
      <c r="C251" s="5"/>
      <c r="D251" s="5">
        <v>2</v>
      </c>
      <c r="E251" s="5" t="s">
        <v>29</v>
      </c>
      <c r="F251" s="5">
        <v>6417</v>
      </c>
      <c r="G251" s="5" t="s">
        <v>1171</v>
      </c>
      <c r="H251" s="5" t="s">
        <v>1172</v>
      </c>
      <c r="I251" s="5">
        <v>529</v>
      </c>
      <c r="J251" s="5" t="s">
        <v>1173</v>
      </c>
      <c r="K251" s="5">
        <v>431</v>
      </c>
      <c r="L251" s="5"/>
      <c r="M251" s="5" t="s">
        <v>1174</v>
      </c>
      <c r="N251" s="6">
        <v>45670.620138888888</v>
      </c>
      <c r="O251" s="7">
        <v>45698</v>
      </c>
      <c r="P251" s="5"/>
      <c r="Q251" s="7"/>
      <c r="R251" s="5"/>
      <c r="S251" s="48">
        <v>4.8499999999999996</v>
      </c>
      <c r="T251" s="5" t="s">
        <v>39</v>
      </c>
      <c r="U251" s="5" t="s">
        <v>128</v>
      </c>
      <c r="V251" s="5" t="s">
        <v>128</v>
      </c>
      <c r="W251" s="5" t="s">
        <v>129</v>
      </c>
      <c r="X251" s="5"/>
      <c r="Y251" s="5"/>
      <c r="Z251" s="5" t="s">
        <v>1422</v>
      </c>
      <c r="AA251" s="5"/>
      <c r="AB251" s="5">
        <v>7119</v>
      </c>
      <c r="AC251" s="5" t="s">
        <v>38</v>
      </c>
    </row>
    <row r="252" spans="1:29">
      <c r="A252" s="5">
        <v>604332</v>
      </c>
      <c r="B252" s="5">
        <v>117527</v>
      </c>
      <c r="C252" s="5"/>
      <c r="D252" s="5">
        <v>2</v>
      </c>
      <c r="E252" s="5" t="s">
        <v>29</v>
      </c>
      <c r="F252" s="5">
        <v>6417</v>
      </c>
      <c r="G252" s="5" t="s">
        <v>1171</v>
      </c>
      <c r="H252" s="5" t="s">
        <v>1172</v>
      </c>
      <c r="I252" s="5">
        <v>529</v>
      </c>
      <c r="J252" s="5" t="s">
        <v>1173</v>
      </c>
      <c r="K252" s="5">
        <v>431</v>
      </c>
      <c r="L252" s="5"/>
      <c r="M252" s="5" t="s">
        <v>1174</v>
      </c>
      <c r="N252" s="6">
        <v>45670.620138888888</v>
      </c>
      <c r="O252" s="7">
        <v>45698</v>
      </c>
      <c r="P252" s="5"/>
      <c r="Q252" s="7">
        <v>45684</v>
      </c>
      <c r="R252" s="5"/>
      <c r="S252" s="48">
        <v>-1500</v>
      </c>
      <c r="T252" s="5" t="s">
        <v>35</v>
      </c>
      <c r="U252" s="5" t="s">
        <v>1351</v>
      </c>
      <c r="V252" s="5" t="s">
        <v>36</v>
      </c>
      <c r="W252" s="5" t="s">
        <v>37</v>
      </c>
      <c r="X252" s="5"/>
      <c r="Y252" s="5"/>
      <c r="Z252" s="5" t="s">
        <v>1423</v>
      </c>
      <c r="AA252" s="5"/>
      <c r="AB252" s="5">
        <v>7119</v>
      </c>
      <c r="AC252" s="5" t="s">
        <v>38</v>
      </c>
    </row>
    <row r="253" spans="1:29">
      <c r="A253" s="5">
        <v>604372</v>
      </c>
      <c r="B253" s="5">
        <v>117527</v>
      </c>
      <c r="C253" s="5"/>
      <c r="D253" s="5">
        <v>2</v>
      </c>
      <c r="E253" s="5" t="s">
        <v>29</v>
      </c>
      <c r="F253" s="5">
        <v>6417</v>
      </c>
      <c r="G253" s="5" t="s">
        <v>1171</v>
      </c>
      <c r="H253" s="5" t="s">
        <v>1172</v>
      </c>
      <c r="I253" s="5">
        <v>529</v>
      </c>
      <c r="J253" s="5" t="s">
        <v>1173</v>
      </c>
      <c r="K253" s="5">
        <v>431</v>
      </c>
      <c r="L253" s="5"/>
      <c r="M253" s="5" t="s">
        <v>1174</v>
      </c>
      <c r="N253" s="6">
        <v>45670.620138888888</v>
      </c>
      <c r="O253" s="7">
        <v>45698</v>
      </c>
      <c r="P253" s="5"/>
      <c r="Q253" s="7">
        <v>45684</v>
      </c>
      <c r="R253" s="5"/>
      <c r="S253" s="48">
        <v>1350</v>
      </c>
      <c r="T253" s="5" t="s">
        <v>39</v>
      </c>
      <c r="U253" s="5" t="s">
        <v>297</v>
      </c>
      <c r="V253" s="5" t="s">
        <v>298</v>
      </c>
      <c r="W253" s="5" t="s">
        <v>299</v>
      </c>
      <c r="X253" s="5"/>
      <c r="Y253" s="5"/>
      <c r="Z253" s="5" t="s">
        <v>1423</v>
      </c>
      <c r="AA253" s="5"/>
      <c r="AB253" s="5">
        <v>7119</v>
      </c>
      <c r="AC253" s="5" t="s">
        <v>38</v>
      </c>
    </row>
    <row r="254" spans="1:29">
      <c r="A254" s="5">
        <v>604373</v>
      </c>
      <c r="B254" s="5">
        <v>117527</v>
      </c>
      <c r="C254" s="5"/>
      <c r="D254" s="5">
        <v>2</v>
      </c>
      <c r="E254" s="5" t="s">
        <v>29</v>
      </c>
      <c r="F254" s="5">
        <v>6417</v>
      </c>
      <c r="G254" s="5" t="s">
        <v>1171</v>
      </c>
      <c r="H254" s="5" t="s">
        <v>1172</v>
      </c>
      <c r="I254" s="5">
        <v>529</v>
      </c>
      <c r="J254" s="5" t="s">
        <v>1173</v>
      </c>
      <c r="K254" s="5">
        <v>431</v>
      </c>
      <c r="L254" s="5"/>
      <c r="M254" s="5" t="s">
        <v>1174</v>
      </c>
      <c r="N254" s="6">
        <v>45670.620138888888</v>
      </c>
      <c r="O254" s="7">
        <v>45698</v>
      </c>
      <c r="P254" s="5"/>
      <c r="Q254" s="7">
        <v>45684</v>
      </c>
      <c r="R254" s="5"/>
      <c r="S254" s="48">
        <v>150</v>
      </c>
      <c r="T254" s="5" t="s">
        <v>39</v>
      </c>
      <c r="U254" s="5" t="s">
        <v>40</v>
      </c>
      <c r="V254" s="5" t="s">
        <v>41</v>
      </c>
      <c r="W254" s="5" t="s">
        <v>42</v>
      </c>
      <c r="X254" s="5"/>
      <c r="Y254" s="5"/>
      <c r="Z254" s="5" t="s">
        <v>1423</v>
      </c>
      <c r="AA254" s="5"/>
      <c r="AB254" s="5">
        <v>7119</v>
      </c>
      <c r="AC254" s="5" t="s">
        <v>38</v>
      </c>
    </row>
    <row r="255" spans="1:29">
      <c r="A255" s="5">
        <v>604377</v>
      </c>
      <c r="B255" s="5">
        <v>117527</v>
      </c>
      <c r="C255" s="5"/>
      <c r="D255" s="5">
        <v>2</v>
      </c>
      <c r="E255" s="5" t="s">
        <v>29</v>
      </c>
      <c r="F255" s="5">
        <v>6417</v>
      </c>
      <c r="G255" s="5" t="s">
        <v>1171</v>
      </c>
      <c r="H255" s="5" t="s">
        <v>1172</v>
      </c>
      <c r="I255" s="5">
        <v>529</v>
      </c>
      <c r="J255" s="5" t="s">
        <v>1173</v>
      </c>
      <c r="K255" s="5">
        <v>431</v>
      </c>
      <c r="L255" s="5"/>
      <c r="M255" s="5" t="s">
        <v>1174</v>
      </c>
      <c r="N255" s="6">
        <v>45670.620138888888</v>
      </c>
      <c r="O255" s="7">
        <v>45698</v>
      </c>
      <c r="P255" s="5"/>
      <c r="Q255" s="7">
        <v>45684</v>
      </c>
      <c r="R255" s="5"/>
      <c r="S255" s="48">
        <v>189.62</v>
      </c>
      <c r="T255" s="5" t="s">
        <v>39</v>
      </c>
      <c r="U255" s="5" t="s">
        <v>1424</v>
      </c>
      <c r="V255" s="5" t="s">
        <v>50</v>
      </c>
      <c r="W255" s="5" t="s">
        <v>51</v>
      </c>
      <c r="X255" s="5"/>
      <c r="Y255" s="5"/>
      <c r="Z255" s="5" t="s">
        <v>1423</v>
      </c>
      <c r="AA255" s="5"/>
      <c r="AB255" s="5">
        <v>7119</v>
      </c>
      <c r="AC255" s="5" t="s">
        <v>38</v>
      </c>
    </row>
    <row r="256" spans="1:29">
      <c r="A256" s="5">
        <v>611419</v>
      </c>
      <c r="B256" s="5">
        <v>117527</v>
      </c>
      <c r="C256" s="5"/>
      <c r="D256" s="5">
        <v>2</v>
      </c>
      <c r="E256" s="5" t="s">
        <v>29</v>
      </c>
      <c r="F256" s="5">
        <v>6417</v>
      </c>
      <c r="G256" s="5" t="s">
        <v>1171</v>
      </c>
      <c r="H256" s="5" t="s">
        <v>1172</v>
      </c>
      <c r="I256" s="5">
        <v>529</v>
      </c>
      <c r="J256" s="5" t="s">
        <v>1173</v>
      </c>
      <c r="K256" s="5">
        <v>431</v>
      </c>
      <c r="L256" s="5"/>
      <c r="M256" s="5" t="s">
        <v>1174</v>
      </c>
      <c r="N256" s="6">
        <v>45670.620138888888</v>
      </c>
      <c r="O256" s="7">
        <v>45698</v>
      </c>
      <c r="P256" s="5"/>
      <c r="Q256" s="7">
        <v>45684</v>
      </c>
      <c r="R256" s="5"/>
      <c r="S256" s="48">
        <v>13.14</v>
      </c>
      <c r="T256" s="5" t="s">
        <v>39</v>
      </c>
      <c r="U256" s="5" t="s">
        <v>182</v>
      </c>
      <c r="V256" s="5" t="s">
        <v>41</v>
      </c>
      <c r="W256" s="5" t="s">
        <v>42</v>
      </c>
      <c r="X256" s="5"/>
      <c r="Y256" s="5"/>
      <c r="Z256" s="5" t="s">
        <v>1423</v>
      </c>
      <c r="AA256" s="5"/>
      <c r="AB256" s="5">
        <v>7119</v>
      </c>
      <c r="AC256" s="5" t="s">
        <v>38</v>
      </c>
    </row>
    <row r="257" spans="1:29">
      <c r="A257" s="5">
        <v>629580</v>
      </c>
      <c r="B257" s="5">
        <v>117527</v>
      </c>
      <c r="C257" s="5"/>
      <c r="D257" s="5">
        <v>2</v>
      </c>
      <c r="E257" s="5" t="s">
        <v>29</v>
      </c>
      <c r="F257" s="5">
        <v>6417</v>
      </c>
      <c r="G257" s="5" t="s">
        <v>1171</v>
      </c>
      <c r="H257" s="5" t="s">
        <v>1172</v>
      </c>
      <c r="I257" s="5">
        <v>529</v>
      </c>
      <c r="J257" s="5" t="s">
        <v>1173</v>
      </c>
      <c r="K257" s="5">
        <v>431</v>
      </c>
      <c r="L257" s="5"/>
      <c r="M257" s="5" t="s">
        <v>1174</v>
      </c>
      <c r="N257" s="6">
        <v>45670.620138888888</v>
      </c>
      <c r="O257" s="7">
        <v>45698</v>
      </c>
      <c r="P257" s="5"/>
      <c r="Q257" s="7">
        <v>45684</v>
      </c>
      <c r="R257" s="5"/>
      <c r="S257" s="48">
        <v>50</v>
      </c>
      <c r="T257" s="5" t="s">
        <v>39</v>
      </c>
      <c r="U257" s="5" t="s">
        <v>1425</v>
      </c>
      <c r="V257" s="5" t="s">
        <v>825</v>
      </c>
      <c r="W257" s="5" t="s">
        <v>826</v>
      </c>
      <c r="X257" s="5"/>
      <c r="Y257" s="5"/>
      <c r="Z257" s="5" t="s">
        <v>1423</v>
      </c>
      <c r="AA257" s="5"/>
      <c r="AB257" s="5">
        <v>7119</v>
      </c>
      <c r="AC257" s="5" t="s">
        <v>38</v>
      </c>
    </row>
    <row r="258" spans="1:29">
      <c r="A258" s="5">
        <v>629582</v>
      </c>
      <c r="B258" s="5">
        <v>117527</v>
      </c>
      <c r="C258" s="5"/>
      <c r="D258" s="5">
        <v>2</v>
      </c>
      <c r="E258" s="5" t="s">
        <v>29</v>
      </c>
      <c r="F258" s="5">
        <v>6417</v>
      </c>
      <c r="G258" s="5" t="s">
        <v>1171</v>
      </c>
      <c r="H258" s="5" t="s">
        <v>1172</v>
      </c>
      <c r="I258" s="5">
        <v>529</v>
      </c>
      <c r="J258" s="5" t="s">
        <v>1173</v>
      </c>
      <c r="K258" s="5">
        <v>431</v>
      </c>
      <c r="L258" s="5"/>
      <c r="M258" s="5" t="s">
        <v>1174</v>
      </c>
      <c r="N258" s="6">
        <v>45670.620138888888</v>
      </c>
      <c r="O258" s="7">
        <v>45698</v>
      </c>
      <c r="P258" s="5"/>
      <c r="Q258" s="7">
        <v>45684</v>
      </c>
      <c r="R258" s="5"/>
      <c r="S258" s="48">
        <v>-5</v>
      </c>
      <c r="T258" s="5" t="s">
        <v>39</v>
      </c>
      <c r="U258" s="5" t="s">
        <v>1404</v>
      </c>
      <c r="V258" s="5" t="s">
        <v>41</v>
      </c>
      <c r="W258" s="5" t="s">
        <v>42</v>
      </c>
      <c r="X258" s="5"/>
      <c r="Y258" s="5"/>
      <c r="Z258" s="5" t="s">
        <v>1423</v>
      </c>
      <c r="AA258" s="5"/>
      <c r="AB258" s="5">
        <v>7119</v>
      </c>
      <c r="AC258" s="5" t="s">
        <v>38</v>
      </c>
    </row>
    <row r="259" spans="1:29">
      <c r="A259" s="5">
        <v>548467</v>
      </c>
      <c r="B259" s="5">
        <v>107284</v>
      </c>
      <c r="C259" s="5"/>
      <c r="D259" s="5">
        <v>2</v>
      </c>
      <c r="E259" s="5" t="s">
        <v>29</v>
      </c>
      <c r="F259" s="5">
        <v>1289</v>
      </c>
      <c r="G259" s="5" t="s">
        <v>944</v>
      </c>
      <c r="H259" s="5" t="s">
        <v>945</v>
      </c>
      <c r="I259" s="5">
        <v>258</v>
      </c>
      <c r="J259" s="5" t="s">
        <v>946</v>
      </c>
      <c r="K259" s="5">
        <v>110</v>
      </c>
      <c r="L259" s="5" t="s">
        <v>947</v>
      </c>
      <c r="M259" s="5" t="s">
        <v>948</v>
      </c>
      <c r="N259" s="6">
        <v>45597</v>
      </c>
      <c r="O259" s="7">
        <v>45698</v>
      </c>
      <c r="P259" s="5"/>
      <c r="Q259" s="7">
        <v>45693</v>
      </c>
      <c r="R259" s="5"/>
      <c r="S259" s="48">
        <v>-1554.09</v>
      </c>
      <c r="T259" s="5" t="s">
        <v>35</v>
      </c>
      <c r="U259" s="5" t="s">
        <v>1351</v>
      </c>
      <c r="V259" s="5" t="s">
        <v>36</v>
      </c>
      <c r="W259" s="5" t="s">
        <v>37</v>
      </c>
      <c r="X259" s="5"/>
      <c r="Y259" s="5"/>
      <c r="Z259" s="5" t="s">
        <v>949</v>
      </c>
      <c r="AA259" s="5"/>
      <c r="AB259" s="5">
        <v>7119</v>
      </c>
      <c r="AC259" s="5" t="s">
        <v>38</v>
      </c>
    </row>
    <row r="260" spans="1:29">
      <c r="A260" s="5">
        <v>548496</v>
      </c>
      <c r="B260" s="5">
        <v>107284</v>
      </c>
      <c r="C260" s="5"/>
      <c r="D260" s="5">
        <v>2</v>
      </c>
      <c r="E260" s="5" t="s">
        <v>29</v>
      </c>
      <c r="F260" s="5">
        <v>1289</v>
      </c>
      <c r="G260" s="5" t="s">
        <v>944</v>
      </c>
      <c r="H260" s="5" t="s">
        <v>945</v>
      </c>
      <c r="I260" s="5">
        <v>258</v>
      </c>
      <c r="J260" s="5" t="s">
        <v>946</v>
      </c>
      <c r="K260" s="5">
        <v>110</v>
      </c>
      <c r="L260" s="5" t="s">
        <v>947</v>
      </c>
      <c r="M260" s="5" t="s">
        <v>948</v>
      </c>
      <c r="N260" s="6">
        <v>45597</v>
      </c>
      <c r="O260" s="7">
        <v>45698</v>
      </c>
      <c r="P260" s="5"/>
      <c r="Q260" s="7">
        <v>45693</v>
      </c>
      <c r="R260" s="5"/>
      <c r="S260" s="48">
        <v>124.33</v>
      </c>
      <c r="T260" s="5" t="s">
        <v>39</v>
      </c>
      <c r="U260" s="5" t="s">
        <v>40</v>
      </c>
      <c r="V260" s="5" t="s">
        <v>41</v>
      </c>
      <c r="W260" s="5" t="s">
        <v>42</v>
      </c>
      <c r="X260" s="5"/>
      <c r="Y260" s="5"/>
      <c r="Z260" s="5" t="s">
        <v>949</v>
      </c>
      <c r="AA260" s="5"/>
      <c r="AB260" s="5">
        <v>7119</v>
      </c>
      <c r="AC260" s="5" t="s">
        <v>38</v>
      </c>
    </row>
    <row r="261" spans="1:29">
      <c r="A261" s="5">
        <v>617474</v>
      </c>
      <c r="B261" s="5">
        <v>107284</v>
      </c>
      <c r="C261" s="5"/>
      <c r="D261" s="5">
        <v>2</v>
      </c>
      <c r="E261" s="5" t="s">
        <v>29</v>
      </c>
      <c r="F261" s="5">
        <v>1289</v>
      </c>
      <c r="G261" s="5" t="s">
        <v>944</v>
      </c>
      <c r="H261" s="5" t="s">
        <v>945</v>
      </c>
      <c r="I261" s="5">
        <v>258</v>
      </c>
      <c r="J261" s="5" t="s">
        <v>946</v>
      </c>
      <c r="K261" s="5">
        <v>110</v>
      </c>
      <c r="L261" s="5" t="s">
        <v>947</v>
      </c>
      <c r="M261" s="5" t="s">
        <v>948</v>
      </c>
      <c r="N261" s="6">
        <v>45597</v>
      </c>
      <c r="O261" s="7">
        <v>45698</v>
      </c>
      <c r="P261" s="5"/>
      <c r="Q261" s="7">
        <v>45693</v>
      </c>
      <c r="R261" s="5"/>
      <c r="S261" s="48">
        <v>14.22</v>
      </c>
      <c r="T261" s="5" t="s">
        <v>39</v>
      </c>
      <c r="U261" s="5" t="s">
        <v>182</v>
      </c>
      <c r="V261" s="5" t="s">
        <v>41</v>
      </c>
      <c r="W261" s="5" t="s">
        <v>42</v>
      </c>
      <c r="X261" s="5"/>
      <c r="Y261" s="5"/>
      <c r="Z261" s="5" t="s">
        <v>949</v>
      </c>
      <c r="AA261" s="5"/>
      <c r="AB261" s="5">
        <v>7119</v>
      </c>
      <c r="AC261" s="5" t="s">
        <v>38</v>
      </c>
    </row>
    <row r="262" spans="1:29">
      <c r="A262" s="5">
        <v>581753</v>
      </c>
      <c r="B262" s="5">
        <v>113025</v>
      </c>
      <c r="C262" s="5"/>
      <c r="D262" s="5">
        <v>2</v>
      </c>
      <c r="E262" s="5" t="s">
        <v>29</v>
      </c>
      <c r="F262" s="5">
        <v>1289</v>
      </c>
      <c r="G262" s="5" t="s">
        <v>944</v>
      </c>
      <c r="H262" s="5" t="s">
        <v>945</v>
      </c>
      <c r="I262" s="5">
        <v>258</v>
      </c>
      <c r="J262" s="5" t="s">
        <v>946</v>
      </c>
      <c r="K262" s="5">
        <v>110</v>
      </c>
      <c r="L262" s="5" t="s">
        <v>947</v>
      </c>
      <c r="M262" s="5" t="s">
        <v>948</v>
      </c>
      <c r="N262" s="6">
        <v>45629.336805555555</v>
      </c>
      <c r="O262" s="7">
        <v>45698</v>
      </c>
      <c r="P262" s="5"/>
      <c r="Q262" s="7"/>
      <c r="R262" s="5"/>
      <c r="S262" s="48">
        <v>9.6999999999999993</v>
      </c>
      <c r="T262" s="5" t="s">
        <v>39</v>
      </c>
      <c r="U262" s="5" t="s">
        <v>128</v>
      </c>
      <c r="V262" s="5" t="s">
        <v>128</v>
      </c>
      <c r="W262" s="5" t="s">
        <v>129</v>
      </c>
      <c r="X262" s="5"/>
      <c r="Y262" s="5"/>
      <c r="Z262" s="5" t="s">
        <v>958</v>
      </c>
      <c r="AA262" s="5"/>
      <c r="AB262" s="5">
        <v>7119</v>
      </c>
      <c r="AC262" s="5" t="s">
        <v>38</v>
      </c>
    </row>
    <row r="263" spans="1:29">
      <c r="A263" s="5">
        <v>562927</v>
      </c>
      <c r="B263" s="5">
        <v>109483</v>
      </c>
      <c r="C263" s="5"/>
      <c r="D263" s="5">
        <v>2</v>
      </c>
      <c r="E263" s="5" t="s">
        <v>29</v>
      </c>
      <c r="F263" s="5">
        <v>1292</v>
      </c>
      <c r="G263" s="5" t="s">
        <v>422</v>
      </c>
      <c r="H263" s="5" t="s">
        <v>423</v>
      </c>
      <c r="I263" s="5">
        <v>130</v>
      </c>
      <c r="J263" s="5" t="s">
        <v>424</v>
      </c>
      <c r="K263" s="5">
        <v>209</v>
      </c>
      <c r="L263" s="5" t="s">
        <v>425</v>
      </c>
      <c r="M263" s="5" t="s">
        <v>426</v>
      </c>
      <c r="N263" s="6">
        <v>45581.568055555559</v>
      </c>
      <c r="O263" s="7">
        <v>45703</v>
      </c>
      <c r="P263" s="5"/>
      <c r="Q263" s="7"/>
      <c r="R263" s="5"/>
      <c r="S263" s="48">
        <v>-24171.05</v>
      </c>
      <c r="T263" s="5" t="s">
        <v>35</v>
      </c>
      <c r="U263" s="5" t="s">
        <v>1351</v>
      </c>
      <c r="V263" s="5" t="s">
        <v>36</v>
      </c>
      <c r="W263" s="5" t="s">
        <v>37</v>
      </c>
      <c r="X263" s="5"/>
      <c r="Y263" s="5"/>
      <c r="Z263" s="5" t="s">
        <v>866</v>
      </c>
      <c r="AA263" s="5"/>
      <c r="AB263" s="5">
        <v>7119</v>
      </c>
      <c r="AC263" s="5" t="s">
        <v>38</v>
      </c>
    </row>
    <row r="264" spans="1:29">
      <c r="A264" s="5">
        <v>562967</v>
      </c>
      <c r="B264" s="5">
        <v>109483</v>
      </c>
      <c r="C264" s="5"/>
      <c r="D264" s="5">
        <v>2</v>
      </c>
      <c r="E264" s="5" t="s">
        <v>29</v>
      </c>
      <c r="F264" s="5">
        <v>1292</v>
      </c>
      <c r="G264" s="5" t="s">
        <v>422</v>
      </c>
      <c r="H264" s="5" t="s">
        <v>423</v>
      </c>
      <c r="I264" s="5">
        <v>130</v>
      </c>
      <c r="J264" s="5" t="s">
        <v>424</v>
      </c>
      <c r="K264" s="5">
        <v>209</v>
      </c>
      <c r="L264" s="5" t="s">
        <v>425</v>
      </c>
      <c r="M264" s="5" t="s">
        <v>426</v>
      </c>
      <c r="N264" s="6">
        <v>45581.568055555559</v>
      </c>
      <c r="O264" s="7">
        <v>45703</v>
      </c>
      <c r="P264" s="5"/>
      <c r="Q264" s="7"/>
      <c r="R264" s="5"/>
      <c r="S264" s="48">
        <v>1933.68</v>
      </c>
      <c r="T264" s="5" t="s">
        <v>39</v>
      </c>
      <c r="U264" s="5" t="s">
        <v>40</v>
      </c>
      <c r="V264" s="5" t="s">
        <v>41</v>
      </c>
      <c r="W264" s="5" t="s">
        <v>42</v>
      </c>
      <c r="X264" s="5"/>
      <c r="Y264" s="5"/>
      <c r="Z264" s="5" t="s">
        <v>866</v>
      </c>
      <c r="AA264" s="5"/>
      <c r="AB264" s="5">
        <v>7119</v>
      </c>
      <c r="AC264" s="5" t="s">
        <v>38</v>
      </c>
    </row>
    <row r="265" spans="1:29">
      <c r="A265" s="5">
        <v>562969</v>
      </c>
      <c r="B265" s="5">
        <v>109483</v>
      </c>
      <c r="C265" s="5"/>
      <c r="D265" s="5">
        <v>2</v>
      </c>
      <c r="E265" s="5" t="s">
        <v>29</v>
      </c>
      <c r="F265" s="5">
        <v>1292</v>
      </c>
      <c r="G265" s="5" t="s">
        <v>422</v>
      </c>
      <c r="H265" s="5" t="s">
        <v>423</v>
      </c>
      <c r="I265" s="5">
        <v>130</v>
      </c>
      <c r="J265" s="5" t="s">
        <v>424</v>
      </c>
      <c r="K265" s="5">
        <v>209</v>
      </c>
      <c r="L265" s="5" t="s">
        <v>425</v>
      </c>
      <c r="M265" s="5" t="s">
        <v>426</v>
      </c>
      <c r="N265" s="6">
        <v>45581.568055555559</v>
      </c>
      <c r="O265" s="7">
        <v>45703</v>
      </c>
      <c r="P265" s="5"/>
      <c r="Q265" s="7"/>
      <c r="R265" s="5"/>
      <c r="S265" s="48">
        <v>4.8499999999999996</v>
      </c>
      <c r="T265" s="5" t="s">
        <v>39</v>
      </c>
      <c r="U265" s="5" t="s">
        <v>427</v>
      </c>
      <c r="V265" s="5" t="s">
        <v>128</v>
      </c>
      <c r="W265" s="5" t="s">
        <v>129</v>
      </c>
      <c r="X265" s="5"/>
      <c r="Y265" s="5"/>
      <c r="Z265" s="5" t="s">
        <v>866</v>
      </c>
      <c r="AA265" s="5"/>
      <c r="AB265" s="5">
        <v>7119</v>
      </c>
      <c r="AC265" s="5" t="s">
        <v>38</v>
      </c>
    </row>
    <row r="266" spans="1:29">
      <c r="A266" s="5">
        <v>563154</v>
      </c>
      <c r="B266" s="5">
        <v>109483</v>
      </c>
      <c r="C266" s="5"/>
      <c r="D266" s="5">
        <v>2</v>
      </c>
      <c r="E266" s="5" t="s">
        <v>29</v>
      </c>
      <c r="F266" s="5">
        <v>1292</v>
      </c>
      <c r="G266" s="5" t="s">
        <v>422</v>
      </c>
      <c r="H266" s="5" t="s">
        <v>423</v>
      </c>
      <c r="I266" s="5">
        <v>130</v>
      </c>
      <c r="J266" s="5" t="s">
        <v>424</v>
      </c>
      <c r="K266" s="5">
        <v>209</v>
      </c>
      <c r="L266" s="5" t="s">
        <v>425</v>
      </c>
      <c r="M266" s="5" t="s">
        <v>426</v>
      </c>
      <c r="N266" s="6">
        <v>45581.568055555559</v>
      </c>
      <c r="O266" s="7">
        <v>45703</v>
      </c>
      <c r="P266" s="5"/>
      <c r="Q266" s="7"/>
      <c r="R266" s="5"/>
      <c r="S266" s="48">
        <v>5751.04</v>
      </c>
      <c r="T266" s="5" t="s">
        <v>39</v>
      </c>
      <c r="U266" s="5" t="s">
        <v>265</v>
      </c>
      <c r="V266" s="5" t="s">
        <v>266</v>
      </c>
      <c r="W266" s="5" t="s">
        <v>267</v>
      </c>
      <c r="X266" s="5"/>
      <c r="Y266" s="5"/>
      <c r="Z266" s="5" t="s">
        <v>866</v>
      </c>
      <c r="AA266" s="5"/>
      <c r="AB266" s="5">
        <v>7119</v>
      </c>
      <c r="AC266" s="5" t="s">
        <v>38</v>
      </c>
    </row>
    <row r="267" spans="1:29">
      <c r="A267" s="5">
        <v>533647</v>
      </c>
      <c r="B267" s="5">
        <v>104542</v>
      </c>
      <c r="C267" s="5"/>
      <c r="D267" s="5">
        <v>2</v>
      </c>
      <c r="E267" s="5" t="s">
        <v>29</v>
      </c>
      <c r="F267" s="5">
        <v>1294</v>
      </c>
      <c r="G267" s="5" t="s">
        <v>600</v>
      </c>
      <c r="H267" s="5" t="s">
        <v>601</v>
      </c>
      <c r="I267" s="5">
        <v>346</v>
      </c>
      <c r="J267" s="5" t="s">
        <v>602</v>
      </c>
      <c r="K267" s="5">
        <v>190</v>
      </c>
      <c r="L267" s="5" t="s">
        <v>603</v>
      </c>
      <c r="M267" s="5" t="s">
        <v>1426</v>
      </c>
      <c r="N267" s="6">
        <v>45563.406944444447</v>
      </c>
      <c r="O267" s="7">
        <v>45698</v>
      </c>
      <c r="P267" s="5"/>
      <c r="Q267" s="7">
        <v>45693</v>
      </c>
      <c r="R267" s="5"/>
      <c r="S267" s="48">
        <v>-1100</v>
      </c>
      <c r="T267" s="5" t="s">
        <v>35</v>
      </c>
      <c r="U267" s="5" t="s">
        <v>1351</v>
      </c>
      <c r="V267" s="5" t="s">
        <v>36</v>
      </c>
      <c r="W267" s="5" t="s">
        <v>37</v>
      </c>
      <c r="X267" s="5"/>
      <c r="Y267" s="5"/>
      <c r="Z267" s="5" t="s">
        <v>1023</v>
      </c>
      <c r="AA267" s="5"/>
      <c r="AB267" s="5">
        <v>7119</v>
      </c>
      <c r="AC267" s="5" t="s">
        <v>38</v>
      </c>
    </row>
    <row r="268" spans="1:29">
      <c r="A268" s="5">
        <v>533677</v>
      </c>
      <c r="B268" s="5">
        <v>104542</v>
      </c>
      <c r="C268" s="5"/>
      <c r="D268" s="5">
        <v>2</v>
      </c>
      <c r="E268" s="5" t="s">
        <v>29</v>
      </c>
      <c r="F268" s="5">
        <v>1294</v>
      </c>
      <c r="G268" s="5" t="s">
        <v>600</v>
      </c>
      <c r="H268" s="5" t="s">
        <v>601</v>
      </c>
      <c r="I268" s="5">
        <v>346</v>
      </c>
      <c r="J268" s="5" t="s">
        <v>602</v>
      </c>
      <c r="K268" s="5">
        <v>190</v>
      </c>
      <c r="L268" s="5" t="s">
        <v>603</v>
      </c>
      <c r="M268" s="5" t="s">
        <v>1426</v>
      </c>
      <c r="N268" s="6">
        <v>45563.406944444447</v>
      </c>
      <c r="O268" s="7">
        <v>45698</v>
      </c>
      <c r="P268" s="5"/>
      <c r="Q268" s="7">
        <v>45693</v>
      </c>
      <c r="R268" s="5"/>
      <c r="S268" s="48">
        <v>110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1023</v>
      </c>
      <c r="AA268" s="5"/>
      <c r="AB268" s="5">
        <v>7119</v>
      </c>
      <c r="AC268" s="5" t="s">
        <v>38</v>
      </c>
    </row>
    <row r="269" spans="1:29">
      <c r="A269" s="5">
        <v>533680</v>
      </c>
      <c r="B269" s="5">
        <v>104542</v>
      </c>
      <c r="C269" s="5"/>
      <c r="D269" s="5">
        <v>2</v>
      </c>
      <c r="E269" s="5" t="s">
        <v>29</v>
      </c>
      <c r="F269" s="5">
        <v>1294</v>
      </c>
      <c r="G269" s="5" t="s">
        <v>600</v>
      </c>
      <c r="H269" s="5" t="s">
        <v>601</v>
      </c>
      <c r="I269" s="5">
        <v>346</v>
      </c>
      <c r="J269" s="5" t="s">
        <v>602</v>
      </c>
      <c r="K269" s="5">
        <v>190</v>
      </c>
      <c r="L269" s="5" t="s">
        <v>603</v>
      </c>
      <c r="M269" s="5" t="s">
        <v>1426</v>
      </c>
      <c r="N269" s="6">
        <v>45563.406944444447</v>
      </c>
      <c r="O269" s="7">
        <v>45698</v>
      </c>
      <c r="P269" s="5"/>
      <c r="Q269" s="7">
        <v>45693</v>
      </c>
      <c r="R269" s="5"/>
      <c r="S269" s="48">
        <v>9.6999999999999993</v>
      </c>
      <c r="T269" s="5" t="s">
        <v>39</v>
      </c>
      <c r="U269" s="5" t="s">
        <v>128</v>
      </c>
      <c r="V269" s="5" t="s">
        <v>128</v>
      </c>
      <c r="W269" s="5" t="s">
        <v>129</v>
      </c>
      <c r="X269" s="5"/>
      <c r="Y269" s="5"/>
      <c r="Z269" s="5" t="s">
        <v>1023</v>
      </c>
      <c r="AA269" s="5"/>
      <c r="AB269" s="5">
        <v>7119</v>
      </c>
      <c r="AC269" s="5" t="s">
        <v>38</v>
      </c>
    </row>
    <row r="270" spans="1:29">
      <c r="A270" s="5">
        <v>612736</v>
      </c>
      <c r="B270" s="5">
        <v>104542</v>
      </c>
      <c r="C270" s="5"/>
      <c r="D270" s="5">
        <v>2</v>
      </c>
      <c r="E270" s="5" t="s">
        <v>29</v>
      </c>
      <c r="F270" s="5">
        <v>1294</v>
      </c>
      <c r="G270" s="5" t="s">
        <v>600</v>
      </c>
      <c r="H270" s="5" t="s">
        <v>601</v>
      </c>
      <c r="I270" s="5">
        <v>346</v>
      </c>
      <c r="J270" s="5" t="s">
        <v>602</v>
      </c>
      <c r="K270" s="5">
        <v>190</v>
      </c>
      <c r="L270" s="5" t="s">
        <v>603</v>
      </c>
      <c r="M270" s="5" t="s">
        <v>1426</v>
      </c>
      <c r="N270" s="6">
        <v>45563.406944444447</v>
      </c>
      <c r="O270" s="7">
        <v>45698</v>
      </c>
      <c r="P270" s="5"/>
      <c r="Q270" s="7">
        <v>45693</v>
      </c>
      <c r="R270" s="5"/>
      <c r="S270" s="48">
        <v>10.48</v>
      </c>
      <c r="T270" s="5" t="s">
        <v>39</v>
      </c>
      <c r="U270" s="5" t="s">
        <v>182</v>
      </c>
      <c r="V270" s="5" t="s">
        <v>41</v>
      </c>
      <c r="W270" s="5" t="s">
        <v>42</v>
      </c>
      <c r="X270" s="5"/>
      <c r="Y270" s="5"/>
      <c r="Z270" s="5" t="s">
        <v>1023</v>
      </c>
      <c r="AA270" s="5"/>
      <c r="AB270" s="5">
        <v>7119</v>
      </c>
      <c r="AC270" s="5" t="s">
        <v>38</v>
      </c>
    </row>
    <row r="271" spans="1:29">
      <c r="A271" s="5">
        <v>554301</v>
      </c>
      <c r="B271" s="5">
        <v>108191</v>
      </c>
      <c r="C271" s="5"/>
      <c r="D271" s="5">
        <v>2</v>
      </c>
      <c r="E271" s="5" t="s">
        <v>29</v>
      </c>
      <c r="F271" s="5">
        <v>1317</v>
      </c>
      <c r="G271" s="5" t="s">
        <v>248</v>
      </c>
      <c r="H271" s="5" t="s">
        <v>249</v>
      </c>
      <c r="I271" s="5">
        <v>464</v>
      </c>
      <c r="J271" s="5" t="s">
        <v>250</v>
      </c>
      <c r="K271" s="5">
        <v>390</v>
      </c>
      <c r="L271" s="5"/>
      <c r="M271" s="5" t="s">
        <v>251</v>
      </c>
      <c r="N271" s="6">
        <v>45575.531944444447</v>
      </c>
      <c r="O271" s="7">
        <v>45698</v>
      </c>
      <c r="P271" s="5"/>
      <c r="Q271" s="7">
        <v>45688</v>
      </c>
      <c r="R271" s="5"/>
      <c r="S271" s="48">
        <v>-1100</v>
      </c>
      <c r="T271" s="5" t="s">
        <v>35</v>
      </c>
      <c r="U271" s="5" t="s">
        <v>1351</v>
      </c>
      <c r="V271" s="5" t="s">
        <v>36</v>
      </c>
      <c r="W271" s="5" t="s">
        <v>37</v>
      </c>
      <c r="X271" s="5"/>
      <c r="Y271" s="5"/>
      <c r="Z271" s="5" t="s">
        <v>1024</v>
      </c>
      <c r="AA271" s="5"/>
      <c r="AB271" s="5">
        <v>7119</v>
      </c>
      <c r="AC271" s="5" t="s">
        <v>38</v>
      </c>
    </row>
    <row r="272" spans="1:29">
      <c r="A272" s="5">
        <v>554337</v>
      </c>
      <c r="B272" s="5">
        <v>108191</v>
      </c>
      <c r="C272" s="5"/>
      <c r="D272" s="5">
        <v>2</v>
      </c>
      <c r="E272" s="5" t="s">
        <v>29</v>
      </c>
      <c r="F272" s="5">
        <v>1317</v>
      </c>
      <c r="G272" s="5" t="s">
        <v>248</v>
      </c>
      <c r="H272" s="5" t="s">
        <v>249</v>
      </c>
      <c r="I272" s="5">
        <v>464</v>
      </c>
      <c r="J272" s="5" t="s">
        <v>250</v>
      </c>
      <c r="K272" s="5">
        <v>390</v>
      </c>
      <c r="L272" s="5"/>
      <c r="M272" s="5" t="s">
        <v>251</v>
      </c>
      <c r="N272" s="6">
        <v>45575.531944444447</v>
      </c>
      <c r="O272" s="7">
        <v>45698</v>
      </c>
      <c r="P272" s="5"/>
      <c r="Q272" s="7">
        <v>45688</v>
      </c>
      <c r="R272" s="5"/>
      <c r="S272" s="48">
        <v>110</v>
      </c>
      <c r="T272" s="5" t="s">
        <v>39</v>
      </c>
      <c r="U272" s="5" t="s">
        <v>40</v>
      </c>
      <c r="V272" s="5" t="s">
        <v>41</v>
      </c>
      <c r="W272" s="5" t="s">
        <v>42</v>
      </c>
      <c r="X272" s="5"/>
      <c r="Y272" s="5"/>
      <c r="Z272" s="5" t="s">
        <v>1024</v>
      </c>
      <c r="AA272" s="5"/>
      <c r="AB272" s="5">
        <v>7119</v>
      </c>
      <c r="AC272" s="5" t="s">
        <v>38</v>
      </c>
    </row>
    <row r="273" spans="1:29">
      <c r="A273" s="5">
        <v>580623</v>
      </c>
      <c r="B273" s="5">
        <v>108191</v>
      </c>
      <c r="C273" s="5"/>
      <c r="D273" s="5">
        <v>2</v>
      </c>
      <c r="E273" s="5" t="s">
        <v>29</v>
      </c>
      <c r="F273" s="5">
        <v>1317</v>
      </c>
      <c r="G273" s="5" t="s">
        <v>248</v>
      </c>
      <c r="H273" s="5" t="s">
        <v>249</v>
      </c>
      <c r="I273" s="5">
        <v>464</v>
      </c>
      <c r="J273" s="5" t="s">
        <v>250</v>
      </c>
      <c r="K273" s="5">
        <v>390</v>
      </c>
      <c r="L273" s="5"/>
      <c r="M273" s="5" t="s">
        <v>251</v>
      </c>
      <c r="N273" s="6">
        <v>45575.531944444447</v>
      </c>
      <c r="O273" s="7">
        <v>45698</v>
      </c>
      <c r="P273" s="5"/>
      <c r="Q273" s="7">
        <v>45688</v>
      </c>
      <c r="R273" s="5"/>
      <c r="S273" s="48">
        <v>25</v>
      </c>
      <c r="T273" s="5" t="s">
        <v>39</v>
      </c>
      <c r="U273" s="5" t="s">
        <v>52</v>
      </c>
      <c r="V273" s="5" t="s">
        <v>41</v>
      </c>
      <c r="W273" s="5" t="s">
        <v>42</v>
      </c>
      <c r="X273" s="5"/>
      <c r="Y273" s="5"/>
      <c r="Z273" s="5" t="s">
        <v>1024</v>
      </c>
      <c r="AA273" s="5"/>
      <c r="AB273" s="5">
        <v>7119</v>
      </c>
      <c r="AC273" s="5" t="s">
        <v>38</v>
      </c>
    </row>
    <row r="274" spans="1:29">
      <c r="A274" s="5">
        <v>618203</v>
      </c>
      <c r="B274" s="5">
        <v>108191</v>
      </c>
      <c r="C274" s="5"/>
      <c r="D274" s="5">
        <v>2</v>
      </c>
      <c r="E274" s="5" t="s">
        <v>29</v>
      </c>
      <c r="F274" s="5">
        <v>1317</v>
      </c>
      <c r="G274" s="5" t="s">
        <v>248</v>
      </c>
      <c r="H274" s="5" t="s">
        <v>249</v>
      </c>
      <c r="I274" s="5">
        <v>464</v>
      </c>
      <c r="J274" s="5" t="s">
        <v>250</v>
      </c>
      <c r="K274" s="5">
        <v>390</v>
      </c>
      <c r="L274" s="5"/>
      <c r="M274" s="5" t="s">
        <v>251</v>
      </c>
      <c r="N274" s="6">
        <v>45575.531944444447</v>
      </c>
      <c r="O274" s="7">
        <v>45698</v>
      </c>
      <c r="P274" s="5"/>
      <c r="Q274" s="7">
        <v>45688</v>
      </c>
      <c r="R274" s="5"/>
      <c r="S274" s="48">
        <v>8.84</v>
      </c>
      <c r="T274" s="5" t="s">
        <v>39</v>
      </c>
      <c r="U274" s="5" t="s">
        <v>182</v>
      </c>
      <c r="V274" s="5" t="s">
        <v>41</v>
      </c>
      <c r="W274" s="5" t="s">
        <v>42</v>
      </c>
      <c r="X274" s="5"/>
      <c r="Y274" s="5"/>
      <c r="Z274" s="5" t="s">
        <v>1024</v>
      </c>
      <c r="AA274" s="5"/>
      <c r="AB274" s="5">
        <v>7119</v>
      </c>
      <c r="AC274" s="5" t="s">
        <v>38</v>
      </c>
    </row>
    <row r="275" spans="1:29">
      <c r="A275" s="5">
        <v>484239</v>
      </c>
      <c r="B275" s="5">
        <v>95241</v>
      </c>
      <c r="C275" s="5"/>
      <c r="D275" s="5">
        <v>2</v>
      </c>
      <c r="E275" s="5" t="s">
        <v>29</v>
      </c>
      <c r="F275" s="5">
        <v>1318</v>
      </c>
      <c r="G275" s="5" t="s">
        <v>428</v>
      </c>
      <c r="H275" s="5" t="s">
        <v>429</v>
      </c>
      <c r="I275" s="5">
        <v>339</v>
      </c>
      <c r="J275" s="5" t="s">
        <v>430</v>
      </c>
      <c r="K275" s="5">
        <v>95</v>
      </c>
      <c r="L275" s="5" t="s">
        <v>431</v>
      </c>
      <c r="M275" s="5" t="s">
        <v>432</v>
      </c>
      <c r="N275" s="6">
        <v>45505</v>
      </c>
      <c r="O275" s="7">
        <v>45698</v>
      </c>
      <c r="P275" s="5"/>
      <c r="Q275" s="7"/>
      <c r="R275" s="5"/>
      <c r="S275" s="48">
        <v>-1014.15</v>
      </c>
      <c r="T275" s="5" t="s">
        <v>35</v>
      </c>
      <c r="U275" s="5" t="s">
        <v>1351</v>
      </c>
      <c r="V275" s="5" t="s">
        <v>36</v>
      </c>
      <c r="W275" s="5" t="s">
        <v>37</v>
      </c>
      <c r="X275" s="5"/>
      <c r="Y275" s="5"/>
      <c r="Z275" s="5" t="s">
        <v>867</v>
      </c>
      <c r="AA275" s="5"/>
      <c r="AB275" s="5">
        <v>7119</v>
      </c>
      <c r="AC275" s="5" t="s">
        <v>38</v>
      </c>
    </row>
    <row r="276" spans="1:29">
      <c r="A276" s="5">
        <v>484267</v>
      </c>
      <c r="B276" s="5">
        <v>95241</v>
      </c>
      <c r="C276" s="5"/>
      <c r="D276" s="5">
        <v>2</v>
      </c>
      <c r="E276" s="5" t="s">
        <v>29</v>
      </c>
      <c r="F276" s="5">
        <v>1318</v>
      </c>
      <c r="G276" s="5" t="s">
        <v>428</v>
      </c>
      <c r="H276" s="5" t="s">
        <v>429</v>
      </c>
      <c r="I276" s="5">
        <v>339</v>
      </c>
      <c r="J276" s="5" t="s">
        <v>430</v>
      </c>
      <c r="K276" s="5">
        <v>95</v>
      </c>
      <c r="L276" s="5" t="s">
        <v>431</v>
      </c>
      <c r="M276" s="5" t="s">
        <v>432</v>
      </c>
      <c r="N276" s="6">
        <v>45505</v>
      </c>
      <c r="O276" s="7">
        <v>45698</v>
      </c>
      <c r="P276" s="5"/>
      <c r="Q276" s="7"/>
      <c r="R276" s="5"/>
      <c r="S276" s="48">
        <v>101.42</v>
      </c>
      <c r="T276" s="5" t="s">
        <v>39</v>
      </c>
      <c r="U276" s="5" t="s">
        <v>40</v>
      </c>
      <c r="V276" s="5" t="s">
        <v>41</v>
      </c>
      <c r="W276" s="5" t="s">
        <v>42</v>
      </c>
      <c r="X276" s="5"/>
      <c r="Y276" s="5"/>
      <c r="Z276" s="5" t="s">
        <v>867</v>
      </c>
      <c r="AA276" s="5"/>
      <c r="AB276" s="5">
        <v>7119</v>
      </c>
      <c r="AC276" s="5" t="s">
        <v>38</v>
      </c>
    </row>
    <row r="277" spans="1:29">
      <c r="A277" s="5">
        <v>614101</v>
      </c>
      <c r="B277" s="5">
        <v>95241</v>
      </c>
      <c r="C277" s="5"/>
      <c r="D277" s="5">
        <v>2</v>
      </c>
      <c r="E277" s="5" t="s">
        <v>29</v>
      </c>
      <c r="F277" s="5">
        <v>1318</v>
      </c>
      <c r="G277" s="5" t="s">
        <v>428</v>
      </c>
      <c r="H277" s="5" t="s">
        <v>429</v>
      </c>
      <c r="I277" s="5">
        <v>339</v>
      </c>
      <c r="J277" s="5" t="s">
        <v>430</v>
      </c>
      <c r="K277" s="5">
        <v>95</v>
      </c>
      <c r="L277" s="5" t="s">
        <v>431</v>
      </c>
      <c r="M277" s="5" t="s">
        <v>432</v>
      </c>
      <c r="N277" s="6">
        <v>45505</v>
      </c>
      <c r="O277" s="7">
        <v>45698</v>
      </c>
      <c r="P277" s="5"/>
      <c r="Q277" s="7"/>
      <c r="R277" s="5"/>
      <c r="S277" s="48">
        <v>9.2799999999999994</v>
      </c>
      <c r="T277" s="5" t="s">
        <v>39</v>
      </c>
      <c r="U277" s="5" t="s">
        <v>182</v>
      </c>
      <c r="V277" s="5" t="s">
        <v>41</v>
      </c>
      <c r="W277" s="5" t="s">
        <v>42</v>
      </c>
      <c r="X277" s="5"/>
      <c r="Y277" s="5"/>
      <c r="Z277" s="5" t="s">
        <v>867</v>
      </c>
      <c r="AA277" s="5"/>
      <c r="AB277" s="5">
        <v>7119</v>
      </c>
      <c r="AC277" s="5" t="s">
        <v>38</v>
      </c>
    </row>
    <row r="278" spans="1:29">
      <c r="A278" s="5">
        <v>633980</v>
      </c>
      <c r="B278" s="5">
        <v>122235</v>
      </c>
      <c r="C278" s="5"/>
      <c r="D278" s="5">
        <v>2</v>
      </c>
      <c r="E278" s="5" t="s">
        <v>29</v>
      </c>
      <c r="F278" s="5">
        <v>1318</v>
      </c>
      <c r="G278" s="5" t="s">
        <v>428</v>
      </c>
      <c r="H278" s="5" t="s">
        <v>429</v>
      </c>
      <c r="I278" s="5">
        <v>330</v>
      </c>
      <c r="J278" s="5" t="s">
        <v>433</v>
      </c>
      <c r="K278" s="5">
        <v>117</v>
      </c>
      <c r="L278" s="5" t="s">
        <v>434</v>
      </c>
      <c r="M278" s="5" t="s">
        <v>1427</v>
      </c>
      <c r="N278" s="6">
        <v>45680</v>
      </c>
      <c r="O278" s="7">
        <v>45698</v>
      </c>
      <c r="P278" s="5"/>
      <c r="Q278" s="7"/>
      <c r="R278" s="5"/>
      <c r="S278" s="48">
        <v>-3348.33</v>
      </c>
      <c r="T278" s="5" t="s">
        <v>35</v>
      </c>
      <c r="U278" s="5" t="s">
        <v>1428</v>
      </c>
      <c r="V278" s="5" t="s">
        <v>36</v>
      </c>
      <c r="W278" s="5" t="s">
        <v>37</v>
      </c>
      <c r="X278" s="5"/>
      <c r="Y278" s="5"/>
      <c r="Z278" s="5" t="s">
        <v>1429</v>
      </c>
      <c r="AA278" s="5"/>
      <c r="AB278" s="5">
        <v>7119</v>
      </c>
      <c r="AC278" s="5" t="s">
        <v>38</v>
      </c>
    </row>
    <row r="279" spans="1:29">
      <c r="A279" s="5">
        <v>633981</v>
      </c>
      <c r="B279" s="5">
        <v>122235</v>
      </c>
      <c r="C279" s="5"/>
      <c r="D279" s="5">
        <v>2</v>
      </c>
      <c r="E279" s="5" t="s">
        <v>29</v>
      </c>
      <c r="F279" s="5">
        <v>1318</v>
      </c>
      <c r="G279" s="5" t="s">
        <v>428</v>
      </c>
      <c r="H279" s="5" t="s">
        <v>429</v>
      </c>
      <c r="I279" s="5">
        <v>330</v>
      </c>
      <c r="J279" s="5" t="s">
        <v>433</v>
      </c>
      <c r="K279" s="5">
        <v>117</v>
      </c>
      <c r="L279" s="5" t="s">
        <v>434</v>
      </c>
      <c r="M279" s="5" t="s">
        <v>1427</v>
      </c>
      <c r="N279" s="6">
        <v>45680</v>
      </c>
      <c r="O279" s="7">
        <v>45698</v>
      </c>
      <c r="P279" s="5"/>
      <c r="Q279" s="7"/>
      <c r="R279" s="5"/>
      <c r="S279" s="48">
        <v>334.83</v>
      </c>
      <c r="T279" s="5" t="s">
        <v>39</v>
      </c>
      <c r="U279" s="5" t="s">
        <v>40</v>
      </c>
      <c r="V279" s="5" t="s">
        <v>41</v>
      </c>
      <c r="W279" s="5" t="s">
        <v>42</v>
      </c>
      <c r="X279" s="5"/>
      <c r="Y279" s="5"/>
      <c r="Z279" s="5" t="s">
        <v>1429</v>
      </c>
      <c r="AA279" s="5"/>
      <c r="AB279" s="5">
        <v>7119</v>
      </c>
      <c r="AC279" s="5" t="s">
        <v>38</v>
      </c>
    </row>
    <row r="280" spans="1:29">
      <c r="A280" s="5">
        <v>493480</v>
      </c>
      <c r="B280" s="5">
        <v>97114</v>
      </c>
      <c r="C280" s="5"/>
      <c r="D280" s="5">
        <v>2</v>
      </c>
      <c r="E280" s="5" t="s">
        <v>29</v>
      </c>
      <c r="F280" s="5">
        <v>1374</v>
      </c>
      <c r="G280" s="5" t="s">
        <v>604</v>
      </c>
      <c r="H280" s="5" t="s">
        <v>605</v>
      </c>
      <c r="I280" s="5">
        <v>385</v>
      </c>
      <c r="J280" s="5" t="s">
        <v>606</v>
      </c>
      <c r="K280" s="5">
        <v>124</v>
      </c>
      <c r="L280" s="5" t="s">
        <v>607</v>
      </c>
      <c r="M280" s="5" t="s">
        <v>608</v>
      </c>
      <c r="N280" s="6">
        <v>45514.461111111108</v>
      </c>
      <c r="O280" s="7">
        <v>45698</v>
      </c>
      <c r="P280" s="5"/>
      <c r="Q280" s="7">
        <v>45685</v>
      </c>
      <c r="R280" s="5"/>
      <c r="S280" s="48">
        <v>-2874.12</v>
      </c>
      <c r="T280" s="5" t="s">
        <v>35</v>
      </c>
      <c r="U280" s="5" t="s">
        <v>1351</v>
      </c>
      <c r="V280" s="5" t="s">
        <v>36</v>
      </c>
      <c r="W280" s="5" t="s">
        <v>37</v>
      </c>
      <c r="X280" s="5"/>
      <c r="Y280" s="5"/>
      <c r="Z280" s="5" t="s">
        <v>920</v>
      </c>
      <c r="AA280" s="5"/>
      <c r="AB280" s="5">
        <v>7119</v>
      </c>
      <c r="AC280" s="5" t="s">
        <v>38</v>
      </c>
    </row>
    <row r="281" spans="1:29">
      <c r="A281" s="5">
        <v>493515</v>
      </c>
      <c r="B281" s="5">
        <v>97114</v>
      </c>
      <c r="C281" s="5"/>
      <c r="D281" s="5">
        <v>2</v>
      </c>
      <c r="E281" s="5" t="s">
        <v>29</v>
      </c>
      <c r="F281" s="5">
        <v>1374</v>
      </c>
      <c r="G281" s="5" t="s">
        <v>604</v>
      </c>
      <c r="H281" s="5" t="s">
        <v>605</v>
      </c>
      <c r="I281" s="5">
        <v>385</v>
      </c>
      <c r="J281" s="5" t="s">
        <v>606</v>
      </c>
      <c r="K281" s="5">
        <v>124</v>
      </c>
      <c r="L281" s="5" t="s">
        <v>607</v>
      </c>
      <c r="M281" s="5" t="s">
        <v>608</v>
      </c>
      <c r="N281" s="6">
        <v>45514.461111111108</v>
      </c>
      <c r="O281" s="7">
        <v>45698</v>
      </c>
      <c r="P281" s="5"/>
      <c r="Q281" s="7">
        <v>45685</v>
      </c>
      <c r="R281" s="5"/>
      <c r="S281" s="48">
        <v>287.41000000000003</v>
      </c>
      <c r="T281" s="5" t="s">
        <v>39</v>
      </c>
      <c r="U281" s="5" t="s">
        <v>40</v>
      </c>
      <c r="V281" s="5" t="s">
        <v>41</v>
      </c>
      <c r="W281" s="5" t="s">
        <v>42</v>
      </c>
      <c r="X281" s="5"/>
      <c r="Y281" s="5"/>
      <c r="Z281" s="5" t="s">
        <v>920</v>
      </c>
      <c r="AA281" s="5"/>
      <c r="AB281" s="5">
        <v>7119</v>
      </c>
      <c r="AC281" s="5" t="s">
        <v>38</v>
      </c>
    </row>
    <row r="282" spans="1:29">
      <c r="A282" s="5">
        <v>493517</v>
      </c>
      <c r="B282" s="5">
        <v>97114</v>
      </c>
      <c r="C282" s="5"/>
      <c r="D282" s="5">
        <v>2</v>
      </c>
      <c r="E282" s="5" t="s">
        <v>29</v>
      </c>
      <c r="F282" s="5">
        <v>1374</v>
      </c>
      <c r="G282" s="5" t="s">
        <v>604</v>
      </c>
      <c r="H282" s="5" t="s">
        <v>605</v>
      </c>
      <c r="I282" s="5">
        <v>385</v>
      </c>
      <c r="J282" s="5" t="s">
        <v>606</v>
      </c>
      <c r="K282" s="5">
        <v>124</v>
      </c>
      <c r="L282" s="5" t="s">
        <v>607</v>
      </c>
      <c r="M282" s="5" t="s">
        <v>608</v>
      </c>
      <c r="N282" s="6">
        <v>45514.461111111108</v>
      </c>
      <c r="O282" s="7">
        <v>45698</v>
      </c>
      <c r="P282" s="5"/>
      <c r="Q282" s="7">
        <v>45685</v>
      </c>
      <c r="R282" s="5"/>
      <c r="S282" s="48">
        <v>9.6999999999999993</v>
      </c>
      <c r="T282" s="5" t="s">
        <v>39</v>
      </c>
      <c r="U282" s="5" t="s">
        <v>128</v>
      </c>
      <c r="V282" s="5" t="s">
        <v>128</v>
      </c>
      <c r="W282" s="5" t="s">
        <v>129</v>
      </c>
      <c r="X282" s="5"/>
      <c r="Y282" s="5"/>
      <c r="Z282" s="5" t="s">
        <v>920</v>
      </c>
      <c r="AA282" s="5"/>
      <c r="AB282" s="5">
        <v>7119</v>
      </c>
      <c r="AC282" s="5" t="s">
        <v>38</v>
      </c>
    </row>
    <row r="283" spans="1:29">
      <c r="A283" s="5">
        <v>536047</v>
      </c>
      <c r="B283" s="5">
        <v>105014</v>
      </c>
      <c r="C283" s="5"/>
      <c r="D283" s="5">
        <v>2</v>
      </c>
      <c r="E283" s="5" t="s">
        <v>29</v>
      </c>
      <c r="F283" s="5">
        <v>1374</v>
      </c>
      <c r="G283" s="5" t="s">
        <v>604</v>
      </c>
      <c r="H283" s="5" t="s">
        <v>605</v>
      </c>
      <c r="I283" s="5">
        <v>101</v>
      </c>
      <c r="J283" s="5" t="s">
        <v>609</v>
      </c>
      <c r="K283" s="5">
        <v>44</v>
      </c>
      <c r="L283" s="5" t="s">
        <v>610</v>
      </c>
      <c r="M283" s="5" t="s">
        <v>611</v>
      </c>
      <c r="N283" s="6">
        <v>45563.438194444447</v>
      </c>
      <c r="O283" s="7">
        <v>45698</v>
      </c>
      <c r="P283" s="5"/>
      <c r="Q283" s="7"/>
      <c r="R283" s="5"/>
      <c r="S283" s="48">
        <v>-715.28</v>
      </c>
      <c r="T283" s="5" t="s">
        <v>35</v>
      </c>
      <c r="U283" s="5" t="s">
        <v>1351</v>
      </c>
      <c r="V283" s="5" t="s">
        <v>36</v>
      </c>
      <c r="W283" s="5" t="s">
        <v>37</v>
      </c>
      <c r="X283" s="5"/>
      <c r="Y283" s="5"/>
      <c r="Z283" s="5" t="s">
        <v>925</v>
      </c>
      <c r="AA283" s="5"/>
      <c r="AB283" s="5">
        <v>7119</v>
      </c>
      <c r="AC283" s="5" t="s">
        <v>38</v>
      </c>
    </row>
    <row r="284" spans="1:29">
      <c r="A284" s="5">
        <v>536070</v>
      </c>
      <c r="B284" s="5">
        <v>105014</v>
      </c>
      <c r="C284" s="5"/>
      <c r="D284" s="5">
        <v>2</v>
      </c>
      <c r="E284" s="5" t="s">
        <v>29</v>
      </c>
      <c r="F284" s="5">
        <v>1374</v>
      </c>
      <c r="G284" s="5" t="s">
        <v>604</v>
      </c>
      <c r="H284" s="5" t="s">
        <v>605</v>
      </c>
      <c r="I284" s="5">
        <v>101</v>
      </c>
      <c r="J284" s="5" t="s">
        <v>609</v>
      </c>
      <c r="K284" s="5">
        <v>44</v>
      </c>
      <c r="L284" s="5" t="s">
        <v>610</v>
      </c>
      <c r="M284" s="5" t="s">
        <v>611</v>
      </c>
      <c r="N284" s="6">
        <v>45563.438194444447</v>
      </c>
      <c r="O284" s="7">
        <v>45698</v>
      </c>
      <c r="P284" s="5"/>
      <c r="Q284" s="7"/>
      <c r="R284" s="5"/>
      <c r="S284" s="48">
        <v>71.53</v>
      </c>
      <c r="T284" s="5" t="s">
        <v>39</v>
      </c>
      <c r="U284" s="5" t="s">
        <v>40</v>
      </c>
      <c r="V284" s="5" t="s">
        <v>41</v>
      </c>
      <c r="W284" s="5" t="s">
        <v>42</v>
      </c>
      <c r="X284" s="5"/>
      <c r="Y284" s="5"/>
      <c r="Z284" s="5" t="s">
        <v>925</v>
      </c>
      <c r="AA284" s="5"/>
      <c r="AB284" s="5">
        <v>7119</v>
      </c>
      <c r="AC284" s="5" t="s">
        <v>38</v>
      </c>
    </row>
    <row r="285" spans="1:29">
      <c r="A285" s="5">
        <v>537780</v>
      </c>
      <c r="B285" s="5">
        <v>105416</v>
      </c>
      <c r="C285" s="5"/>
      <c r="D285" s="5">
        <v>2</v>
      </c>
      <c r="E285" s="5" t="s">
        <v>29</v>
      </c>
      <c r="F285" s="5">
        <v>1374</v>
      </c>
      <c r="G285" s="5" t="s">
        <v>604</v>
      </c>
      <c r="H285" s="5" t="s">
        <v>605</v>
      </c>
      <c r="I285" s="5">
        <v>327</v>
      </c>
      <c r="J285" s="5" t="s">
        <v>612</v>
      </c>
      <c r="K285" s="5">
        <v>163</v>
      </c>
      <c r="L285" s="5" t="s">
        <v>613</v>
      </c>
      <c r="M285" s="5" t="s">
        <v>614</v>
      </c>
      <c r="N285" s="6">
        <v>45563.45416666667</v>
      </c>
      <c r="O285" s="7">
        <v>45698</v>
      </c>
      <c r="P285" s="5"/>
      <c r="Q285" s="7">
        <v>45692</v>
      </c>
      <c r="R285" s="5"/>
      <c r="S285" s="48">
        <v>-4500</v>
      </c>
      <c r="T285" s="5" t="s">
        <v>35</v>
      </c>
      <c r="U285" s="5" t="s">
        <v>1351</v>
      </c>
      <c r="V285" s="5" t="s">
        <v>36</v>
      </c>
      <c r="W285" s="5" t="s">
        <v>37</v>
      </c>
      <c r="X285" s="5"/>
      <c r="Y285" s="5"/>
      <c r="Z285" s="5" t="s">
        <v>926</v>
      </c>
      <c r="AA285" s="5"/>
      <c r="AB285" s="5">
        <v>7119</v>
      </c>
      <c r="AC285" s="5" t="s">
        <v>38</v>
      </c>
    </row>
    <row r="286" spans="1:29">
      <c r="A286" s="5">
        <v>537811</v>
      </c>
      <c r="B286" s="5">
        <v>105416</v>
      </c>
      <c r="C286" s="5"/>
      <c r="D286" s="5">
        <v>2</v>
      </c>
      <c r="E286" s="5" t="s">
        <v>29</v>
      </c>
      <c r="F286" s="5">
        <v>1374</v>
      </c>
      <c r="G286" s="5" t="s">
        <v>604</v>
      </c>
      <c r="H286" s="5" t="s">
        <v>605</v>
      </c>
      <c r="I286" s="5">
        <v>327</v>
      </c>
      <c r="J286" s="5" t="s">
        <v>612</v>
      </c>
      <c r="K286" s="5">
        <v>163</v>
      </c>
      <c r="L286" s="5" t="s">
        <v>613</v>
      </c>
      <c r="M286" s="5" t="s">
        <v>614</v>
      </c>
      <c r="N286" s="6">
        <v>45563.45416666667</v>
      </c>
      <c r="O286" s="7">
        <v>45698</v>
      </c>
      <c r="P286" s="5"/>
      <c r="Q286" s="7">
        <v>45692</v>
      </c>
      <c r="R286" s="5"/>
      <c r="S286" s="48">
        <v>450</v>
      </c>
      <c r="T286" s="5" t="s">
        <v>39</v>
      </c>
      <c r="U286" s="5" t="s">
        <v>40</v>
      </c>
      <c r="V286" s="5" t="s">
        <v>41</v>
      </c>
      <c r="W286" s="5" t="s">
        <v>42</v>
      </c>
      <c r="X286" s="5"/>
      <c r="Y286" s="5"/>
      <c r="Z286" s="5" t="s">
        <v>926</v>
      </c>
      <c r="AA286" s="5"/>
      <c r="AB286" s="5">
        <v>7119</v>
      </c>
      <c r="AC286" s="5" t="s">
        <v>38</v>
      </c>
    </row>
    <row r="287" spans="1:29">
      <c r="A287" s="5">
        <v>537833</v>
      </c>
      <c r="B287" s="5">
        <v>105416</v>
      </c>
      <c r="C287" s="5"/>
      <c r="D287" s="5">
        <v>2</v>
      </c>
      <c r="E287" s="5" t="s">
        <v>29</v>
      </c>
      <c r="F287" s="5">
        <v>1374</v>
      </c>
      <c r="G287" s="5" t="s">
        <v>604</v>
      </c>
      <c r="H287" s="5" t="s">
        <v>605</v>
      </c>
      <c r="I287" s="5">
        <v>327</v>
      </c>
      <c r="J287" s="5" t="s">
        <v>612</v>
      </c>
      <c r="K287" s="5">
        <v>163</v>
      </c>
      <c r="L287" s="5" t="s">
        <v>613</v>
      </c>
      <c r="M287" s="5" t="s">
        <v>614</v>
      </c>
      <c r="N287" s="6">
        <v>45563.45416666667</v>
      </c>
      <c r="O287" s="7">
        <v>45698</v>
      </c>
      <c r="P287" s="5"/>
      <c r="Q287" s="7">
        <v>45692</v>
      </c>
      <c r="R287" s="5"/>
      <c r="S287" s="48">
        <v>248.48</v>
      </c>
      <c r="T287" s="5" t="s">
        <v>39</v>
      </c>
      <c r="U287" s="5" t="s">
        <v>615</v>
      </c>
      <c r="V287" s="5" t="s">
        <v>266</v>
      </c>
      <c r="W287" s="5" t="s">
        <v>267</v>
      </c>
      <c r="X287" s="5"/>
      <c r="Y287" s="5"/>
      <c r="Z287" s="5" t="s">
        <v>926</v>
      </c>
      <c r="AA287" s="5"/>
      <c r="AB287" s="5">
        <v>7119</v>
      </c>
      <c r="AC287" s="5" t="s">
        <v>38</v>
      </c>
    </row>
    <row r="288" spans="1:29">
      <c r="A288" s="5">
        <v>616197</v>
      </c>
      <c r="B288" s="5">
        <v>105416</v>
      </c>
      <c r="C288" s="5"/>
      <c r="D288" s="5">
        <v>2</v>
      </c>
      <c r="E288" s="5" t="s">
        <v>29</v>
      </c>
      <c r="F288" s="5">
        <v>1374</v>
      </c>
      <c r="G288" s="5" t="s">
        <v>604</v>
      </c>
      <c r="H288" s="5" t="s">
        <v>605</v>
      </c>
      <c r="I288" s="5">
        <v>327</v>
      </c>
      <c r="J288" s="5" t="s">
        <v>612</v>
      </c>
      <c r="K288" s="5">
        <v>163</v>
      </c>
      <c r="L288" s="5" t="s">
        <v>613</v>
      </c>
      <c r="M288" s="5" t="s">
        <v>614</v>
      </c>
      <c r="N288" s="6">
        <v>45563.45416666667</v>
      </c>
      <c r="O288" s="7">
        <v>45698</v>
      </c>
      <c r="P288" s="5"/>
      <c r="Q288" s="7">
        <v>45692</v>
      </c>
      <c r="R288" s="5"/>
      <c r="S288" s="48">
        <v>26.26</v>
      </c>
      <c r="T288" s="5" t="s">
        <v>39</v>
      </c>
      <c r="U288" s="5" t="s">
        <v>182</v>
      </c>
      <c r="V288" s="5" t="s">
        <v>41</v>
      </c>
      <c r="W288" s="5" t="s">
        <v>42</v>
      </c>
      <c r="X288" s="5"/>
      <c r="Y288" s="5"/>
      <c r="Z288" s="5" t="s">
        <v>926</v>
      </c>
      <c r="AA288" s="5"/>
      <c r="AB288" s="5">
        <v>7119</v>
      </c>
      <c r="AC288" s="5" t="s">
        <v>38</v>
      </c>
    </row>
    <row r="289" spans="1:29">
      <c r="A289" s="5">
        <v>582176</v>
      </c>
      <c r="B289" s="5">
        <v>113096</v>
      </c>
      <c r="C289" s="5"/>
      <c r="D289" s="5">
        <v>2</v>
      </c>
      <c r="E289" s="5" t="s">
        <v>29</v>
      </c>
      <c r="F289" s="5">
        <v>1374</v>
      </c>
      <c r="G289" s="5" t="s">
        <v>604</v>
      </c>
      <c r="H289" s="5" t="s">
        <v>605</v>
      </c>
      <c r="I289" s="5">
        <v>267</v>
      </c>
      <c r="J289" s="5" t="s">
        <v>616</v>
      </c>
      <c r="K289" s="5">
        <v>58</v>
      </c>
      <c r="L289" s="5" t="s">
        <v>617</v>
      </c>
      <c r="M289" s="5" t="s">
        <v>618</v>
      </c>
      <c r="N289" s="6">
        <v>45629.651388888888</v>
      </c>
      <c r="O289" s="7">
        <v>45698</v>
      </c>
      <c r="P289" s="5"/>
      <c r="Q289" s="7"/>
      <c r="R289" s="5"/>
      <c r="S289" s="48">
        <v>9.6999999999999993</v>
      </c>
      <c r="T289" s="5" t="s">
        <v>39</v>
      </c>
      <c r="U289" s="5" t="s">
        <v>128</v>
      </c>
      <c r="V289" s="5" t="s">
        <v>128</v>
      </c>
      <c r="W289" s="5" t="s">
        <v>129</v>
      </c>
      <c r="X289" s="5"/>
      <c r="Y289" s="5"/>
      <c r="Z289" s="5" t="s">
        <v>957</v>
      </c>
      <c r="AA289" s="5"/>
      <c r="AB289" s="5">
        <v>7119</v>
      </c>
      <c r="AC289" s="5" t="s">
        <v>38</v>
      </c>
    </row>
    <row r="290" spans="1:29">
      <c r="A290" s="5">
        <v>582150</v>
      </c>
      <c r="B290" s="5">
        <v>113097</v>
      </c>
      <c r="C290" s="5"/>
      <c r="D290" s="5">
        <v>2</v>
      </c>
      <c r="E290" s="5" t="s">
        <v>29</v>
      </c>
      <c r="F290" s="5">
        <v>1374</v>
      </c>
      <c r="G290" s="5" t="s">
        <v>604</v>
      </c>
      <c r="H290" s="5" t="s">
        <v>605</v>
      </c>
      <c r="I290" s="5">
        <v>267</v>
      </c>
      <c r="J290" s="5" t="s">
        <v>616</v>
      </c>
      <c r="K290" s="5">
        <v>58</v>
      </c>
      <c r="L290" s="5" t="s">
        <v>617</v>
      </c>
      <c r="M290" s="5" t="s">
        <v>618</v>
      </c>
      <c r="N290" s="6">
        <v>45658</v>
      </c>
      <c r="O290" s="7">
        <v>45698</v>
      </c>
      <c r="P290" s="5"/>
      <c r="Q290" s="7">
        <v>45691</v>
      </c>
      <c r="R290" s="5"/>
      <c r="S290" s="48">
        <v>-1034.3499999999999</v>
      </c>
      <c r="T290" s="5" t="s">
        <v>35</v>
      </c>
      <c r="U290" s="5" t="s">
        <v>1351</v>
      </c>
      <c r="V290" s="5" t="s">
        <v>36</v>
      </c>
      <c r="W290" s="5" t="s">
        <v>37</v>
      </c>
      <c r="X290" s="5"/>
      <c r="Y290" s="5"/>
      <c r="Z290" s="5" t="s">
        <v>1028</v>
      </c>
      <c r="AA290" s="5"/>
      <c r="AB290" s="5">
        <v>7119</v>
      </c>
      <c r="AC290" s="5" t="s">
        <v>38</v>
      </c>
    </row>
    <row r="291" spans="1:29">
      <c r="A291" s="5">
        <v>582177</v>
      </c>
      <c r="B291" s="5">
        <v>113097</v>
      </c>
      <c r="C291" s="5"/>
      <c r="D291" s="5">
        <v>2</v>
      </c>
      <c r="E291" s="5" t="s">
        <v>29</v>
      </c>
      <c r="F291" s="5">
        <v>1374</v>
      </c>
      <c r="G291" s="5" t="s">
        <v>604</v>
      </c>
      <c r="H291" s="5" t="s">
        <v>605</v>
      </c>
      <c r="I291" s="5">
        <v>267</v>
      </c>
      <c r="J291" s="5" t="s">
        <v>616</v>
      </c>
      <c r="K291" s="5">
        <v>58</v>
      </c>
      <c r="L291" s="5" t="s">
        <v>617</v>
      </c>
      <c r="M291" s="5" t="s">
        <v>618</v>
      </c>
      <c r="N291" s="6">
        <v>45658</v>
      </c>
      <c r="O291" s="7">
        <v>45698</v>
      </c>
      <c r="P291" s="5"/>
      <c r="Q291" s="7">
        <v>45691</v>
      </c>
      <c r="R291" s="5"/>
      <c r="S291" s="48">
        <v>103.44</v>
      </c>
      <c r="T291" s="5" t="s">
        <v>39</v>
      </c>
      <c r="U291" s="5" t="s">
        <v>40</v>
      </c>
      <c r="V291" s="5" t="s">
        <v>41</v>
      </c>
      <c r="W291" s="5" t="s">
        <v>42</v>
      </c>
      <c r="X291" s="5"/>
      <c r="Y291" s="5"/>
      <c r="Z291" s="5" t="s">
        <v>1028</v>
      </c>
      <c r="AA291" s="5"/>
      <c r="AB291" s="5">
        <v>7119</v>
      </c>
      <c r="AC291" s="5" t="s">
        <v>38</v>
      </c>
    </row>
    <row r="292" spans="1:29">
      <c r="A292" s="5">
        <v>617508</v>
      </c>
      <c r="B292" s="5">
        <v>113097</v>
      </c>
      <c r="C292" s="5"/>
      <c r="D292" s="5">
        <v>2</v>
      </c>
      <c r="E292" s="5" t="s">
        <v>29</v>
      </c>
      <c r="F292" s="5">
        <v>1374</v>
      </c>
      <c r="G292" s="5" t="s">
        <v>604</v>
      </c>
      <c r="H292" s="5" t="s">
        <v>605</v>
      </c>
      <c r="I292" s="5">
        <v>267</v>
      </c>
      <c r="J292" s="5" t="s">
        <v>616</v>
      </c>
      <c r="K292" s="5">
        <v>58</v>
      </c>
      <c r="L292" s="5" t="s">
        <v>617</v>
      </c>
      <c r="M292" s="5" t="s">
        <v>618</v>
      </c>
      <c r="N292" s="6">
        <v>45658</v>
      </c>
      <c r="O292" s="7">
        <v>45698</v>
      </c>
      <c r="P292" s="5"/>
      <c r="Q292" s="7">
        <v>45691</v>
      </c>
      <c r="R292" s="5"/>
      <c r="S292" s="48">
        <v>8.9700000000000006</v>
      </c>
      <c r="T292" s="5" t="s">
        <v>39</v>
      </c>
      <c r="U292" s="5" t="s">
        <v>182</v>
      </c>
      <c r="V292" s="5" t="s">
        <v>41</v>
      </c>
      <c r="W292" s="5" t="s">
        <v>42</v>
      </c>
      <c r="X292" s="5"/>
      <c r="Y292" s="5"/>
      <c r="Z292" s="5" t="s">
        <v>1028</v>
      </c>
      <c r="AA292" s="5"/>
      <c r="AB292" s="5">
        <v>7119</v>
      </c>
      <c r="AC292" s="5" t="s">
        <v>38</v>
      </c>
    </row>
    <row r="293" spans="1:29">
      <c r="A293" s="5">
        <v>601250</v>
      </c>
      <c r="B293" s="5">
        <v>116677</v>
      </c>
      <c r="C293" s="5"/>
      <c r="D293" s="5">
        <v>2</v>
      </c>
      <c r="E293" s="5" t="s">
        <v>29</v>
      </c>
      <c r="F293" s="5">
        <v>3287</v>
      </c>
      <c r="G293" s="5" t="s">
        <v>1139</v>
      </c>
      <c r="H293" s="5" t="s">
        <v>1140</v>
      </c>
      <c r="I293" s="5">
        <v>139</v>
      </c>
      <c r="J293" s="5" t="s">
        <v>1141</v>
      </c>
      <c r="K293" s="5">
        <v>194</v>
      </c>
      <c r="L293" s="5" t="s">
        <v>1142</v>
      </c>
      <c r="M293" s="5" t="s">
        <v>1143</v>
      </c>
      <c r="N293" s="6">
        <v>45664.452777777777</v>
      </c>
      <c r="O293" s="7">
        <v>45698</v>
      </c>
      <c r="P293" s="5"/>
      <c r="Q293" s="7">
        <v>45688</v>
      </c>
      <c r="R293" s="5"/>
      <c r="S293" s="48">
        <v>-4000</v>
      </c>
      <c r="T293" s="5" t="s">
        <v>35</v>
      </c>
      <c r="U293" s="5" t="s">
        <v>1351</v>
      </c>
      <c r="V293" s="5" t="s">
        <v>36</v>
      </c>
      <c r="W293" s="5" t="s">
        <v>37</v>
      </c>
      <c r="X293" s="5"/>
      <c r="Y293" s="5"/>
      <c r="Z293" s="5" t="s">
        <v>1144</v>
      </c>
      <c r="AA293" s="5"/>
      <c r="AB293" s="5">
        <v>7119</v>
      </c>
      <c r="AC293" s="5" t="s">
        <v>38</v>
      </c>
    </row>
    <row r="294" spans="1:29">
      <c r="A294" s="5">
        <v>601275</v>
      </c>
      <c r="B294" s="5">
        <v>116677</v>
      </c>
      <c r="C294" s="5"/>
      <c r="D294" s="5">
        <v>2</v>
      </c>
      <c r="E294" s="5" t="s">
        <v>29</v>
      </c>
      <c r="F294" s="5">
        <v>3287</v>
      </c>
      <c r="G294" s="5" t="s">
        <v>1139</v>
      </c>
      <c r="H294" s="5" t="s">
        <v>1140</v>
      </c>
      <c r="I294" s="5">
        <v>139</v>
      </c>
      <c r="J294" s="5" t="s">
        <v>1141</v>
      </c>
      <c r="K294" s="5">
        <v>194</v>
      </c>
      <c r="L294" s="5" t="s">
        <v>1142</v>
      </c>
      <c r="M294" s="5" t="s">
        <v>1143</v>
      </c>
      <c r="N294" s="6">
        <v>45664.452777777777</v>
      </c>
      <c r="O294" s="7">
        <v>45698</v>
      </c>
      <c r="P294" s="5"/>
      <c r="Q294" s="7">
        <v>45688</v>
      </c>
      <c r="R294" s="5"/>
      <c r="S294" s="48">
        <v>400</v>
      </c>
      <c r="T294" s="5" t="s">
        <v>39</v>
      </c>
      <c r="U294" s="5" t="s">
        <v>40</v>
      </c>
      <c r="V294" s="5" t="s">
        <v>41</v>
      </c>
      <c r="W294" s="5" t="s">
        <v>42</v>
      </c>
      <c r="X294" s="5"/>
      <c r="Y294" s="5"/>
      <c r="Z294" s="5" t="s">
        <v>1144</v>
      </c>
      <c r="AA294" s="5"/>
      <c r="AB294" s="5">
        <v>7119</v>
      </c>
      <c r="AC294" s="5" t="s">
        <v>38</v>
      </c>
    </row>
    <row r="295" spans="1:29">
      <c r="A295" s="5">
        <v>601302</v>
      </c>
      <c r="B295" s="5">
        <v>116690</v>
      </c>
      <c r="C295" s="5"/>
      <c r="D295" s="5">
        <v>2</v>
      </c>
      <c r="E295" s="5" t="s">
        <v>29</v>
      </c>
      <c r="F295" s="5">
        <v>3287</v>
      </c>
      <c r="G295" s="5" t="s">
        <v>1139</v>
      </c>
      <c r="H295" s="5" t="s">
        <v>1140</v>
      </c>
      <c r="I295" s="5">
        <v>265</v>
      </c>
      <c r="J295" s="5" t="s">
        <v>1145</v>
      </c>
      <c r="K295" s="5">
        <v>78</v>
      </c>
      <c r="L295" s="5" t="s">
        <v>1146</v>
      </c>
      <c r="M295" s="5" t="s">
        <v>1147</v>
      </c>
      <c r="N295" s="6">
        <v>45664.453472222223</v>
      </c>
      <c r="O295" s="7">
        <v>45698</v>
      </c>
      <c r="P295" s="5"/>
      <c r="Q295" s="7">
        <v>45691</v>
      </c>
      <c r="R295" s="5"/>
      <c r="S295" s="48">
        <v>-6480.86</v>
      </c>
      <c r="T295" s="5" t="s">
        <v>35</v>
      </c>
      <c r="U295" s="5" t="s">
        <v>1351</v>
      </c>
      <c r="V295" s="5" t="s">
        <v>36</v>
      </c>
      <c r="W295" s="5" t="s">
        <v>37</v>
      </c>
      <c r="X295" s="5"/>
      <c r="Y295" s="5"/>
      <c r="Z295" s="5" t="s">
        <v>1148</v>
      </c>
      <c r="AA295" s="5"/>
      <c r="AB295" s="5">
        <v>7119</v>
      </c>
      <c r="AC295" s="5" t="s">
        <v>38</v>
      </c>
    </row>
    <row r="296" spans="1:29">
      <c r="A296" s="5">
        <v>601304</v>
      </c>
      <c r="B296" s="5">
        <v>116690</v>
      </c>
      <c r="C296" s="5"/>
      <c r="D296" s="5">
        <v>2</v>
      </c>
      <c r="E296" s="5" t="s">
        <v>29</v>
      </c>
      <c r="F296" s="5">
        <v>3287</v>
      </c>
      <c r="G296" s="5" t="s">
        <v>1139</v>
      </c>
      <c r="H296" s="5" t="s">
        <v>1140</v>
      </c>
      <c r="I296" s="5">
        <v>265</v>
      </c>
      <c r="J296" s="5" t="s">
        <v>1145</v>
      </c>
      <c r="K296" s="5">
        <v>78</v>
      </c>
      <c r="L296" s="5" t="s">
        <v>1146</v>
      </c>
      <c r="M296" s="5" t="s">
        <v>1147</v>
      </c>
      <c r="N296" s="6">
        <v>45664.453472222223</v>
      </c>
      <c r="O296" s="7">
        <v>45698</v>
      </c>
      <c r="P296" s="5"/>
      <c r="Q296" s="7">
        <v>45691</v>
      </c>
      <c r="R296" s="5"/>
      <c r="S296" s="48">
        <v>1243</v>
      </c>
      <c r="T296" s="5" t="s">
        <v>39</v>
      </c>
      <c r="U296" s="5" t="s">
        <v>1108</v>
      </c>
      <c r="V296" s="5" t="s">
        <v>88</v>
      </c>
      <c r="W296" s="5" t="s">
        <v>89</v>
      </c>
      <c r="X296" s="5"/>
      <c r="Y296" s="5"/>
      <c r="Z296" s="5" t="s">
        <v>1148</v>
      </c>
      <c r="AA296" s="5"/>
      <c r="AB296" s="5">
        <v>7119</v>
      </c>
      <c r="AC296" s="5" t="s">
        <v>38</v>
      </c>
    </row>
    <row r="297" spans="1:29">
      <c r="A297" s="5">
        <v>601345</v>
      </c>
      <c r="B297" s="5">
        <v>116690</v>
      </c>
      <c r="C297" s="5"/>
      <c r="D297" s="5">
        <v>2</v>
      </c>
      <c r="E297" s="5" t="s">
        <v>29</v>
      </c>
      <c r="F297" s="5">
        <v>3287</v>
      </c>
      <c r="G297" s="5" t="s">
        <v>1139</v>
      </c>
      <c r="H297" s="5" t="s">
        <v>1140</v>
      </c>
      <c r="I297" s="5">
        <v>265</v>
      </c>
      <c r="J297" s="5" t="s">
        <v>1145</v>
      </c>
      <c r="K297" s="5">
        <v>78</v>
      </c>
      <c r="L297" s="5" t="s">
        <v>1146</v>
      </c>
      <c r="M297" s="5" t="s">
        <v>1147</v>
      </c>
      <c r="N297" s="6">
        <v>45664.453472222223</v>
      </c>
      <c r="O297" s="7">
        <v>45698</v>
      </c>
      <c r="P297" s="5"/>
      <c r="Q297" s="7">
        <v>45691</v>
      </c>
      <c r="R297" s="5"/>
      <c r="S297" s="48">
        <v>648.09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1148</v>
      </c>
      <c r="AA297" s="5"/>
      <c r="AB297" s="5">
        <v>7119</v>
      </c>
      <c r="AC297" s="5" t="s">
        <v>38</v>
      </c>
    </row>
    <row r="298" spans="1:29">
      <c r="A298" s="5">
        <v>601347</v>
      </c>
      <c r="B298" s="5">
        <v>116690</v>
      </c>
      <c r="C298" s="5"/>
      <c r="D298" s="5">
        <v>2</v>
      </c>
      <c r="E298" s="5" t="s">
        <v>29</v>
      </c>
      <c r="F298" s="5">
        <v>3287</v>
      </c>
      <c r="G298" s="5" t="s">
        <v>1139</v>
      </c>
      <c r="H298" s="5" t="s">
        <v>1140</v>
      </c>
      <c r="I298" s="5">
        <v>265</v>
      </c>
      <c r="J298" s="5" t="s">
        <v>1145</v>
      </c>
      <c r="K298" s="5">
        <v>78</v>
      </c>
      <c r="L298" s="5" t="s">
        <v>1146</v>
      </c>
      <c r="M298" s="5" t="s">
        <v>1147</v>
      </c>
      <c r="N298" s="6">
        <v>45664.453472222223</v>
      </c>
      <c r="O298" s="7">
        <v>45698</v>
      </c>
      <c r="P298" s="5"/>
      <c r="Q298" s="7">
        <v>45691</v>
      </c>
      <c r="R298" s="5"/>
      <c r="S298" s="58">
        <v>9.6999999999999993</v>
      </c>
      <c r="T298" s="5" t="s">
        <v>39</v>
      </c>
      <c r="U298" s="5" t="s">
        <v>128</v>
      </c>
      <c r="V298" s="5" t="s">
        <v>128</v>
      </c>
      <c r="W298" s="5" t="s">
        <v>129</v>
      </c>
      <c r="X298" s="5"/>
      <c r="Y298" s="5"/>
      <c r="Z298" s="5" t="s">
        <v>1148</v>
      </c>
      <c r="AA298" s="5"/>
      <c r="AB298" s="5">
        <v>7119</v>
      </c>
      <c r="AC298" s="5" t="s">
        <v>38</v>
      </c>
    </row>
    <row r="299" spans="1:29">
      <c r="A299" s="5">
        <v>601348</v>
      </c>
      <c r="B299" s="5">
        <v>116690</v>
      </c>
      <c r="C299" s="5"/>
      <c r="D299" s="5">
        <v>2</v>
      </c>
      <c r="E299" s="5" t="s">
        <v>29</v>
      </c>
      <c r="F299" s="5">
        <v>3287</v>
      </c>
      <c r="G299" s="5" t="s">
        <v>1139</v>
      </c>
      <c r="H299" s="5" t="s">
        <v>1140</v>
      </c>
      <c r="I299" s="5">
        <v>265</v>
      </c>
      <c r="J299" s="5" t="s">
        <v>1145</v>
      </c>
      <c r="K299" s="5">
        <v>78</v>
      </c>
      <c r="L299" s="5" t="s">
        <v>1146</v>
      </c>
      <c r="M299" s="5" t="s">
        <v>1147</v>
      </c>
      <c r="N299" s="6">
        <v>45664.453472222223</v>
      </c>
      <c r="O299" s="7">
        <v>45698</v>
      </c>
      <c r="P299" s="5"/>
      <c r="Q299" s="7">
        <v>45691</v>
      </c>
      <c r="R299" s="5"/>
      <c r="S299" s="58">
        <v>-124.3</v>
      </c>
      <c r="T299" s="5" t="s">
        <v>39</v>
      </c>
      <c r="U299" s="5" t="s">
        <v>120</v>
      </c>
      <c r="V299" s="5" t="s">
        <v>41</v>
      </c>
      <c r="W299" s="5" t="s">
        <v>42</v>
      </c>
      <c r="X299" s="5"/>
      <c r="Y299" s="5"/>
      <c r="Z299" s="5" t="s">
        <v>1148</v>
      </c>
      <c r="AA299" s="5"/>
      <c r="AB299" s="5">
        <v>7119</v>
      </c>
      <c r="AC299" s="5" t="s">
        <v>38</v>
      </c>
    </row>
    <row r="300" spans="1:29">
      <c r="A300" s="5">
        <v>639061</v>
      </c>
      <c r="B300" s="5">
        <v>116690</v>
      </c>
      <c r="C300" s="5"/>
      <c r="D300" s="5">
        <v>2</v>
      </c>
      <c r="E300" s="5" t="s">
        <v>29</v>
      </c>
      <c r="F300" s="5">
        <v>3287</v>
      </c>
      <c r="G300" s="5" t="s">
        <v>1139</v>
      </c>
      <c r="H300" s="5" t="s">
        <v>1140</v>
      </c>
      <c r="I300" s="5">
        <v>265</v>
      </c>
      <c r="J300" s="5" t="s">
        <v>1145</v>
      </c>
      <c r="K300" s="5">
        <v>78</v>
      </c>
      <c r="L300" s="5" t="s">
        <v>1146</v>
      </c>
      <c r="M300" s="5" t="s">
        <v>1147</v>
      </c>
      <c r="N300" s="6">
        <v>45664.453472222223</v>
      </c>
      <c r="O300" s="7">
        <v>45698</v>
      </c>
      <c r="P300" s="5"/>
      <c r="Q300" s="7">
        <v>45691</v>
      </c>
      <c r="R300" s="5"/>
      <c r="S300" s="58">
        <v>61.42</v>
      </c>
      <c r="T300" s="5" t="s">
        <v>39</v>
      </c>
      <c r="U300" s="5" t="s">
        <v>182</v>
      </c>
      <c r="V300" s="5" t="s">
        <v>41</v>
      </c>
      <c r="W300" s="5" t="s">
        <v>42</v>
      </c>
      <c r="X300" s="5"/>
      <c r="Y300" s="5"/>
      <c r="Z300" s="5" t="s">
        <v>1148</v>
      </c>
      <c r="AA300" s="5"/>
      <c r="AB300" s="5">
        <v>7119</v>
      </c>
      <c r="AC300" s="5" t="s">
        <v>38</v>
      </c>
    </row>
    <row r="301" spans="1:29">
      <c r="A301" s="5">
        <v>486264</v>
      </c>
      <c r="B301" s="5">
        <v>95657</v>
      </c>
      <c r="C301" s="5"/>
      <c r="D301" s="5">
        <v>2</v>
      </c>
      <c r="E301" s="5" t="s">
        <v>29</v>
      </c>
      <c r="F301" s="5">
        <v>1399</v>
      </c>
      <c r="G301" s="5" t="s">
        <v>619</v>
      </c>
      <c r="H301" s="5" t="s">
        <v>620</v>
      </c>
      <c r="I301" s="5">
        <v>361</v>
      </c>
      <c r="J301" s="5" t="s">
        <v>1539</v>
      </c>
      <c r="K301" s="5">
        <v>197</v>
      </c>
      <c r="L301" s="5" t="s">
        <v>622</v>
      </c>
      <c r="M301" s="5" t="s">
        <v>1430</v>
      </c>
      <c r="N301" s="6">
        <v>45509.566666666666</v>
      </c>
      <c r="O301" s="7">
        <v>45698</v>
      </c>
      <c r="P301" s="5"/>
      <c r="Q301" s="7"/>
      <c r="R301" s="5"/>
      <c r="S301" s="58">
        <v>-1000</v>
      </c>
      <c r="T301" s="5" t="s">
        <v>35</v>
      </c>
      <c r="U301" s="5" t="s">
        <v>1351</v>
      </c>
      <c r="V301" s="5" t="s">
        <v>36</v>
      </c>
      <c r="W301" s="5" t="s">
        <v>37</v>
      </c>
      <c r="X301" s="5"/>
      <c r="Y301" s="5"/>
      <c r="Z301" s="5" t="s">
        <v>917</v>
      </c>
      <c r="AA301" s="5"/>
      <c r="AB301" s="5">
        <v>7119</v>
      </c>
      <c r="AC301" s="5" t="s">
        <v>38</v>
      </c>
    </row>
    <row r="302" spans="1:29">
      <c r="A302" s="5">
        <v>486304</v>
      </c>
      <c r="B302" s="5">
        <v>95657</v>
      </c>
      <c r="C302" s="5"/>
      <c r="D302" s="5">
        <v>2</v>
      </c>
      <c r="E302" s="5" t="s">
        <v>29</v>
      </c>
      <c r="F302" s="5">
        <v>1399</v>
      </c>
      <c r="G302" s="5" t="s">
        <v>619</v>
      </c>
      <c r="H302" s="5" t="s">
        <v>620</v>
      </c>
      <c r="I302" s="5">
        <v>361</v>
      </c>
      <c r="J302" s="5" t="s">
        <v>1539</v>
      </c>
      <c r="K302" s="5">
        <v>197</v>
      </c>
      <c r="L302" s="5" t="s">
        <v>622</v>
      </c>
      <c r="M302" s="5" t="s">
        <v>1430</v>
      </c>
      <c r="N302" s="6">
        <v>45509.566666666666</v>
      </c>
      <c r="O302" s="7">
        <v>45698</v>
      </c>
      <c r="P302" s="5"/>
      <c r="Q302" s="7"/>
      <c r="R302" s="5"/>
      <c r="S302" s="58">
        <v>100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917</v>
      </c>
      <c r="AA302" s="5"/>
      <c r="AB302" s="5">
        <v>7119</v>
      </c>
      <c r="AC302" s="5" t="s">
        <v>38</v>
      </c>
    </row>
    <row r="303" spans="1:29">
      <c r="A303" s="5">
        <v>612670</v>
      </c>
      <c r="B303" s="5">
        <v>95657</v>
      </c>
      <c r="C303" s="5"/>
      <c r="D303" s="5">
        <v>2</v>
      </c>
      <c r="E303" s="5" t="s">
        <v>29</v>
      </c>
      <c r="F303" s="5">
        <v>1399</v>
      </c>
      <c r="G303" s="5" t="s">
        <v>619</v>
      </c>
      <c r="H303" s="5" t="s">
        <v>620</v>
      </c>
      <c r="I303" s="5">
        <v>361</v>
      </c>
      <c r="J303" s="5" t="s">
        <v>1539</v>
      </c>
      <c r="K303" s="5">
        <v>197</v>
      </c>
      <c r="L303" s="5" t="s">
        <v>622</v>
      </c>
      <c r="M303" s="5" t="s">
        <v>1430</v>
      </c>
      <c r="N303" s="6">
        <v>45509.566666666666</v>
      </c>
      <c r="O303" s="7">
        <v>45698</v>
      </c>
      <c r="P303" s="5"/>
      <c r="Q303" s="7"/>
      <c r="R303" s="5"/>
      <c r="S303" s="58">
        <v>8.14</v>
      </c>
      <c r="T303" s="5" t="s">
        <v>39</v>
      </c>
      <c r="U303" s="5" t="s">
        <v>182</v>
      </c>
      <c r="V303" s="5" t="s">
        <v>41</v>
      </c>
      <c r="W303" s="5" t="s">
        <v>42</v>
      </c>
      <c r="X303" s="5"/>
      <c r="Y303" s="5"/>
      <c r="Z303" s="5" t="s">
        <v>917</v>
      </c>
      <c r="AA303" s="5"/>
      <c r="AB303" s="5">
        <v>7119</v>
      </c>
      <c r="AC303" s="5" t="s">
        <v>38</v>
      </c>
    </row>
    <row r="304" spans="1:29">
      <c r="A304" s="5">
        <v>449246</v>
      </c>
      <c r="B304" s="5">
        <v>89355</v>
      </c>
      <c r="C304" s="5"/>
      <c r="D304" s="5">
        <v>2</v>
      </c>
      <c r="E304" s="5" t="s">
        <v>29</v>
      </c>
      <c r="F304" s="5">
        <v>1425</v>
      </c>
      <c r="G304" s="5" t="s">
        <v>101</v>
      </c>
      <c r="H304" s="5" t="s">
        <v>102</v>
      </c>
      <c r="I304" s="5">
        <v>126</v>
      </c>
      <c r="J304" s="5" t="s">
        <v>103</v>
      </c>
      <c r="K304" s="5">
        <v>42</v>
      </c>
      <c r="L304" s="5" t="s">
        <v>104</v>
      </c>
      <c r="M304" s="5" t="s">
        <v>105</v>
      </c>
      <c r="N304" s="6">
        <v>45423.443749999999</v>
      </c>
      <c r="O304" s="7">
        <v>45698</v>
      </c>
      <c r="P304" s="5"/>
      <c r="Q304" s="7">
        <v>45692</v>
      </c>
      <c r="R304" s="5"/>
      <c r="S304" s="58">
        <v>-1746.89</v>
      </c>
      <c r="T304" s="5" t="s">
        <v>35</v>
      </c>
      <c r="U304" s="5" t="s">
        <v>1351</v>
      </c>
      <c r="V304" s="5" t="s">
        <v>36</v>
      </c>
      <c r="W304" s="5" t="s">
        <v>37</v>
      </c>
      <c r="X304" s="5"/>
      <c r="Y304" s="5"/>
      <c r="Z304" s="5" t="s">
        <v>782</v>
      </c>
      <c r="AA304" s="5"/>
      <c r="AB304" s="5">
        <v>7119</v>
      </c>
      <c r="AC304" s="5" t="s">
        <v>38</v>
      </c>
    </row>
    <row r="305" spans="1:29">
      <c r="A305" s="5">
        <v>449293</v>
      </c>
      <c r="B305" s="5">
        <v>89355</v>
      </c>
      <c r="C305" s="5"/>
      <c r="D305" s="5">
        <v>2</v>
      </c>
      <c r="E305" s="5" t="s">
        <v>29</v>
      </c>
      <c r="F305" s="5">
        <v>1425</v>
      </c>
      <c r="G305" s="5" t="s">
        <v>101</v>
      </c>
      <c r="H305" s="5" t="s">
        <v>102</v>
      </c>
      <c r="I305" s="5">
        <v>126</v>
      </c>
      <c r="J305" s="5" t="s">
        <v>103</v>
      </c>
      <c r="K305" s="5">
        <v>42</v>
      </c>
      <c r="L305" s="5" t="s">
        <v>104</v>
      </c>
      <c r="M305" s="5" t="s">
        <v>105</v>
      </c>
      <c r="N305" s="6">
        <v>45423.443749999999</v>
      </c>
      <c r="O305" s="7">
        <v>45698</v>
      </c>
      <c r="P305" s="5"/>
      <c r="Q305" s="7">
        <v>45692</v>
      </c>
      <c r="R305" s="5"/>
      <c r="S305" s="58">
        <v>174.69</v>
      </c>
      <c r="T305" s="5" t="s">
        <v>39</v>
      </c>
      <c r="U305" s="5" t="s">
        <v>40</v>
      </c>
      <c r="V305" s="5" t="s">
        <v>41</v>
      </c>
      <c r="W305" s="5" t="s">
        <v>42</v>
      </c>
      <c r="X305" s="5"/>
      <c r="Y305" s="5"/>
      <c r="Z305" s="5" t="s">
        <v>782</v>
      </c>
      <c r="AA305" s="5"/>
      <c r="AB305" s="5">
        <v>7119</v>
      </c>
      <c r="AC305" s="5" t="s">
        <v>38</v>
      </c>
    </row>
    <row r="306" spans="1:29">
      <c r="A306" s="5">
        <v>611496</v>
      </c>
      <c r="B306" s="5">
        <v>89355</v>
      </c>
      <c r="C306" s="5"/>
      <c r="D306" s="5">
        <v>2</v>
      </c>
      <c r="E306" s="5" t="s">
        <v>29</v>
      </c>
      <c r="F306" s="5">
        <v>1425</v>
      </c>
      <c r="G306" s="5" t="s">
        <v>101</v>
      </c>
      <c r="H306" s="5" t="s">
        <v>102</v>
      </c>
      <c r="I306" s="5">
        <v>126</v>
      </c>
      <c r="J306" s="5" t="s">
        <v>103</v>
      </c>
      <c r="K306" s="5">
        <v>42</v>
      </c>
      <c r="L306" s="5" t="s">
        <v>104</v>
      </c>
      <c r="M306" s="5" t="s">
        <v>105</v>
      </c>
      <c r="N306" s="6">
        <v>45423.443749999999</v>
      </c>
      <c r="O306" s="7">
        <v>45698</v>
      </c>
      <c r="P306" s="5"/>
      <c r="Q306" s="7">
        <v>45692</v>
      </c>
      <c r="R306" s="5"/>
      <c r="S306" s="58">
        <v>11.28</v>
      </c>
      <c r="T306" s="5" t="s">
        <v>39</v>
      </c>
      <c r="U306" s="5" t="s">
        <v>182</v>
      </c>
      <c r="V306" s="5" t="s">
        <v>41</v>
      </c>
      <c r="W306" s="5" t="s">
        <v>42</v>
      </c>
      <c r="X306" s="5"/>
      <c r="Y306" s="5"/>
      <c r="Z306" s="5" t="s">
        <v>782</v>
      </c>
      <c r="AA306" s="5"/>
      <c r="AB306" s="5">
        <v>7119</v>
      </c>
      <c r="AC306" s="5" t="s">
        <v>38</v>
      </c>
    </row>
    <row r="307" spans="1:29">
      <c r="A307" s="5">
        <v>450889</v>
      </c>
      <c r="B307" s="5">
        <v>89614</v>
      </c>
      <c r="C307" s="5"/>
      <c r="D307" s="5">
        <v>2</v>
      </c>
      <c r="E307" s="5" t="s">
        <v>29</v>
      </c>
      <c r="F307" s="5">
        <v>1428</v>
      </c>
      <c r="G307" s="5" t="s">
        <v>624</v>
      </c>
      <c r="H307" s="5" t="s">
        <v>625</v>
      </c>
      <c r="I307" s="5">
        <v>253</v>
      </c>
      <c r="J307" s="5" t="s">
        <v>626</v>
      </c>
      <c r="K307" s="5">
        <v>324</v>
      </c>
      <c r="L307" s="5"/>
      <c r="M307" s="5" t="s">
        <v>1431</v>
      </c>
      <c r="N307" s="6">
        <v>45423.453472222223</v>
      </c>
      <c r="O307" s="7">
        <v>45698</v>
      </c>
      <c r="P307" s="5"/>
      <c r="Q307" s="7"/>
      <c r="R307" s="5"/>
      <c r="S307" s="58">
        <v>-850</v>
      </c>
      <c r="T307" s="5" t="s">
        <v>35</v>
      </c>
      <c r="U307" s="5" t="s">
        <v>1351</v>
      </c>
      <c r="V307" s="5" t="s">
        <v>36</v>
      </c>
      <c r="W307" s="5" t="s">
        <v>37</v>
      </c>
      <c r="X307" s="5"/>
      <c r="Y307" s="5"/>
      <c r="Z307" s="5" t="s">
        <v>1030</v>
      </c>
      <c r="AA307" s="5"/>
      <c r="AB307" s="5">
        <v>7119</v>
      </c>
      <c r="AC307" s="5" t="s">
        <v>38</v>
      </c>
    </row>
    <row r="308" spans="1:29">
      <c r="A308" s="5">
        <v>450921</v>
      </c>
      <c r="B308" s="5">
        <v>89614</v>
      </c>
      <c r="C308" s="5"/>
      <c r="D308" s="5">
        <v>2</v>
      </c>
      <c r="E308" s="5" t="s">
        <v>29</v>
      </c>
      <c r="F308" s="5">
        <v>1428</v>
      </c>
      <c r="G308" s="5" t="s">
        <v>624</v>
      </c>
      <c r="H308" s="5" t="s">
        <v>625</v>
      </c>
      <c r="I308" s="5">
        <v>253</v>
      </c>
      <c r="J308" s="5" t="s">
        <v>626</v>
      </c>
      <c r="K308" s="5">
        <v>324</v>
      </c>
      <c r="L308" s="5"/>
      <c r="M308" s="5" t="s">
        <v>1431</v>
      </c>
      <c r="N308" s="6">
        <v>45423.453472222223</v>
      </c>
      <c r="O308" s="7">
        <v>45698</v>
      </c>
      <c r="P308" s="5"/>
      <c r="Q308" s="7"/>
      <c r="R308" s="5"/>
      <c r="S308" s="58">
        <v>85</v>
      </c>
      <c r="T308" s="5" t="s">
        <v>39</v>
      </c>
      <c r="U308" s="5" t="s">
        <v>40</v>
      </c>
      <c r="V308" s="5" t="s">
        <v>41</v>
      </c>
      <c r="W308" s="5" t="s">
        <v>42</v>
      </c>
      <c r="X308" s="5"/>
      <c r="Y308" s="5"/>
      <c r="Z308" s="5" t="s">
        <v>1030</v>
      </c>
      <c r="AA308" s="5"/>
      <c r="AB308" s="5">
        <v>7119</v>
      </c>
      <c r="AC308" s="5" t="s">
        <v>38</v>
      </c>
    </row>
    <row r="309" spans="1:29">
      <c r="A309" s="5">
        <v>602494</v>
      </c>
      <c r="B309" s="5">
        <v>89614</v>
      </c>
      <c r="C309" s="5"/>
      <c r="D309" s="5">
        <v>2</v>
      </c>
      <c r="E309" s="5" t="s">
        <v>29</v>
      </c>
      <c r="F309" s="5">
        <v>1428</v>
      </c>
      <c r="G309" s="5" t="s">
        <v>624</v>
      </c>
      <c r="H309" s="5" t="s">
        <v>625</v>
      </c>
      <c r="I309" s="5">
        <v>253</v>
      </c>
      <c r="J309" s="5" t="s">
        <v>626</v>
      </c>
      <c r="K309" s="5">
        <v>324</v>
      </c>
      <c r="L309" s="5"/>
      <c r="M309" s="5" t="s">
        <v>1431</v>
      </c>
      <c r="N309" s="6">
        <v>45423.453472222223</v>
      </c>
      <c r="O309" s="7">
        <v>45698</v>
      </c>
      <c r="P309" s="5"/>
      <c r="Q309" s="7"/>
      <c r="R309" s="5"/>
      <c r="S309" s="58">
        <v>87.83</v>
      </c>
      <c r="T309" s="5" t="s">
        <v>39</v>
      </c>
      <c r="U309" s="5" t="s">
        <v>1432</v>
      </c>
      <c r="V309" s="5" t="s">
        <v>1032</v>
      </c>
      <c r="W309" s="5" t="s">
        <v>1433</v>
      </c>
      <c r="X309" s="5"/>
      <c r="Y309" s="5"/>
      <c r="Z309" s="5" t="s">
        <v>1030</v>
      </c>
      <c r="AA309" s="5"/>
      <c r="AB309" s="5">
        <v>7119</v>
      </c>
      <c r="AC309" s="5" t="s">
        <v>38</v>
      </c>
    </row>
    <row r="310" spans="1:29">
      <c r="A310" s="5">
        <v>452272</v>
      </c>
      <c r="B310" s="5">
        <v>89909</v>
      </c>
      <c r="C310" s="5"/>
      <c r="D310" s="5">
        <v>2</v>
      </c>
      <c r="E310" s="5" t="s">
        <v>29</v>
      </c>
      <c r="F310" s="5">
        <v>1428</v>
      </c>
      <c r="G310" s="5" t="s">
        <v>624</v>
      </c>
      <c r="H310" s="5" t="s">
        <v>625</v>
      </c>
      <c r="I310" s="5">
        <v>254</v>
      </c>
      <c r="J310" s="5" t="s">
        <v>628</v>
      </c>
      <c r="K310" s="5">
        <v>185</v>
      </c>
      <c r="L310" s="5" t="s">
        <v>629</v>
      </c>
      <c r="M310" s="5" t="s">
        <v>1434</v>
      </c>
      <c r="N310" s="6">
        <v>45423.460416666669</v>
      </c>
      <c r="O310" s="7">
        <v>45698</v>
      </c>
      <c r="P310" s="5"/>
      <c r="Q310" s="7">
        <v>45693</v>
      </c>
      <c r="R310" s="5"/>
      <c r="S310" s="58">
        <v>-861.45</v>
      </c>
      <c r="T310" s="5" t="s">
        <v>35</v>
      </c>
      <c r="U310" s="5" t="s">
        <v>1351</v>
      </c>
      <c r="V310" s="5" t="s">
        <v>36</v>
      </c>
      <c r="W310" s="5" t="s">
        <v>37</v>
      </c>
      <c r="X310" s="5"/>
      <c r="Y310" s="5"/>
      <c r="Z310" s="5" t="s">
        <v>911</v>
      </c>
      <c r="AA310" s="5"/>
      <c r="AB310" s="5">
        <v>7119</v>
      </c>
      <c r="AC310" s="5" t="s">
        <v>38</v>
      </c>
    </row>
    <row r="311" spans="1:29">
      <c r="A311" s="5">
        <v>452304</v>
      </c>
      <c r="B311" s="5">
        <v>89909</v>
      </c>
      <c r="C311" s="5"/>
      <c r="D311" s="5">
        <v>2</v>
      </c>
      <c r="E311" s="5" t="s">
        <v>29</v>
      </c>
      <c r="F311" s="5">
        <v>1428</v>
      </c>
      <c r="G311" s="5" t="s">
        <v>624</v>
      </c>
      <c r="H311" s="5" t="s">
        <v>625</v>
      </c>
      <c r="I311" s="5">
        <v>254</v>
      </c>
      <c r="J311" s="5" t="s">
        <v>628</v>
      </c>
      <c r="K311" s="5">
        <v>185</v>
      </c>
      <c r="L311" s="5" t="s">
        <v>629</v>
      </c>
      <c r="M311" s="5" t="s">
        <v>1434</v>
      </c>
      <c r="N311" s="6">
        <v>45423.460416666669</v>
      </c>
      <c r="O311" s="7">
        <v>45698</v>
      </c>
      <c r="P311" s="5"/>
      <c r="Q311" s="7">
        <v>45693</v>
      </c>
      <c r="R311" s="5"/>
      <c r="S311" s="58">
        <v>86.15</v>
      </c>
      <c r="T311" s="5" t="s">
        <v>39</v>
      </c>
      <c r="U311" s="5" t="s">
        <v>40</v>
      </c>
      <c r="V311" s="5" t="s">
        <v>41</v>
      </c>
      <c r="W311" s="5" t="s">
        <v>42</v>
      </c>
      <c r="X311" s="5"/>
      <c r="Y311" s="5"/>
      <c r="Z311" s="5" t="s">
        <v>911</v>
      </c>
      <c r="AA311" s="5"/>
      <c r="AB311" s="5">
        <v>7119</v>
      </c>
      <c r="AC311" s="5" t="s">
        <v>38</v>
      </c>
    </row>
    <row r="312" spans="1:29">
      <c r="A312" s="5">
        <v>616225</v>
      </c>
      <c r="B312" s="5">
        <v>89909</v>
      </c>
      <c r="C312" s="5"/>
      <c r="D312" s="5">
        <v>2</v>
      </c>
      <c r="E312" s="5" t="s">
        <v>29</v>
      </c>
      <c r="F312" s="5">
        <v>1428</v>
      </c>
      <c r="G312" s="5" t="s">
        <v>624</v>
      </c>
      <c r="H312" s="5" t="s">
        <v>625</v>
      </c>
      <c r="I312" s="5">
        <v>254</v>
      </c>
      <c r="J312" s="5" t="s">
        <v>628</v>
      </c>
      <c r="K312" s="5">
        <v>185</v>
      </c>
      <c r="L312" s="5" t="s">
        <v>629</v>
      </c>
      <c r="M312" s="5" t="s">
        <v>1434</v>
      </c>
      <c r="N312" s="6">
        <v>45423.460416666669</v>
      </c>
      <c r="O312" s="7">
        <v>45698</v>
      </c>
      <c r="P312" s="5"/>
      <c r="Q312" s="7">
        <v>45693</v>
      </c>
      <c r="R312" s="5"/>
      <c r="S312" s="58">
        <v>-87.93</v>
      </c>
      <c r="T312" s="5" t="s">
        <v>35</v>
      </c>
      <c r="U312" s="5" t="s">
        <v>302</v>
      </c>
      <c r="V312" s="5" t="s">
        <v>48</v>
      </c>
      <c r="W312" s="5" t="s">
        <v>63</v>
      </c>
      <c r="X312" s="5"/>
      <c r="Y312" s="5"/>
      <c r="Z312" s="5" t="s">
        <v>911</v>
      </c>
      <c r="AA312" s="5"/>
      <c r="AB312" s="5">
        <v>7119</v>
      </c>
      <c r="AC312" s="5" t="s">
        <v>38</v>
      </c>
    </row>
    <row r="313" spans="1:29">
      <c r="A313" s="5">
        <v>493000</v>
      </c>
      <c r="B313" s="5">
        <v>97005</v>
      </c>
      <c r="C313" s="5"/>
      <c r="D313" s="5">
        <v>2</v>
      </c>
      <c r="E313" s="5" t="s">
        <v>29</v>
      </c>
      <c r="F313" s="5">
        <v>1428</v>
      </c>
      <c r="G313" s="5" t="s">
        <v>624</v>
      </c>
      <c r="H313" s="5" t="s">
        <v>625</v>
      </c>
      <c r="I313" s="5">
        <v>255</v>
      </c>
      <c r="J313" s="5" t="s">
        <v>631</v>
      </c>
      <c r="K313" s="5">
        <v>180</v>
      </c>
      <c r="L313" s="5" t="s">
        <v>632</v>
      </c>
      <c r="M313" s="5" t="s">
        <v>1435</v>
      </c>
      <c r="N313" s="6">
        <v>45514.456944444442</v>
      </c>
      <c r="O313" s="7">
        <v>45698</v>
      </c>
      <c r="P313" s="5"/>
      <c r="Q313" s="7">
        <v>45691</v>
      </c>
      <c r="R313" s="5"/>
      <c r="S313" s="58">
        <v>-845.43</v>
      </c>
      <c r="T313" s="5" t="s">
        <v>35</v>
      </c>
      <c r="U313" s="5" t="s">
        <v>1351</v>
      </c>
      <c r="V313" s="5" t="s">
        <v>36</v>
      </c>
      <c r="W313" s="5" t="s">
        <v>37</v>
      </c>
      <c r="X313" s="5"/>
      <c r="Y313" s="5"/>
      <c r="Z313" s="5" t="s">
        <v>1034</v>
      </c>
      <c r="AA313" s="5"/>
      <c r="AB313" s="5">
        <v>7119</v>
      </c>
      <c r="AC313" s="5" t="s">
        <v>38</v>
      </c>
    </row>
    <row r="314" spans="1:29">
      <c r="A314" s="5">
        <v>493034</v>
      </c>
      <c r="B314" s="5">
        <v>97005</v>
      </c>
      <c r="C314" s="5"/>
      <c r="D314" s="5">
        <v>2</v>
      </c>
      <c r="E314" s="5" t="s">
        <v>29</v>
      </c>
      <c r="F314" s="5">
        <v>1428</v>
      </c>
      <c r="G314" s="5" t="s">
        <v>624</v>
      </c>
      <c r="H314" s="5" t="s">
        <v>625</v>
      </c>
      <c r="I314" s="5">
        <v>255</v>
      </c>
      <c r="J314" s="5" t="s">
        <v>631</v>
      </c>
      <c r="K314" s="5">
        <v>180</v>
      </c>
      <c r="L314" s="5" t="s">
        <v>632</v>
      </c>
      <c r="M314" s="5" t="s">
        <v>1435</v>
      </c>
      <c r="N314" s="6">
        <v>45514.456944444442</v>
      </c>
      <c r="O314" s="7">
        <v>45698</v>
      </c>
      <c r="P314" s="5"/>
      <c r="Q314" s="7">
        <v>45691</v>
      </c>
      <c r="R314" s="5"/>
      <c r="S314" s="58">
        <v>84.54</v>
      </c>
      <c r="T314" s="5" t="s">
        <v>39</v>
      </c>
      <c r="U314" s="5" t="s">
        <v>40</v>
      </c>
      <c r="V314" s="5" t="s">
        <v>41</v>
      </c>
      <c r="W314" s="5" t="s">
        <v>42</v>
      </c>
      <c r="X314" s="5"/>
      <c r="Y314" s="5"/>
      <c r="Z314" s="5" t="s">
        <v>1034</v>
      </c>
      <c r="AA314" s="5"/>
      <c r="AB314" s="5">
        <v>7119</v>
      </c>
      <c r="AC314" s="5" t="s">
        <v>38</v>
      </c>
    </row>
    <row r="315" spans="1:29">
      <c r="A315" s="5">
        <v>493036</v>
      </c>
      <c r="B315" s="5">
        <v>97005</v>
      </c>
      <c r="C315" s="5"/>
      <c r="D315" s="5">
        <v>2</v>
      </c>
      <c r="E315" s="5" t="s">
        <v>29</v>
      </c>
      <c r="F315" s="5">
        <v>1428</v>
      </c>
      <c r="G315" s="5" t="s">
        <v>624</v>
      </c>
      <c r="H315" s="5" t="s">
        <v>625</v>
      </c>
      <c r="I315" s="5">
        <v>255</v>
      </c>
      <c r="J315" s="5" t="s">
        <v>631</v>
      </c>
      <c r="K315" s="5">
        <v>180</v>
      </c>
      <c r="L315" s="5" t="s">
        <v>632</v>
      </c>
      <c r="M315" s="5" t="s">
        <v>1435</v>
      </c>
      <c r="N315" s="6">
        <v>45514.456944444442</v>
      </c>
      <c r="O315" s="7">
        <v>45698</v>
      </c>
      <c r="P315" s="5"/>
      <c r="Q315" s="7">
        <v>45691</v>
      </c>
      <c r="R315" s="5"/>
      <c r="S315" s="58">
        <v>9.6999999999999993</v>
      </c>
      <c r="T315" s="5" t="s">
        <v>39</v>
      </c>
      <c r="U315" s="5" t="s">
        <v>128</v>
      </c>
      <c r="V315" s="5" t="s">
        <v>128</v>
      </c>
      <c r="W315" s="5" t="s">
        <v>129</v>
      </c>
      <c r="X315" s="5"/>
      <c r="Y315" s="5"/>
      <c r="Z315" s="5" t="s">
        <v>1034</v>
      </c>
      <c r="AA315" s="5"/>
      <c r="AB315" s="5">
        <v>7119</v>
      </c>
      <c r="AC315" s="5" t="s">
        <v>38</v>
      </c>
    </row>
    <row r="316" spans="1:29">
      <c r="A316" s="5">
        <v>626672</v>
      </c>
      <c r="B316" s="5">
        <v>120820</v>
      </c>
      <c r="C316" s="5"/>
      <c r="D316" s="5">
        <v>2</v>
      </c>
      <c r="E316" s="5" t="s">
        <v>29</v>
      </c>
      <c r="F316" s="5">
        <v>1428</v>
      </c>
      <c r="G316" s="5" t="s">
        <v>624</v>
      </c>
      <c r="H316" s="5" t="s">
        <v>625</v>
      </c>
      <c r="I316" s="5">
        <v>256</v>
      </c>
      <c r="J316" s="5" t="s">
        <v>634</v>
      </c>
      <c r="K316" s="5">
        <v>437</v>
      </c>
      <c r="L316" s="5"/>
      <c r="M316" s="5" t="s">
        <v>1436</v>
      </c>
      <c r="N316" s="6">
        <v>45678.450694444444</v>
      </c>
      <c r="O316" s="7">
        <v>45698</v>
      </c>
      <c r="P316" s="5"/>
      <c r="Q316" s="7">
        <v>45687</v>
      </c>
      <c r="R316" s="5"/>
      <c r="S316" s="58">
        <v>-366.67</v>
      </c>
      <c r="T316" s="5" t="s">
        <v>35</v>
      </c>
      <c r="U316" s="5" t="s">
        <v>1388</v>
      </c>
      <c r="V316" s="5" t="s">
        <v>36</v>
      </c>
      <c r="W316" s="5" t="s">
        <v>37</v>
      </c>
      <c r="X316" s="5"/>
      <c r="Y316" s="5"/>
      <c r="Z316" s="5" t="s">
        <v>1437</v>
      </c>
      <c r="AA316" s="5"/>
      <c r="AB316" s="5">
        <v>7119</v>
      </c>
      <c r="AC316" s="5" t="s">
        <v>38</v>
      </c>
    </row>
    <row r="317" spans="1:29">
      <c r="A317" s="5">
        <v>626697</v>
      </c>
      <c r="B317" s="5">
        <v>120820</v>
      </c>
      <c r="C317" s="5"/>
      <c r="D317" s="5">
        <v>2</v>
      </c>
      <c r="E317" s="5" t="s">
        <v>29</v>
      </c>
      <c r="F317" s="5">
        <v>1428</v>
      </c>
      <c r="G317" s="5" t="s">
        <v>624</v>
      </c>
      <c r="H317" s="5" t="s">
        <v>625</v>
      </c>
      <c r="I317" s="5">
        <v>256</v>
      </c>
      <c r="J317" s="5" t="s">
        <v>634</v>
      </c>
      <c r="K317" s="5">
        <v>437</v>
      </c>
      <c r="L317" s="5"/>
      <c r="M317" s="5" t="s">
        <v>1436</v>
      </c>
      <c r="N317" s="6">
        <v>45678.450694444444</v>
      </c>
      <c r="O317" s="7">
        <v>45698</v>
      </c>
      <c r="P317" s="5"/>
      <c r="Q317" s="7">
        <v>45687</v>
      </c>
      <c r="R317" s="5"/>
      <c r="S317" s="58">
        <v>36.67</v>
      </c>
      <c r="T317" s="5" t="s">
        <v>39</v>
      </c>
      <c r="U317" s="5" t="s">
        <v>40</v>
      </c>
      <c r="V317" s="5" t="s">
        <v>41</v>
      </c>
      <c r="W317" s="5" t="s">
        <v>42</v>
      </c>
      <c r="X317" s="5"/>
      <c r="Y317" s="5"/>
      <c r="Z317" s="5" t="s">
        <v>1437</v>
      </c>
      <c r="AA317" s="5"/>
      <c r="AB317" s="5">
        <v>7119</v>
      </c>
      <c r="AC317" s="5" t="s">
        <v>38</v>
      </c>
    </row>
    <row r="318" spans="1:29">
      <c r="A318" s="5">
        <v>600110</v>
      </c>
      <c r="B318" s="5">
        <v>116386</v>
      </c>
      <c r="C318" s="5"/>
      <c r="D318" s="5">
        <v>2</v>
      </c>
      <c r="E318" s="5" t="s">
        <v>29</v>
      </c>
      <c r="F318" s="5">
        <v>1437</v>
      </c>
      <c r="G318" s="5" t="s">
        <v>261</v>
      </c>
      <c r="H318" s="5" t="s">
        <v>262</v>
      </c>
      <c r="I318" s="5">
        <v>137</v>
      </c>
      <c r="J318" s="5" t="s">
        <v>263</v>
      </c>
      <c r="K318" s="5">
        <v>30</v>
      </c>
      <c r="L318" s="5" t="s">
        <v>264</v>
      </c>
      <c r="M318" s="5" t="s">
        <v>1438</v>
      </c>
      <c r="N318" s="6">
        <v>45649.685416666667</v>
      </c>
      <c r="O318" s="7">
        <v>45698</v>
      </c>
      <c r="P318" s="5"/>
      <c r="Q318" s="7"/>
      <c r="R318" s="5"/>
      <c r="S318" s="58">
        <v>9.6999999999999993</v>
      </c>
      <c r="T318" s="5" t="s">
        <v>39</v>
      </c>
      <c r="U318" s="5" t="s">
        <v>128</v>
      </c>
      <c r="V318" s="5" t="s">
        <v>128</v>
      </c>
      <c r="W318" s="5" t="s">
        <v>129</v>
      </c>
      <c r="X318" s="5"/>
      <c r="Y318" s="5"/>
      <c r="Z318" s="5" t="s">
        <v>1439</v>
      </c>
      <c r="AA318" s="5"/>
      <c r="AB318" s="5">
        <v>7119</v>
      </c>
      <c r="AC318" s="5" t="s">
        <v>38</v>
      </c>
    </row>
    <row r="319" spans="1:29">
      <c r="A319" s="5">
        <v>600074</v>
      </c>
      <c r="B319" s="5">
        <v>116388</v>
      </c>
      <c r="C319" s="5"/>
      <c r="D319" s="5">
        <v>2</v>
      </c>
      <c r="E319" s="5" t="s">
        <v>29</v>
      </c>
      <c r="F319" s="5">
        <v>1437</v>
      </c>
      <c r="G319" s="5" t="s">
        <v>261</v>
      </c>
      <c r="H319" s="5" t="s">
        <v>262</v>
      </c>
      <c r="I319" s="5">
        <v>137</v>
      </c>
      <c r="J319" s="5" t="s">
        <v>263</v>
      </c>
      <c r="K319" s="5">
        <v>30</v>
      </c>
      <c r="L319" s="5" t="s">
        <v>264</v>
      </c>
      <c r="M319" s="5" t="s">
        <v>1438</v>
      </c>
      <c r="N319" s="6">
        <v>45649.685416666667</v>
      </c>
      <c r="O319" s="7">
        <v>45698</v>
      </c>
      <c r="P319" s="5"/>
      <c r="Q319" s="7">
        <v>45693</v>
      </c>
      <c r="R319" s="5"/>
      <c r="S319" s="58">
        <v>-13675.26</v>
      </c>
      <c r="T319" s="5" t="s">
        <v>35</v>
      </c>
      <c r="U319" s="5" t="s">
        <v>1351</v>
      </c>
      <c r="V319" s="5" t="s">
        <v>36</v>
      </c>
      <c r="W319" s="5" t="s">
        <v>37</v>
      </c>
      <c r="X319" s="5"/>
      <c r="Y319" s="5"/>
      <c r="Z319" s="5" t="s">
        <v>1036</v>
      </c>
      <c r="AA319" s="5"/>
      <c r="AB319" s="5">
        <v>7119</v>
      </c>
      <c r="AC319" s="5" t="s">
        <v>38</v>
      </c>
    </row>
    <row r="320" spans="1:29">
      <c r="A320" s="5">
        <v>600112</v>
      </c>
      <c r="B320" s="5">
        <v>116388</v>
      </c>
      <c r="C320" s="5"/>
      <c r="D320" s="5">
        <v>2</v>
      </c>
      <c r="E320" s="5" t="s">
        <v>29</v>
      </c>
      <c r="F320" s="5">
        <v>1437</v>
      </c>
      <c r="G320" s="5" t="s">
        <v>261</v>
      </c>
      <c r="H320" s="5" t="s">
        <v>262</v>
      </c>
      <c r="I320" s="5">
        <v>137</v>
      </c>
      <c r="J320" s="5" t="s">
        <v>263</v>
      </c>
      <c r="K320" s="5">
        <v>30</v>
      </c>
      <c r="L320" s="5" t="s">
        <v>264</v>
      </c>
      <c r="M320" s="5" t="s">
        <v>1438</v>
      </c>
      <c r="N320" s="6">
        <v>45649.685416666667</v>
      </c>
      <c r="O320" s="7">
        <v>45698</v>
      </c>
      <c r="P320" s="5"/>
      <c r="Q320" s="7">
        <v>45693</v>
      </c>
      <c r="R320" s="5"/>
      <c r="S320" s="58">
        <v>1094.02</v>
      </c>
      <c r="T320" s="5" t="s">
        <v>39</v>
      </c>
      <c r="U320" s="5" t="s">
        <v>40</v>
      </c>
      <c r="V320" s="5" t="s">
        <v>41</v>
      </c>
      <c r="W320" s="5" t="s">
        <v>42</v>
      </c>
      <c r="X320" s="5"/>
      <c r="Y320" s="5"/>
      <c r="Z320" s="5" t="s">
        <v>1036</v>
      </c>
      <c r="AA320" s="5"/>
      <c r="AB320" s="5">
        <v>7119</v>
      </c>
      <c r="AC320" s="5" t="s">
        <v>38</v>
      </c>
    </row>
    <row r="321" spans="1:29">
      <c r="A321" s="5">
        <v>600178</v>
      </c>
      <c r="B321" s="5">
        <v>116388</v>
      </c>
      <c r="C321" s="5"/>
      <c r="D321" s="5">
        <v>2</v>
      </c>
      <c r="E321" s="5" t="s">
        <v>29</v>
      </c>
      <c r="F321" s="5">
        <v>1437</v>
      </c>
      <c r="G321" s="5" t="s">
        <v>261</v>
      </c>
      <c r="H321" s="5" t="s">
        <v>262</v>
      </c>
      <c r="I321" s="5">
        <v>137</v>
      </c>
      <c r="J321" s="5" t="s">
        <v>263</v>
      </c>
      <c r="K321" s="5">
        <v>30</v>
      </c>
      <c r="L321" s="5" t="s">
        <v>264</v>
      </c>
      <c r="M321" s="5" t="s">
        <v>1438</v>
      </c>
      <c r="N321" s="6">
        <v>45649.685416666667</v>
      </c>
      <c r="O321" s="7">
        <v>45698</v>
      </c>
      <c r="P321" s="5"/>
      <c r="Q321" s="7">
        <v>45693</v>
      </c>
      <c r="R321" s="5"/>
      <c r="S321" s="58">
        <v>2753.11</v>
      </c>
      <c r="T321" s="5" t="s">
        <v>39</v>
      </c>
      <c r="U321" s="5" t="s">
        <v>265</v>
      </c>
      <c r="V321" s="5" t="s">
        <v>266</v>
      </c>
      <c r="W321" s="5" t="s">
        <v>267</v>
      </c>
      <c r="X321" s="5"/>
      <c r="Y321" s="5"/>
      <c r="Z321" s="5" t="s">
        <v>1036</v>
      </c>
      <c r="AA321" s="5"/>
      <c r="AB321" s="5">
        <v>7119</v>
      </c>
      <c r="AC321" s="5" t="s">
        <v>38</v>
      </c>
    </row>
    <row r="322" spans="1:29">
      <c r="A322" s="5">
        <v>600294</v>
      </c>
      <c r="B322" s="5">
        <v>116388</v>
      </c>
      <c r="C322" s="5"/>
      <c r="D322" s="5">
        <v>2</v>
      </c>
      <c r="E322" s="5" t="s">
        <v>29</v>
      </c>
      <c r="F322" s="5">
        <v>1437</v>
      </c>
      <c r="G322" s="5" t="s">
        <v>261</v>
      </c>
      <c r="H322" s="5" t="s">
        <v>262</v>
      </c>
      <c r="I322" s="5">
        <v>137</v>
      </c>
      <c r="J322" s="5" t="s">
        <v>263</v>
      </c>
      <c r="K322" s="5">
        <v>30</v>
      </c>
      <c r="L322" s="5" t="s">
        <v>264</v>
      </c>
      <c r="M322" s="5" t="s">
        <v>1438</v>
      </c>
      <c r="N322" s="6">
        <v>45649.685416666667</v>
      </c>
      <c r="O322" s="7">
        <v>45698</v>
      </c>
      <c r="P322" s="5"/>
      <c r="Q322" s="7">
        <v>45693</v>
      </c>
      <c r="R322" s="5"/>
      <c r="S322" s="58">
        <v>405.76</v>
      </c>
      <c r="T322" s="5" t="s">
        <v>39</v>
      </c>
      <c r="U322" s="5" t="s">
        <v>937</v>
      </c>
      <c r="V322" s="5" t="s">
        <v>88</v>
      </c>
      <c r="W322" s="5" t="s">
        <v>89</v>
      </c>
      <c r="X322" s="5"/>
      <c r="Y322" s="5"/>
      <c r="Z322" s="5" t="s">
        <v>1036</v>
      </c>
      <c r="AA322" s="5"/>
      <c r="AB322" s="5">
        <v>7119</v>
      </c>
      <c r="AC322" s="5" t="s">
        <v>38</v>
      </c>
    </row>
    <row r="323" spans="1:29">
      <c r="A323" s="5">
        <v>600328</v>
      </c>
      <c r="B323" s="5">
        <v>116388</v>
      </c>
      <c r="C323" s="5"/>
      <c r="D323" s="5">
        <v>2</v>
      </c>
      <c r="E323" s="5" t="s">
        <v>29</v>
      </c>
      <c r="F323" s="5">
        <v>1437</v>
      </c>
      <c r="G323" s="5" t="s">
        <v>261</v>
      </c>
      <c r="H323" s="5" t="s">
        <v>262</v>
      </c>
      <c r="I323" s="5">
        <v>137</v>
      </c>
      <c r="J323" s="5" t="s">
        <v>263</v>
      </c>
      <c r="K323" s="5">
        <v>30</v>
      </c>
      <c r="L323" s="5" t="s">
        <v>264</v>
      </c>
      <c r="M323" s="5" t="s">
        <v>1438</v>
      </c>
      <c r="N323" s="6">
        <v>45649.685416666667</v>
      </c>
      <c r="O323" s="7">
        <v>45698</v>
      </c>
      <c r="P323" s="5"/>
      <c r="Q323" s="7">
        <v>45693</v>
      </c>
      <c r="R323" s="5"/>
      <c r="S323" s="58">
        <v>-32.46</v>
      </c>
      <c r="T323" s="5" t="s">
        <v>39</v>
      </c>
      <c r="U323" s="5" t="s">
        <v>120</v>
      </c>
      <c r="V323" s="5" t="s">
        <v>41</v>
      </c>
      <c r="W323" s="5" t="s">
        <v>42</v>
      </c>
      <c r="X323" s="5"/>
      <c r="Y323" s="5"/>
      <c r="Z323" s="5" t="s">
        <v>1036</v>
      </c>
      <c r="AA323" s="5"/>
      <c r="AB323" s="5">
        <v>7119</v>
      </c>
      <c r="AC323" s="5" t="s">
        <v>38</v>
      </c>
    </row>
    <row r="324" spans="1:29">
      <c r="A324" s="5">
        <v>534196</v>
      </c>
      <c r="B324" s="5">
        <v>104652</v>
      </c>
      <c r="C324" s="5"/>
      <c r="D324" s="5">
        <v>2</v>
      </c>
      <c r="E324" s="5" t="s">
        <v>29</v>
      </c>
      <c r="F324" s="5">
        <v>1456</v>
      </c>
      <c r="G324" s="5" t="s">
        <v>200</v>
      </c>
      <c r="H324" s="5" t="s">
        <v>201</v>
      </c>
      <c r="I324" s="5">
        <v>250</v>
      </c>
      <c r="J324" s="5" t="s">
        <v>202</v>
      </c>
      <c r="K324" s="5">
        <v>226</v>
      </c>
      <c r="L324" s="5" t="s">
        <v>203</v>
      </c>
      <c r="M324" s="5" t="s">
        <v>204</v>
      </c>
      <c r="N324" s="6">
        <v>45563.411805555559</v>
      </c>
      <c r="O324" s="7">
        <v>45698</v>
      </c>
      <c r="P324" s="5"/>
      <c r="Q324" s="7">
        <v>45693</v>
      </c>
      <c r="R324" s="5"/>
      <c r="S324" s="58">
        <v>-950</v>
      </c>
      <c r="T324" s="5" t="s">
        <v>35</v>
      </c>
      <c r="U324" s="5" t="s">
        <v>1351</v>
      </c>
      <c r="V324" s="5" t="s">
        <v>36</v>
      </c>
      <c r="W324" s="5" t="s">
        <v>37</v>
      </c>
      <c r="X324" s="5"/>
      <c r="Y324" s="5"/>
      <c r="Z324" s="5" t="s">
        <v>805</v>
      </c>
      <c r="AA324" s="5"/>
      <c r="AB324" s="5">
        <v>7119</v>
      </c>
      <c r="AC324" s="5" t="s">
        <v>38</v>
      </c>
    </row>
    <row r="325" spans="1:29">
      <c r="A325" s="5">
        <v>534222</v>
      </c>
      <c r="B325" s="5">
        <v>104652</v>
      </c>
      <c r="C325" s="5"/>
      <c r="D325" s="5">
        <v>2</v>
      </c>
      <c r="E325" s="5" t="s">
        <v>29</v>
      </c>
      <c r="F325" s="5">
        <v>1456</v>
      </c>
      <c r="G325" s="5" t="s">
        <v>200</v>
      </c>
      <c r="H325" s="5" t="s">
        <v>201</v>
      </c>
      <c r="I325" s="5">
        <v>250</v>
      </c>
      <c r="J325" s="5" t="s">
        <v>202</v>
      </c>
      <c r="K325" s="5">
        <v>226</v>
      </c>
      <c r="L325" s="5" t="s">
        <v>203</v>
      </c>
      <c r="M325" s="5" t="s">
        <v>204</v>
      </c>
      <c r="N325" s="6">
        <v>45563.411805555559</v>
      </c>
      <c r="O325" s="7">
        <v>45698</v>
      </c>
      <c r="P325" s="5"/>
      <c r="Q325" s="7">
        <v>45693</v>
      </c>
      <c r="R325" s="5"/>
      <c r="S325" s="58">
        <v>95</v>
      </c>
      <c r="T325" s="5" t="s">
        <v>39</v>
      </c>
      <c r="U325" s="5" t="s">
        <v>40</v>
      </c>
      <c r="V325" s="5" t="s">
        <v>41</v>
      </c>
      <c r="W325" s="5" t="s">
        <v>42</v>
      </c>
      <c r="X325" s="5"/>
      <c r="Y325" s="5"/>
      <c r="Z325" s="5" t="s">
        <v>805</v>
      </c>
      <c r="AA325" s="5"/>
      <c r="AB325" s="5">
        <v>7119</v>
      </c>
      <c r="AC325" s="5" t="s">
        <v>38</v>
      </c>
    </row>
    <row r="326" spans="1:29">
      <c r="A326" s="5">
        <v>540773</v>
      </c>
      <c r="B326" s="5">
        <v>105701</v>
      </c>
      <c r="C326" s="5"/>
      <c r="D326" s="5">
        <v>2</v>
      </c>
      <c r="E326" s="5" t="s">
        <v>29</v>
      </c>
      <c r="F326" s="5">
        <v>1456</v>
      </c>
      <c r="G326" s="5" t="s">
        <v>200</v>
      </c>
      <c r="H326" s="5" t="s">
        <v>201</v>
      </c>
      <c r="I326" s="5">
        <v>252</v>
      </c>
      <c r="J326" s="5" t="s">
        <v>229</v>
      </c>
      <c r="K326" s="5">
        <v>219</v>
      </c>
      <c r="L326" s="5" t="s">
        <v>230</v>
      </c>
      <c r="M326" s="5" t="s">
        <v>231</v>
      </c>
      <c r="N326" s="6">
        <v>45597</v>
      </c>
      <c r="O326" s="7">
        <v>45698</v>
      </c>
      <c r="P326" s="5"/>
      <c r="Q326" s="7">
        <v>45688</v>
      </c>
      <c r="R326" s="5"/>
      <c r="S326" s="58">
        <v>-888.42</v>
      </c>
      <c r="T326" s="5" t="s">
        <v>35</v>
      </c>
      <c r="U326" s="5" t="s">
        <v>1351</v>
      </c>
      <c r="V326" s="5" t="s">
        <v>36</v>
      </c>
      <c r="W326" s="5" t="s">
        <v>37</v>
      </c>
      <c r="X326" s="5"/>
      <c r="Y326" s="5"/>
      <c r="Z326" s="5" t="s">
        <v>809</v>
      </c>
      <c r="AA326" s="5"/>
      <c r="AB326" s="5">
        <v>7119</v>
      </c>
      <c r="AC326" s="5" t="s">
        <v>38</v>
      </c>
    </row>
    <row r="327" spans="1:29">
      <c r="A327" s="5">
        <v>540800</v>
      </c>
      <c r="B327" s="5">
        <v>105701</v>
      </c>
      <c r="C327" s="5"/>
      <c r="D327" s="5">
        <v>2</v>
      </c>
      <c r="E327" s="5" t="s">
        <v>29</v>
      </c>
      <c r="F327" s="5">
        <v>1456</v>
      </c>
      <c r="G327" s="5" t="s">
        <v>200</v>
      </c>
      <c r="H327" s="5" t="s">
        <v>201</v>
      </c>
      <c r="I327" s="5">
        <v>252</v>
      </c>
      <c r="J327" s="5" t="s">
        <v>229</v>
      </c>
      <c r="K327" s="5">
        <v>219</v>
      </c>
      <c r="L327" s="5" t="s">
        <v>230</v>
      </c>
      <c r="M327" s="5" t="s">
        <v>231</v>
      </c>
      <c r="N327" s="6">
        <v>45597</v>
      </c>
      <c r="O327" s="7">
        <v>45698</v>
      </c>
      <c r="P327" s="5"/>
      <c r="Q327" s="7">
        <v>45688</v>
      </c>
      <c r="R327" s="5"/>
      <c r="S327" s="58">
        <v>88.84</v>
      </c>
      <c r="T327" s="5" t="s">
        <v>39</v>
      </c>
      <c r="U327" s="5" t="s">
        <v>40</v>
      </c>
      <c r="V327" s="5" t="s">
        <v>41</v>
      </c>
      <c r="W327" s="5" t="s">
        <v>42</v>
      </c>
      <c r="X327" s="5"/>
      <c r="Y327" s="5"/>
      <c r="Z327" s="5" t="s">
        <v>809</v>
      </c>
      <c r="AA327" s="5"/>
      <c r="AB327" s="5">
        <v>7119</v>
      </c>
      <c r="AC327" s="5" t="s">
        <v>38</v>
      </c>
    </row>
    <row r="328" spans="1:29">
      <c r="A328" s="5">
        <v>562543</v>
      </c>
      <c r="B328" s="5">
        <v>109419</v>
      </c>
      <c r="C328" s="5"/>
      <c r="D328" s="5">
        <v>2</v>
      </c>
      <c r="E328" s="5" t="s">
        <v>29</v>
      </c>
      <c r="F328" s="5">
        <v>1456</v>
      </c>
      <c r="G328" s="5" t="s">
        <v>200</v>
      </c>
      <c r="H328" s="5" t="s">
        <v>201</v>
      </c>
      <c r="I328" s="5">
        <v>249</v>
      </c>
      <c r="J328" s="5" t="s">
        <v>258</v>
      </c>
      <c r="K328" s="5">
        <v>15</v>
      </c>
      <c r="L328" s="5" t="s">
        <v>259</v>
      </c>
      <c r="M328" s="5" t="s">
        <v>1440</v>
      </c>
      <c r="N328" s="6">
        <v>45581.563194444447</v>
      </c>
      <c r="O328" s="7">
        <v>45698</v>
      </c>
      <c r="P328" s="5"/>
      <c r="Q328" s="7">
        <v>45691</v>
      </c>
      <c r="R328" s="5"/>
      <c r="S328" s="58">
        <v>-950</v>
      </c>
      <c r="T328" s="5" t="s">
        <v>35</v>
      </c>
      <c r="U328" s="5" t="s">
        <v>1351</v>
      </c>
      <c r="V328" s="5" t="s">
        <v>36</v>
      </c>
      <c r="W328" s="5" t="s">
        <v>37</v>
      </c>
      <c r="X328" s="5"/>
      <c r="Y328" s="5"/>
      <c r="Z328" s="5" t="s">
        <v>805</v>
      </c>
      <c r="AA328" s="5"/>
      <c r="AB328" s="5">
        <v>7119</v>
      </c>
      <c r="AC328" s="5" t="s">
        <v>38</v>
      </c>
    </row>
    <row r="329" spans="1:29">
      <c r="A329" s="5">
        <v>562568</v>
      </c>
      <c r="B329" s="5">
        <v>109419</v>
      </c>
      <c r="C329" s="5"/>
      <c r="D329" s="5">
        <v>2</v>
      </c>
      <c r="E329" s="5" t="s">
        <v>29</v>
      </c>
      <c r="F329" s="5">
        <v>1456</v>
      </c>
      <c r="G329" s="5" t="s">
        <v>200</v>
      </c>
      <c r="H329" s="5" t="s">
        <v>201</v>
      </c>
      <c r="I329" s="5">
        <v>249</v>
      </c>
      <c r="J329" s="5" t="s">
        <v>258</v>
      </c>
      <c r="K329" s="5">
        <v>15</v>
      </c>
      <c r="L329" s="5" t="s">
        <v>259</v>
      </c>
      <c r="M329" s="5" t="s">
        <v>1440</v>
      </c>
      <c r="N329" s="6">
        <v>45581.563194444447</v>
      </c>
      <c r="O329" s="7">
        <v>45698</v>
      </c>
      <c r="P329" s="5"/>
      <c r="Q329" s="7">
        <v>45691</v>
      </c>
      <c r="R329" s="5"/>
      <c r="S329" s="58">
        <v>95</v>
      </c>
      <c r="T329" s="5" t="s">
        <v>39</v>
      </c>
      <c r="U329" s="5" t="s">
        <v>40</v>
      </c>
      <c r="V329" s="5" t="s">
        <v>41</v>
      </c>
      <c r="W329" s="5" t="s">
        <v>42</v>
      </c>
      <c r="X329" s="5"/>
      <c r="Y329" s="5"/>
      <c r="Z329" s="5" t="s">
        <v>805</v>
      </c>
      <c r="AA329" s="5"/>
      <c r="AB329" s="5">
        <v>7119</v>
      </c>
      <c r="AC329" s="5" t="s">
        <v>38</v>
      </c>
    </row>
    <row r="330" spans="1:29">
      <c r="A330" s="5">
        <v>573664</v>
      </c>
      <c r="B330" s="5">
        <v>111229</v>
      </c>
      <c r="C330" s="5"/>
      <c r="D330" s="5">
        <v>2</v>
      </c>
      <c r="E330" s="5" t="s">
        <v>29</v>
      </c>
      <c r="F330" s="5">
        <v>1456</v>
      </c>
      <c r="G330" s="5" t="s">
        <v>200</v>
      </c>
      <c r="H330" s="5" t="s">
        <v>201</v>
      </c>
      <c r="I330" s="5">
        <v>251</v>
      </c>
      <c r="J330" s="5" t="s">
        <v>242</v>
      </c>
      <c r="K330" s="5">
        <v>407</v>
      </c>
      <c r="L330" s="5"/>
      <c r="M330" s="5" t="s">
        <v>243</v>
      </c>
      <c r="N330" s="6">
        <v>45602.527777777781</v>
      </c>
      <c r="O330" s="7">
        <v>45698</v>
      </c>
      <c r="P330" s="5"/>
      <c r="Q330" s="7">
        <v>45692</v>
      </c>
      <c r="R330" s="5"/>
      <c r="S330" s="58">
        <v>-1000</v>
      </c>
      <c r="T330" s="5" t="s">
        <v>35</v>
      </c>
      <c r="U330" s="5" t="s">
        <v>1351</v>
      </c>
      <c r="V330" s="5" t="s">
        <v>36</v>
      </c>
      <c r="W330" s="5" t="s">
        <v>37</v>
      </c>
      <c r="X330" s="5"/>
      <c r="Y330" s="5"/>
      <c r="Z330" s="5" t="s">
        <v>1441</v>
      </c>
      <c r="AA330" s="5"/>
      <c r="AB330" s="5">
        <v>7119</v>
      </c>
      <c r="AC330" s="5" t="s">
        <v>38</v>
      </c>
    </row>
    <row r="331" spans="1:29">
      <c r="A331" s="5">
        <v>573687</v>
      </c>
      <c r="B331" s="5">
        <v>111229</v>
      </c>
      <c r="C331" s="5"/>
      <c r="D331" s="5">
        <v>2</v>
      </c>
      <c r="E331" s="5" t="s">
        <v>29</v>
      </c>
      <c r="F331" s="5">
        <v>1456</v>
      </c>
      <c r="G331" s="5" t="s">
        <v>200</v>
      </c>
      <c r="H331" s="5" t="s">
        <v>201</v>
      </c>
      <c r="I331" s="5">
        <v>251</v>
      </c>
      <c r="J331" s="5" t="s">
        <v>242</v>
      </c>
      <c r="K331" s="5">
        <v>407</v>
      </c>
      <c r="L331" s="5"/>
      <c r="M331" s="5" t="s">
        <v>243</v>
      </c>
      <c r="N331" s="6">
        <v>45602.527777777781</v>
      </c>
      <c r="O331" s="7">
        <v>45698</v>
      </c>
      <c r="P331" s="5"/>
      <c r="Q331" s="7">
        <v>45692</v>
      </c>
      <c r="R331" s="5"/>
      <c r="S331" s="58">
        <v>100</v>
      </c>
      <c r="T331" s="5" t="s">
        <v>39</v>
      </c>
      <c r="U331" s="5" t="s">
        <v>40</v>
      </c>
      <c r="V331" s="5" t="s">
        <v>41</v>
      </c>
      <c r="W331" s="5" t="s">
        <v>42</v>
      </c>
      <c r="X331" s="5"/>
      <c r="Y331" s="5"/>
      <c r="Z331" s="5" t="s">
        <v>1441</v>
      </c>
      <c r="AA331" s="5"/>
      <c r="AB331" s="5">
        <v>7119</v>
      </c>
      <c r="AC331" s="5" t="s">
        <v>38</v>
      </c>
    </row>
    <row r="332" spans="1:29">
      <c r="A332" s="5">
        <v>487072</v>
      </c>
      <c r="B332" s="5">
        <v>95857</v>
      </c>
      <c r="C332" s="5"/>
      <c r="D332" s="5">
        <v>2</v>
      </c>
      <c r="E332" s="5" t="s">
        <v>29</v>
      </c>
      <c r="F332" s="5">
        <v>1472</v>
      </c>
      <c r="G332" s="5" t="s">
        <v>134</v>
      </c>
      <c r="H332" s="5" t="s">
        <v>135</v>
      </c>
      <c r="I332" s="5">
        <v>149</v>
      </c>
      <c r="J332" s="5" t="s">
        <v>1041</v>
      </c>
      <c r="K332" s="5">
        <v>262</v>
      </c>
      <c r="L332" s="5" t="s">
        <v>136</v>
      </c>
      <c r="M332" s="5" t="s">
        <v>137</v>
      </c>
      <c r="N332" s="6">
        <v>45510.376388888886</v>
      </c>
      <c r="O332" s="7">
        <v>45698</v>
      </c>
      <c r="P332" s="5"/>
      <c r="Q332" s="7">
        <v>45687</v>
      </c>
      <c r="R332" s="5"/>
      <c r="S332" s="58">
        <v>-2800</v>
      </c>
      <c r="T332" s="5" t="s">
        <v>35</v>
      </c>
      <c r="U332" s="5" t="s">
        <v>1351</v>
      </c>
      <c r="V332" s="5" t="s">
        <v>36</v>
      </c>
      <c r="W332" s="5" t="s">
        <v>37</v>
      </c>
      <c r="X332" s="5"/>
      <c r="Y332" s="5"/>
      <c r="Z332" s="5" t="s">
        <v>1042</v>
      </c>
      <c r="AA332" s="5"/>
      <c r="AB332" s="5">
        <v>7119</v>
      </c>
      <c r="AC332" s="5" t="s">
        <v>38</v>
      </c>
    </row>
    <row r="333" spans="1:29">
      <c r="A333" s="5">
        <v>487117</v>
      </c>
      <c r="B333" s="5">
        <v>95857</v>
      </c>
      <c r="C333" s="5"/>
      <c r="D333" s="5">
        <v>2</v>
      </c>
      <c r="E333" s="5" t="s">
        <v>29</v>
      </c>
      <c r="F333" s="5">
        <v>1472</v>
      </c>
      <c r="G333" s="5" t="s">
        <v>134</v>
      </c>
      <c r="H333" s="5" t="s">
        <v>135</v>
      </c>
      <c r="I333" s="5">
        <v>149</v>
      </c>
      <c r="J333" s="5" t="s">
        <v>1041</v>
      </c>
      <c r="K333" s="5">
        <v>262</v>
      </c>
      <c r="L333" s="5" t="s">
        <v>136</v>
      </c>
      <c r="M333" s="5" t="s">
        <v>137</v>
      </c>
      <c r="N333" s="6">
        <v>45510.376388888886</v>
      </c>
      <c r="O333" s="7">
        <v>45698</v>
      </c>
      <c r="P333" s="5"/>
      <c r="Q333" s="7">
        <v>45687</v>
      </c>
      <c r="R333" s="5"/>
      <c r="S333" s="58">
        <v>280</v>
      </c>
      <c r="T333" s="5" t="s">
        <v>39</v>
      </c>
      <c r="U333" s="5" t="s">
        <v>40</v>
      </c>
      <c r="V333" s="5" t="s">
        <v>41</v>
      </c>
      <c r="W333" s="5" t="s">
        <v>42</v>
      </c>
      <c r="X333" s="5"/>
      <c r="Y333" s="5"/>
      <c r="Z333" s="5" t="s">
        <v>1042</v>
      </c>
      <c r="AA333" s="5"/>
      <c r="AB333" s="5">
        <v>7119</v>
      </c>
      <c r="AC333" s="5" t="s">
        <v>38</v>
      </c>
    </row>
    <row r="334" spans="1:29">
      <c r="A334" s="5">
        <v>625523</v>
      </c>
      <c r="B334" s="5">
        <v>95857</v>
      </c>
      <c r="C334" s="5"/>
      <c r="D334" s="5">
        <v>2</v>
      </c>
      <c r="E334" s="5" t="s">
        <v>29</v>
      </c>
      <c r="F334" s="5">
        <v>1472</v>
      </c>
      <c r="G334" s="5" t="s">
        <v>134</v>
      </c>
      <c r="H334" s="5" t="s">
        <v>135</v>
      </c>
      <c r="I334" s="5">
        <v>149</v>
      </c>
      <c r="J334" s="5" t="s">
        <v>1041</v>
      </c>
      <c r="K334" s="5">
        <v>262</v>
      </c>
      <c r="L334" s="5" t="s">
        <v>136</v>
      </c>
      <c r="M334" s="5" t="s">
        <v>137</v>
      </c>
      <c r="N334" s="6">
        <v>45510.376388888886</v>
      </c>
      <c r="O334" s="7">
        <v>45698</v>
      </c>
      <c r="P334" s="5"/>
      <c r="Q334" s="7">
        <v>45687</v>
      </c>
      <c r="R334" s="5"/>
      <c r="S334" s="58">
        <v>31.97</v>
      </c>
      <c r="T334" s="5" t="s">
        <v>39</v>
      </c>
      <c r="U334" s="5" t="s">
        <v>182</v>
      </c>
      <c r="V334" s="5" t="s">
        <v>41</v>
      </c>
      <c r="W334" s="5" t="s">
        <v>42</v>
      </c>
      <c r="X334" s="5"/>
      <c r="Y334" s="5"/>
      <c r="Z334" s="5" t="s">
        <v>1042</v>
      </c>
      <c r="AA334" s="5"/>
      <c r="AB334" s="5">
        <v>7119</v>
      </c>
      <c r="AC334" s="5" t="s">
        <v>38</v>
      </c>
    </row>
    <row r="335" spans="1:29">
      <c r="A335" s="5">
        <v>570881</v>
      </c>
      <c r="B335" s="5">
        <v>110783</v>
      </c>
      <c r="C335" s="5"/>
      <c r="D335" s="5">
        <v>2</v>
      </c>
      <c r="E335" s="5" t="s">
        <v>29</v>
      </c>
      <c r="F335" s="5">
        <v>4904</v>
      </c>
      <c r="G335" s="5" t="s">
        <v>436</v>
      </c>
      <c r="H335" s="5" t="s">
        <v>437</v>
      </c>
      <c r="I335" s="5">
        <v>517</v>
      </c>
      <c r="J335" s="5" t="s">
        <v>438</v>
      </c>
      <c r="K335" s="5">
        <v>418</v>
      </c>
      <c r="L335" s="5"/>
      <c r="M335" s="5" t="s">
        <v>439</v>
      </c>
      <c r="N335" s="6">
        <v>45595.540972222225</v>
      </c>
      <c r="O335" s="7">
        <v>45698</v>
      </c>
      <c r="P335" s="5"/>
      <c r="Q335" s="7">
        <v>45693</v>
      </c>
      <c r="R335" s="5"/>
      <c r="S335" s="58">
        <v>-500</v>
      </c>
      <c r="T335" s="5" t="s">
        <v>35</v>
      </c>
      <c r="U335" s="5" t="s">
        <v>1351</v>
      </c>
      <c r="V335" s="5" t="s">
        <v>36</v>
      </c>
      <c r="W335" s="5" t="s">
        <v>37</v>
      </c>
      <c r="X335" s="5"/>
      <c r="Y335" s="5"/>
      <c r="Z335" s="5" t="s">
        <v>1044</v>
      </c>
      <c r="AA335" s="5"/>
      <c r="AB335" s="5">
        <v>7119</v>
      </c>
      <c r="AC335" s="5" t="s">
        <v>38</v>
      </c>
    </row>
    <row r="336" spans="1:29">
      <c r="A336" s="5">
        <v>570936</v>
      </c>
      <c r="B336" s="5">
        <v>110783</v>
      </c>
      <c r="C336" s="5"/>
      <c r="D336" s="5">
        <v>2</v>
      </c>
      <c r="E336" s="5" t="s">
        <v>29</v>
      </c>
      <c r="F336" s="5">
        <v>4904</v>
      </c>
      <c r="G336" s="5" t="s">
        <v>436</v>
      </c>
      <c r="H336" s="5" t="s">
        <v>437</v>
      </c>
      <c r="I336" s="5">
        <v>517</v>
      </c>
      <c r="J336" s="5" t="s">
        <v>438</v>
      </c>
      <c r="K336" s="5">
        <v>418</v>
      </c>
      <c r="L336" s="5"/>
      <c r="M336" s="5" t="s">
        <v>439</v>
      </c>
      <c r="N336" s="6">
        <v>45595.540972222225</v>
      </c>
      <c r="O336" s="7">
        <v>45698</v>
      </c>
      <c r="P336" s="5"/>
      <c r="Q336" s="7">
        <v>45693</v>
      </c>
      <c r="R336" s="5"/>
      <c r="S336" s="58">
        <v>50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1044</v>
      </c>
      <c r="AA336" s="5"/>
      <c r="AB336" s="5">
        <v>7119</v>
      </c>
      <c r="AC336" s="5" t="s">
        <v>38</v>
      </c>
    </row>
    <row r="337" spans="1:29">
      <c r="A337" s="5">
        <v>577561</v>
      </c>
      <c r="B337" s="5">
        <v>110783</v>
      </c>
      <c r="C337" s="5"/>
      <c r="D337" s="5">
        <v>2</v>
      </c>
      <c r="E337" s="5" t="s">
        <v>29</v>
      </c>
      <c r="F337" s="5">
        <v>4904</v>
      </c>
      <c r="G337" s="5" t="s">
        <v>436</v>
      </c>
      <c r="H337" s="5" t="s">
        <v>437</v>
      </c>
      <c r="I337" s="5">
        <v>517</v>
      </c>
      <c r="J337" s="5" t="s">
        <v>438</v>
      </c>
      <c r="K337" s="5">
        <v>418</v>
      </c>
      <c r="L337" s="5"/>
      <c r="M337" s="5" t="s">
        <v>439</v>
      </c>
      <c r="N337" s="6">
        <v>45595.540972222225</v>
      </c>
      <c r="O337" s="7">
        <v>45698</v>
      </c>
      <c r="P337" s="5"/>
      <c r="Q337" s="7">
        <v>45693</v>
      </c>
      <c r="R337" s="5"/>
      <c r="S337" s="58">
        <v>18.5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1044</v>
      </c>
      <c r="AA337" s="5"/>
      <c r="AB337" s="5">
        <v>7119</v>
      </c>
      <c r="AC337" s="5" t="s">
        <v>38</v>
      </c>
    </row>
    <row r="338" spans="1:29">
      <c r="A338" s="5">
        <v>426439</v>
      </c>
      <c r="B338" s="5">
        <v>85317</v>
      </c>
      <c r="C338" s="5"/>
      <c r="D338" s="5">
        <v>2</v>
      </c>
      <c r="E338" s="5" t="s">
        <v>29</v>
      </c>
      <c r="F338" s="5">
        <v>1507</v>
      </c>
      <c r="G338" s="5" t="s">
        <v>440</v>
      </c>
      <c r="H338" s="5" t="s">
        <v>441</v>
      </c>
      <c r="I338" s="5">
        <v>6</v>
      </c>
      <c r="J338" s="5" t="s">
        <v>442</v>
      </c>
      <c r="K338" s="5">
        <v>353</v>
      </c>
      <c r="L338" s="5"/>
      <c r="M338" s="5" t="s">
        <v>1442</v>
      </c>
      <c r="N338" s="6">
        <v>45384.538888888892</v>
      </c>
      <c r="O338" s="7">
        <v>45698</v>
      </c>
      <c r="P338" s="5"/>
      <c r="Q338" s="7">
        <v>45684</v>
      </c>
      <c r="R338" s="5"/>
      <c r="S338" s="58">
        <v>-800</v>
      </c>
      <c r="T338" s="5" t="s">
        <v>35</v>
      </c>
      <c r="U338" s="5" t="s">
        <v>1351</v>
      </c>
      <c r="V338" s="5" t="s">
        <v>36</v>
      </c>
      <c r="W338" s="5" t="s">
        <v>37</v>
      </c>
      <c r="X338" s="5"/>
      <c r="Y338" s="5"/>
      <c r="Z338" s="5" t="s">
        <v>870</v>
      </c>
      <c r="AA338" s="5"/>
      <c r="AB338" s="5">
        <v>7119</v>
      </c>
      <c r="AC338" s="5" t="s">
        <v>38</v>
      </c>
    </row>
    <row r="339" spans="1:29">
      <c r="A339" s="5">
        <v>426514</v>
      </c>
      <c r="B339" s="5">
        <v>85317</v>
      </c>
      <c r="C339" s="5"/>
      <c r="D339" s="5">
        <v>2</v>
      </c>
      <c r="E339" s="5" t="s">
        <v>29</v>
      </c>
      <c r="F339" s="5">
        <v>1507</v>
      </c>
      <c r="G339" s="5" t="s">
        <v>440</v>
      </c>
      <c r="H339" s="5" t="s">
        <v>441</v>
      </c>
      <c r="I339" s="5">
        <v>6</v>
      </c>
      <c r="J339" s="5" t="s">
        <v>442</v>
      </c>
      <c r="K339" s="5">
        <v>353</v>
      </c>
      <c r="L339" s="5"/>
      <c r="M339" s="5" t="s">
        <v>1442</v>
      </c>
      <c r="N339" s="6">
        <v>45384.538888888892</v>
      </c>
      <c r="O339" s="7">
        <v>45698</v>
      </c>
      <c r="P339" s="5"/>
      <c r="Q339" s="7">
        <v>45684</v>
      </c>
      <c r="R339" s="5"/>
      <c r="S339" s="58">
        <v>80</v>
      </c>
      <c r="T339" s="5" t="s">
        <v>39</v>
      </c>
      <c r="U339" s="5" t="s">
        <v>40</v>
      </c>
      <c r="V339" s="5" t="s">
        <v>41</v>
      </c>
      <c r="W339" s="5" t="s">
        <v>42</v>
      </c>
      <c r="X339" s="5"/>
      <c r="Y339" s="5"/>
      <c r="Z339" s="5" t="s">
        <v>870</v>
      </c>
      <c r="AA339" s="5"/>
      <c r="AB339" s="5">
        <v>7119</v>
      </c>
      <c r="AC339" s="5" t="s">
        <v>38</v>
      </c>
    </row>
    <row r="340" spans="1:29">
      <c r="A340" s="5">
        <v>530446</v>
      </c>
      <c r="B340" s="5">
        <v>85317</v>
      </c>
      <c r="C340" s="5"/>
      <c r="D340" s="5">
        <v>2</v>
      </c>
      <c r="E340" s="5" t="s">
        <v>29</v>
      </c>
      <c r="F340" s="5">
        <v>1507</v>
      </c>
      <c r="G340" s="5" t="s">
        <v>440</v>
      </c>
      <c r="H340" s="5" t="s">
        <v>441</v>
      </c>
      <c r="I340" s="5">
        <v>6</v>
      </c>
      <c r="J340" s="5" t="s">
        <v>442</v>
      </c>
      <c r="K340" s="5">
        <v>353</v>
      </c>
      <c r="L340" s="5"/>
      <c r="M340" s="5" t="s">
        <v>1442</v>
      </c>
      <c r="N340" s="6">
        <v>45384.538888888892</v>
      </c>
      <c r="O340" s="7">
        <v>45698</v>
      </c>
      <c r="P340" s="5"/>
      <c r="Q340" s="7">
        <v>45684</v>
      </c>
      <c r="R340" s="5"/>
      <c r="S340" s="58">
        <v>20</v>
      </c>
      <c r="T340" s="5" t="s">
        <v>39</v>
      </c>
      <c r="U340" s="5" t="s">
        <v>52</v>
      </c>
      <c r="V340" s="5" t="s">
        <v>41</v>
      </c>
      <c r="W340" s="5" t="s">
        <v>42</v>
      </c>
      <c r="X340" s="5"/>
      <c r="Y340" s="5"/>
      <c r="Z340" s="5" t="s">
        <v>870</v>
      </c>
      <c r="AA340" s="5"/>
      <c r="AB340" s="5">
        <v>7119</v>
      </c>
      <c r="AC340" s="5" t="s">
        <v>38</v>
      </c>
    </row>
    <row r="341" spans="1:29">
      <c r="A341" s="5">
        <v>610698</v>
      </c>
      <c r="B341" s="5">
        <v>85317</v>
      </c>
      <c r="C341" s="5"/>
      <c r="D341" s="5">
        <v>2</v>
      </c>
      <c r="E341" s="5" t="s">
        <v>29</v>
      </c>
      <c r="F341" s="5">
        <v>1507</v>
      </c>
      <c r="G341" s="5" t="s">
        <v>440</v>
      </c>
      <c r="H341" s="5" t="s">
        <v>441</v>
      </c>
      <c r="I341" s="5">
        <v>6</v>
      </c>
      <c r="J341" s="5" t="s">
        <v>442</v>
      </c>
      <c r="K341" s="5">
        <v>353</v>
      </c>
      <c r="L341" s="5"/>
      <c r="M341" s="5" t="s">
        <v>1442</v>
      </c>
      <c r="N341" s="6">
        <v>45384.538888888892</v>
      </c>
      <c r="O341" s="7">
        <v>45698</v>
      </c>
      <c r="P341" s="5"/>
      <c r="Q341" s="7">
        <v>45684</v>
      </c>
      <c r="R341" s="5"/>
      <c r="S341" s="58">
        <v>9.32</v>
      </c>
      <c r="T341" s="5" t="s">
        <v>39</v>
      </c>
      <c r="U341" s="5" t="s">
        <v>182</v>
      </c>
      <c r="V341" s="5" t="s">
        <v>41</v>
      </c>
      <c r="W341" s="5" t="s">
        <v>42</v>
      </c>
      <c r="X341" s="5"/>
      <c r="Y341" s="5"/>
      <c r="Z341" s="5" t="s">
        <v>870</v>
      </c>
      <c r="AA341" s="5"/>
      <c r="AB341" s="5">
        <v>7119</v>
      </c>
      <c r="AC341" s="5" t="s">
        <v>38</v>
      </c>
    </row>
    <row r="342" spans="1:29">
      <c r="A342" s="5">
        <v>580453</v>
      </c>
      <c r="B342" s="5">
        <v>112824</v>
      </c>
      <c r="C342" s="5"/>
      <c r="D342" s="5">
        <v>2</v>
      </c>
      <c r="E342" s="5" t="s">
        <v>29</v>
      </c>
      <c r="F342" s="5">
        <v>1507</v>
      </c>
      <c r="G342" s="5" t="s">
        <v>440</v>
      </c>
      <c r="H342" s="5" t="s">
        <v>441</v>
      </c>
      <c r="I342" s="5">
        <v>7</v>
      </c>
      <c r="J342" s="5" t="s">
        <v>444</v>
      </c>
      <c r="K342" s="5">
        <v>429</v>
      </c>
      <c r="L342" s="5"/>
      <c r="M342" s="5" t="s">
        <v>871</v>
      </c>
      <c r="N342" s="6">
        <v>45625.404166666667</v>
      </c>
      <c r="O342" s="7">
        <v>45698</v>
      </c>
      <c r="P342" s="5"/>
      <c r="Q342" s="7">
        <v>45691</v>
      </c>
      <c r="R342" s="5"/>
      <c r="S342" s="58">
        <v>-1050</v>
      </c>
      <c r="T342" s="5" t="s">
        <v>35</v>
      </c>
      <c r="U342" s="5" t="s">
        <v>1351</v>
      </c>
      <c r="V342" s="5" t="s">
        <v>36</v>
      </c>
      <c r="W342" s="5" t="s">
        <v>37</v>
      </c>
      <c r="X342" s="5"/>
      <c r="Y342" s="5"/>
      <c r="Z342" s="5" t="s">
        <v>1443</v>
      </c>
      <c r="AA342" s="5"/>
      <c r="AB342" s="5">
        <v>7119</v>
      </c>
      <c r="AC342" s="5" t="s">
        <v>38</v>
      </c>
    </row>
    <row r="343" spans="1:29">
      <c r="A343" s="5">
        <v>580477</v>
      </c>
      <c r="B343" s="5">
        <v>112824</v>
      </c>
      <c r="C343" s="5"/>
      <c r="D343" s="5">
        <v>2</v>
      </c>
      <c r="E343" s="5" t="s">
        <v>29</v>
      </c>
      <c r="F343" s="5">
        <v>1507</v>
      </c>
      <c r="G343" s="5" t="s">
        <v>440</v>
      </c>
      <c r="H343" s="5" t="s">
        <v>441</v>
      </c>
      <c r="I343" s="5">
        <v>7</v>
      </c>
      <c r="J343" s="5" t="s">
        <v>444</v>
      </c>
      <c r="K343" s="5">
        <v>429</v>
      </c>
      <c r="L343" s="5"/>
      <c r="M343" s="5" t="s">
        <v>871</v>
      </c>
      <c r="N343" s="6">
        <v>45625.404166666667</v>
      </c>
      <c r="O343" s="7">
        <v>45698</v>
      </c>
      <c r="P343" s="5"/>
      <c r="Q343" s="7">
        <v>45691</v>
      </c>
      <c r="R343" s="5"/>
      <c r="S343" s="58">
        <v>105</v>
      </c>
      <c r="T343" s="5" t="s">
        <v>39</v>
      </c>
      <c r="U343" s="5" t="s">
        <v>40</v>
      </c>
      <c r="V343" s="5" t="s">
        <v>41</v>
      </c>
      <c r="W343" s="5" t="s">
        <v>42</v>
      </c>
      <c r="X343" s="5"/>
      <c r="Y343" s="5"/>
      <c r="Z343" s="5" t="s">
        <v>1443</v>
      </c>
      <c r="AA343" s="5"/>
      <c r="AB343" s="5">
        <v>7119</v>
      </c>
      <c r="AC343" s="5" t="s">
        <v>38</v>
      </c>
    </row>
    <row r="344" spans="1:29">
      <c r="A344" s="5">
        <v>581363</v>
      </c>
      <c r="B344" s="5">
        <v>112824</v>
      </c>
      <c r="C344" s="5"/>
      <c r="D344" s="5">
        <v>2</v>
      </c>
      <c r="E344" s="5" t="s">
        <v>29</v>
      </c>
      <c r="F344" s="5">
        <v>1507</v>
      </c>
      <c r="G344" s="5" t="s">
        <v>440</v>
      </c>
      <c r="H344" s="5" t="s">
        <v>441</v>
      </c>
      <c r="I344" s="5">
        <v>7</v>
      </c>
      <c r="J344" s="5" t="s">
        <v>444</v>
      </c>
      <c r="K344" s="5">
        <v>429</v>
      </c>
      <c r="L344" s="5"/>
      <c r="M344" s="5" t="s">
        <v>871</v>
      </c>
      <c r="N344" s="6">
        <v>45625.404166666667</v>
      </c>
      <c r="O344" s="7">
        <v>45698</v>
      </c>
      <c r="P344" s="5"/>
      <c r="Q344" s="7">
        <v>45691</v>
      </c>
      <c r="R344" s="5"/>
      <c r="S344" s="58">
        <v>20</v>
      </c>
      <c r="T344" s="5" t="s">
        <v>39</v>
      </c>
      <c r="U344" s="5" t="s">
        <v>52</v>
      </c>
      <c r="V344" s="5" t="s">
        <v>41</v>
      </c>
      <c r="W344" s="5" t="s">
        <v>42</v>
      </c>
      <c r="X344" s="5"/>
      <c r="Y344" s="5"/>
      <c r="Z344" s="5" t="s">
        <v>1443</v>
      </c>
      <c r="AA344" s="5"/>
      <c r="AB344" s="5">
        <v>7119</v>
      </c>
      <c r="AC344" s="5" t="s">
        <v>38</v>
      </c>
    </row>
    <row r="345" spans="1:29">
      <c r="A345" s="5">
        <v>610728</v>
      </c>
      <c r="B345" s="5">
        <v>112824</v>
      </c>
      <c r="C345" s="5"/>
      <c r="D345" s="5">
        <v>2</v>
      </c>
      <c r="E345" s="5" t="s">
        <v>29</v>
      </c>
      <c r="F345" s="5">
        <v>1507</v>
      </c>
      <c r="G345" s="5" t="s">
        <v>440</v>
      </c>
      <c r="H345" s="5" t="s">
        <v>441</v>
      </c>
      <c r="I345" s="5">
        <v>7</v>
      </c>
      <c r="J345" s="5" t="s">
        <v>444</v>
      </c>
      <c r="K345" s="5">
        <v>429</v>
      </c>
      <c r="L345" s="5"/>
      <c r="M345" s="5" t="s">
        <v>871</v>
      </c>
      <c r="N345" s="6">
        <v>45625.404166666667</v>
      </c>
      <c r="O345" s="7">
        <v>45698</v>
      </c>
      <c r="P345" s="5"/>
      <c r="Q345" s="7">
        <v>45691</v>
      </c>
      <c r="R345" s="5"/>
      <c r="S345" s="58">
        <v>9.01</v>
      </c>
      <c r="T345" s="5" t="s">
        <v>39</v>
      </c>
      <c r="U345" s="5" t="s">
        <v>182</v>
      </c>
      <c r="V345" s="5" t="s">
        <v>41</v>
      </c>
      <c r="W345" s="5" t="s">
        <v>42</v>
      </c>
      <c r="X345" s="5"/>
      <c r="Y345" s="5"/>
      <c r="Z345" s="5" t="s">
        <v>1443</v>
      </c>
      <c r="AA345" s="5"/>
      <c r="AB345" s="5">
        <v>7119</v>
      </c>
      <c r="AC345" s="5" t="s">
        <v>38</v>
      </c>
    </row>
    <row r="346" spans="1:29">
      <c r="A346" s="5">
        <v>639445</v>
      </c>
      <c r="B346" s="5">
        <v>112824</v>
      </c>
      <c r="C346" s="5"/>
      <c r="D346" s="5">
        <v>2</v>
      </c>
      <c r="E346" s="5" t="s">
        <v>29</v>
      </c>
      <c r="F346" s="5">
        <v>1507</v>
      </c>
      <c r="G346" s="5" t="s">
        <v>440</v>
      </c>
      <c r="H346" s="5" t="s">
        <v>441</v>
      </c>
      <c r="I346" s="5">
        <v>7</v>
      </c>
      <c r="J346" s="5" t="s">
        <v>444</v>
      </c>
      <c r="K346" s="5">
        <v>429</v>
      </c>
      <c r="L346" s="5"/>
      <c r="M346" s="5" t="s">
        <v>871</v>
      </c>
      <c r="N346" s="6">
        <v>45625.404166666667</v>
      </c>
      <c r="O346" s="7">
        <v>45698</v>
      </c>
      <c r="P346" s="5"/>
      <c r="Q346" s="7">
        <v>45691</v>
      </c>
      <c r="R346" s="5"/>
      <c r="S346" s="58">
        <v>120</v>
      </c>
      <c r="T346" s="5" t="s">
        <v>39</v>
      </c>
      <c r="U346" s="5" t="s">
        <v>1444</v>
      </c>
      <c r="V346" s="5" t="s">
        <v>825</v>
      </c>
      <c r="W346" s="5" t="s">
        <v>826</v>
      </c>
      <c r="X346" s="5"/>
      <c r="Y346" s="5"/>
      <c r="Z346" s="5" t="s">
        <v>1443</v>
      </c>
      <c r="AA346" s="5"/>
      <c r="AB346" s="5">
        <v>7119</v>
      </c>
      <c r="AC346" s="5" t="s">
        <v>38</v>
      </c>
    </row>
    <row r="347" spans="1:29">
      <c r="A347" s="5">
        <v>639446</v>
      </c>
      <c r="B347" s="5">
        <v>112824</v>
      </c>
      <c r="C347" s="5"/>
      <c r="D347" s="5">
        <v>2</v>
      </c>
      <c r="E347" s="5" t="s">
        <v>29</v>
      </c>
      <c r="F347" s="5">
        <v>1507</v>
      </c>
      <c r="G347" s="5" t="s">
        <v>440</v>
      </c>
      <c r="H347" s="5" t="s">
        <v>441</v>
      </c>
      <c r="I347" s="5">
        <v>7</v>
      </c>
      <c r="J347" s="5" t="s">
        <v>444</v>
      </c>
      <c r="K347" s="5">
        <v>429</v>
      </c>
      <c r="L347" s="5"/>
      <c r="M347" s="5" t="s">
        <v>871</v>
      </c>
      <c r="N347" s="6">
        <v>45625.404166666667</v>
      </c>
      <c r="O347" s="7">
        <v>45698</v>
      </c>
      <c r="P347" s="5"/>
      <c r="Q347" s="7">
        <v>45691</v>
      </c>
      <c r="R347" s="5"/>
      <c r="S347" s="58">
        <v>-12</v>
      </c>
      <c r="T347" s="5" t="s">
        <v>39</v>
      </c>
      <c r="U347" s="5" t="s">
        <v>1404</v>
      </c>
      <c r="V347" s="5" t="s">
        <v>41</v>
      </c>
      <c r="W347" s="5" t="s">
        <v>42</v>
      </c>
      <c r="X347" s="5"/>
      <c r="Y347" s="5"/>
      <c r="Z347" s="5" t="s">
        <v>1443</v>
      </c>
      <c r="AA347" s="5"/>
      <c r="AB347" s="5">
        <v>7119</v>
      </c>
      <c r="AC347" s="5" t="s">
        <v>38</v>
      </c>
    </row>
    <row r="348" spans="1:29">
      <c r="A348" s="5">
        <v>578913</v>
      </c>
      <c r="B348" s="5">
        <v>112600</v>
      </c>
      <c r="C348" s="5"/>
      <c r="D348" s="5">
        <v>2</v>
      </c>
      <c r="E348" s="5" t="s">
        <v>29</v>
      </c>
      <c r="F348" s="5">
        <v>1526</v>
      </c>
      <c r="G348" s="5" t="s">
        <v>446</v>
      </c>
      <c r="H348" s="5" t="s">
        <v>447</v>
      </c>
      <c r="I348" s="5">
        <v>302</v>
      </c>
      <c r="J348" s="5" t="s">
        <v>448</v>
      </c>
      <c r="K348" s="5">
        <v>59</v>
      </c>
      <c r="L348" s="5" t="s">
        <v>449</v>
      </c>
      <c r="M348" s="5" t="s">
        <v>1445</v>
      </c>
      <c r="N348" s="6">
        <v>45621.411805555559</v>
      </c>
      <c r="O348" s="7">
        <v>45698</v>
      </c>
      <c r="P348" s="5"/>
      <c r="Q348" s="7">
        <v>45693</v>
      </c>
      <c r="R348" s="5"/>
      <c r="S348" s="58">
        <v>-11491.42</v>
      </c>
      <c r="T348" s="5" t="s">
        <v>35</v>
      </c>
      <c r="U348" s="5" t="s">
        <v>1351</v>
      </c>
      <c r="V348" s="5" t="s">
        <v>36</v>
      </c>
      <c r="W348" s="5" t="s">
        <v>37</v>
      </c>
      <c r="X348" s="5"/>
      <c r="Y348" s="5"/>
      <c r="Z348" s="5" t="s">
        <v>872</v>
      </c>
      <c r="AA348" s="5"/>
      <c r="AB348" s="5">
        <v>7119</v>
      </c>
      <c r="AC348" s="5" t="s">
        <v>38</v>
      </c>
    </row>
    <row r="349" spans="1:29">
      <c r="A349" s="5">
        <v>578940</v>
      </c>
      <c r="B349" s="5">
        <v>112600</v>
      </c>
      <c r="C349" s="5"/>
      <c r="D349" s="5">
        <v>2</v>
      </c>
      <c r="E349" s="5" t="s">
        <v>29</v>
      </c>
      <c r="F349" s="5">
        <v>1526</v>
      </c>
      <c r="G349" s="5" t="s">
        <v>446</v>
      </c>
      <c r="H349" s="5" t="s">
        <v>447</v>
      </c>
      <c r="I349" s="5">
        <v>302</v>
      </c>
      <c r="J349" s="5" t="s">
        <v>448</v>
      </c>
      <c r="K349" s="5">
        <v>59</v>
      </c>
      <c r="L349" s="5" t="s">
        <v>449</v>
      </c>
      <c r="M349" s="5" t="s">
        <v>1445</v>
      </c>
      <c r="N349" s="6">
        <v>45621.411805555559</v>
      </c>
      <c r="O349" s="7">
        <v>45698</v>
      </c>
      <c r="P349" s="5"/>
      <c r="Q349" s="7">
        <v>45693</v>
      </c>
      <c r="R349" s="5"/>
      <c r="S349" s="58">
        <v>919.31</v>
      </c>
      <c r="T349" s="5" t="s">
        <v>39</v>
      </c>
      <c r="U349" s="5" t="s">
        <v>40</v>
      </c>
      <c r="V349" s="5" t="s">
        <v>41</v>
      </c>
      <c r="W349" s="5" t="s">
        <v>42</v>
      </c>
      <c r="X349" s="5"/>
      <c r="Y349" s="5"/>
      <c r="Z349" s="5" t="s">
        <v>872</v>
      </c>
      <c r="AA349" s="5"/>
      <c r="AB349" s="5">
        <v>7119</v>
      </c>
      <c r="AC349" s="5" t="s">
        <v>38</v>
      </c>
    </row>
    <row r="350" spans="1:29">
      <c r="A350" s="5">
        <v>578942</v>
      </c>
      <c r="B350" s="5">
        <v>112600</v>
      </c>
      <c r="C350" s="5"/>
      <c r="D350" s="5">
        <v>2</v>
      </c>
      <c r="E350" s="5" t="s">
        <v>29</v>
      </c>
      <c r="F350" s="5">
        <v>1526</v>
      </c>
      <c r="G350" s="5" t="s">
        <v>446</v>
      </c>
      <c r="H350" s="5" t="s">
        <v>447</v>
      </c>
      <c r="I350" s="5">
        <v>302</v>
      </c>
      <c r="J350" s="5" t="s">
        <v>448</v>
      </c>
      <c r="K350" s="5">
        <v>59</v>
      </c>
      <c r="L350" s="5" t="s">
        <v>449</v>
      </c>
      <c r="M350" s="5" t="s">
        <v>1445</v>
      </c>
      <c r="N350" s="6">
        <v>45621.411805555559</v>
      </c>
      <c r="O350" s="7">
        <v>45698</v>
      </c>
      <c r="P350" s="5"/>
      <c r="Q350" s="7">
        <v>45693</v>
      </c>
      <c r="R350" s="5"/>
      <c r="S350" s="58">
        <v>9.6999999999999993</v>
      </c>
      <c r="T350" s="5" t="s">
        <v>39</v>
      </c>
      <c r="U350" s="5" t="s">
        <v>128</v>
      </c>
      <c r="V350" s="5" t="s">
        <v>128</v>
      </c>
      <c r="W350" s="5" t="s">
        <v>129</v>
      </c>
      <c r="X350" s="5"/>
      <c r="Y350" s="5"/>
      <c r="Z350" s="5" t="s">
        <v>872</v>
      </c>
      <c r="AA350" s="5"/>
      <c r="AB350" s="5">
        <v>7119</v>
      </c>
      <c r="AC350" s="5" t="s">
        <v>38</v>
      </c>
    </row>
    <row r="351" spans="1:29">
      <c r="A351" s="5">
        <v>617983</v>
      </c>
      <c r="B351" s="5">
        <v>112600</v>
      </c>
      <c r="C351" s="5"/>
      <c r="D351" s="5">
        <v>2</v>
      </c>
      <c r="E351" s="5" t="s">
        <v>29</v>
      </c>
      <c r="F351" s="5">
        <v>1526</v>
      </c>
      <c r="G351" s="5" t="s">
        <v>446</v>
      </c>
      <c r="H351" s="5" t="s">
        <v>447</v>
      </c>
      <c r="I351" s="5">
        <v>302</v>
      </c>
      <c r="J351" s="5" t="s">
        <v>448</v>
      </c>
      <c r="K351" s="5">
        <v>59</v>
      </c>
      <c r="L351" s="5" t="s">
        <v>449</v>
      </c>
      <c r="M351" s="5" t="s">
        <v>1445</v>
      </c>
      <c r="N351" s="6">
        <v>45621.411805555559</v>
      </c>
      <c r="O351" s="7">
        <v>45698</v>
      </c>
      <c r="P351" s="5"/>
      <c r="Q351" s="7">
        <v>45693</v>
      </c>
      <c r="R351" s="5"/>
      <c r="S351" s="58">
        <v>21.37</v>
      </c>
      <c r="T351" s="5" t="s">
        <v>39</v>
      </c>
      <c r="U351" s="5" t="s">
        <v>182</v>
      </c>
      <c r="V351" s="5" t="s">
        <v>41</v>
      </c>
      <c r="W351" s="5" t="s">
        <v>42</v>
      </c>
      <c r="X351" s="5"/>
      <c r="Y351" s="5"/>
      <c r="Z351" s="5" t="s">
        <v>872</v>
      </c>
      <c r="AA351" s="5"/>
      <c r="AB351" s="5">
        <v>7119</v>
      </c>
      <c r="AC351" s="5" t="s">
        <v>38</v>
      </c>
    </row>
    <row r="352" spans="1:29">
      <c r="A352" s="5">
        <v>644872</v>
      </c>
      <c r="B352" s="5">
        <v>112600</v>
      </c>
      <c r="C352" s="5"/>
      <c r="D352" s="5">
        <v>2</v>
      </c>
      <c r="E352" s="5" t="s">
        <v>29</v>
      </c>
      <c r="F352" s="5">
        <v>1526</v>
      </c>
      <c r="G352" s="5" t="s">
        <v>446</v>
      </c>
      <c r="H352" s="5" t="s">
        <v>447</v>
      </c>
      <c r="I352" s="5">
        <v>302</v>
      </c>
      <c r="J352" s="5" t="s">
        <v>448</v>
      </c>
      <c r="K352" s="5">
        <v>59</v>
      </c>
      <c r="L352" s="5" t="s">
        <v>449</v>
      </c>
      <c r="M352" s="5" t="s">
        <v>1445</v>
      </c>
      <c r="N352" s="6">
        <v>45621.411805555559</v>
      </c>
      <c r="O352" s="7">
        <v>45698</v>
      </c>
      <c r="P352" s="5"/>
      <c r="Q352" s="7">
        <v>45693</v>
      </c>
      <c r="R352" s="5"/>
      <c r="S352" s="58">
        <v>2264.14</v>
      </c>
      <c r="T352" s="5" t="s">
        <v>39</v>
      </c>
      <c r="U352" s="5" t="s">
        <v>1351</v>
      </c>
      <c r="V352" s="5" t="s">
        <v>266</v>
      </c>
      <c r="W352" s="5" t="s">
        <v>267</v>
      </c>
      <c r="X352" s="5"/>
      <c r="Y352" s="5"/>
      <c r="Z352" s="5" t="s">
        <v>872</v>
      </c>
      <c r="AA352" s="5"/>
      <c r="AB352" s="5">
        <v>7119</v>
      </c>
      <c r="AC352" s="5" t="s">
        <v>38</v>
      </c>
    </row>
    <row r="353" spans="1:29">
      <c r="A353" s="5">
        <v>574514</v>
      </c>
      <c r="B353" s="5">
        <v>111635</v>
      </c>
      <c r="C353" s="5"/>
      <c r="D353" s="5">
        <v>2</v>
      </c>
      <c r="E353" s="5" t="s">
        <v>29</v>
      </c>
      <c r="F353" s="5">
        <v>1543</v>
      </c>
      <c r="G353" s="5" t="s">
        <v>293</v>
      </c>
      <c r="H353" s="5" t="s">
        <v>294</v>
      </c>
      <c r="I353" s="5">
        <v>280</v>
      </c>
      <c r="J353" s="5" t="s">
        <v>295</v>
      </c>
      <c r="K353" s="5">
        <v>415</v>
      </c>
      <c r="L353" s="5"/>
      <c r="M353" s="5" t="s">
        <v>296</v>
      </c>
      <c r="N353" s="6">
        <v>45604.397222222222</v>
      </c>
      <c r="O353" s="7">
        <v>45698</v>
      </c>
      <c r="P353" s="5"/>
      <c r="Q353" s="7">
        <v>45693</v>
      </c>
      <c r="R353" s="5"/>
      <c r="S353" s="58">
        <v>24.46</v>
      </c>
      <c r="T353" s="5" t="s">
        <v>39</v>
      </c>
      <c r="U353" s="5" t="s">
        <v>52</v>
      </c>
      <c r="V353" s="5" t="s">
        <v>41</v>
      </c>
      <c r="W353" s="5" t="s">
        <v>42</v>
      </c>
      <c r="X353" s="5"/>
      <c r="Y353" s="5"/>
      <c r="Z353" s="5" t="s">
        <v>1446</v>
      </c>
      <c r="AA353" s="5"/>
      <c r="AB353" s="5">
        <v>7119</v>
      </c>
      <c r="AC353" s="5" t="s">
        <v>38</v>
      </c>
    </row>
    <row r="354" spans="1:29">
      <c r="A354" s="5">
        <v>618232</v>
      </c>
      <c r="B354" s="5">
        <v>111635</v>
      </c>
      <c r="C354" s="5"/>
      <c r="D354" s="5">
        <v>2</v>
      </c>
      <c r="E354" s="5" t="s">
        <v>29</v>
      </c>
      <c r="F354" s="5">
        <v>1543</v>
      </c>
      <c r="G354" s="5" t="s">
        <v>293</v>
      </c>
      <c r="H354" s="5" t="s">
        <v>294</v>
      </c>
      <c r="I354" s="5">
        <v>280</v>
      </c>
      <c r="J354" s="5" t="s">
        <v>295</v>
      </c>
      <c r="K354" s="5">
        <v>415</v>
      </c>
      <c r="L354" s="5"/>
      <c r="M354" s="5" t="s">
        <v>296</v>
      </c>
      <c r="N354" s="6">
        <v>45604.397222222222</v>
      </c>
      <c r="O354" s="7">
        <v>45698</v>
      </c>
      <c r="P354" s="5"/>
      <c r="Q354" s="7">
        <v>45693</v>
      </c>
      <c r="R354" s="5"/>
      <c r="S354" s="58">
        <v>-109.41</v>
      </c>
      <c r="T354" s="5" t="s">
        <v>35</v>
      </c>
      <c r="U354" s="5" t="s">
        <v>1376</v>
      </c>
      <c r="V354" s="5" t="s">
        <v>48</v>
      </c>
      <c r="W354" s="5" t="s">
        <v>63</v>
      </c>
      <c r="X354" s="5"/>
      <c r="Y354" s="5"/>
      <c r="Z354" s="5" t="s">
        <v>1446</v>
      </c>
      <c r="AA354" s="5"/>
      <c r="AB354" s="5">
        <v>7119</v>
      </c>
      <c r="AC354" s="5" t="s">
        <v>38</v>
      </c>
    </row>
    <row r="355" spans="1:29">
      <c r="A355" s="5">
        <v>618253</v>
      </c>
      <c r="B355" s="5">
        <v>111635</v>
      </c>
      <c r="C355" s="5"/>
      <c r="D355" s="5">
        <v>2</v>
      </c>
      <c r="E355" s="5" t="s">
        <v>29</v>
      </c>
      <c r="F355" s="5">
        <v>1543</v>
      </c>
      <c r="G355" s="5" t="s">
        <v>293</v>
      </c>
      <c r="H355" s="5" t="s">
        <v>294</v>
      </c>
      <c r="I355" s="5">
        <v>280</v>
      </c>
      <c r="J355" s="5" t="s">
        <v>295</v>
      </c>
      <c r="K355" s="5">
        <v>415</v>
      </c>
      <c r="L355" s="5"/>
      <c r="M355" s="5" t="s">
        <v>296</v>
      </c>
      <c r="N355" s="6">
        <v>45604.397222222222</v>
      </c>
      <c r="O355" s="7">
        <v>45698</v>
      </c>
      <c r="P355" s="5"/>
      <c r="Q355" s="7">
        <v>45693</v>
      </c>
      <c r="R355" s="5"/>
      <c r="S355" s="58">
        <v>10.94</v>
      </c>
      <c r="T355" s="5" t="s">
        <v>39</v>
      </c>
      <c r="U355" s="5" t="s">
        <v>182</v>
      </c>
      <c r="V355" s="5" t="s">
        <v>41</v>
      </c>
      <c r="W355" s="5" t="s">
        <v>42</v>
      </c>
      <c r="X355" s="5"/>
      <c r="Y355" s="5"/>
      <c r="Z355" s="5" t="s">
        <v>1446</v>
      </c>
      <c r="AA355" s="5"/>
      <c r="AB355" s="5">
        <v>7119</v>
      </c>
      <c r="AC355" s="5" t="s">
        <v>38</v>
      </c>
    </row>
    <row r="356" spans="1:29">
      <c r="A356" s="5">
        <v>574463</v>
      </c>
      <c r="B356" s="5">
        <v>111635</v>
      </c>
      <c r="C356" s="5"/>
      <c r="D356" s="5">
        <v>2</v>
      </c>
      <c r="E356" s="5" t="s">
        <v>29</v>
      </c>
      <c r="F356" s="5">
        <v>1543</v>
      </c>
      <c r="G356" s="5" t="s">
        <v>293</v>
      </c>
      <c r="H356" s="5" t="s">
        <v>294</v>
      </c>
      <c r="I356" s="5">
        <v>280</v>
      </c>
      <c r="J356" s="5" t="s">
        <v>295</v>
      </c>
      <c r="K356" s="5">
        <v>415</v>
      </c>
      <c r="L356" s="5"/>
      <c r="M356" s="5" t="s">
        <v>296</v>
      </c>
      <c r="N356" s="6">
        <v>45604.397222222222</v>
      </c>
      <c r="O356" s="7">
        <v>45698</v>
      </c>
      <c r="P356" s="5"/>
      <c r="Q356" s="7">
        <v>45693</v>
      </c>
      <c r="R356" s="5"/>
      <c r="S356" s="58">
        <v>-1200</v>
      </c>
      <c r="T356" s="5" t="s">
        <v>35</v>
      </c>
      <c r="U356" s="5" t="s">
        <v>1351</v>
      </c>
      <c r="V356" s="5" t="s">
        <v>36</v>
      </c>
      <c r="W356" s="5" t="s">
        <v>37</v>
      </c>
      <c r="X356" s="5"/>
      <c r="Y356" s="5"/>
      <c r="Z356" s="5" t="s">
        <v>1446</v>
      </c>
      <c r="AA356" s="5"/>
      <c r="AB356" s="5">
        <v>7119</v>
      </c>
      <c r="AC356" s="5" t="s">
        <v>38</v>
      </c>
    </row>
    <row r="357" spans="1:29">
      <c r="A357" s="5">
        <v>574465</v>
      </c>
      <c r="B357" s="5">
        <v>111635</v>
      </c>
      <c r="C357" s="5"/>
      <c r="D357" s="5">
        <v>2</v>
      </c>
      <c r="E357" s="5" t="s">
        <v>29</v>
      </c>
      <c r="F357" s="5">
        <v>1543</v>
      </c>
      <c r="G357" s="5" t="s">
        <v>293</v>
      </c>
      <c r="H357" s="5" t="s">
        <v>294</v>
      </c>
      <c r="I357" s="5">
        <v>280</v>
      </c>
      <c r="J357" s="5" t="s">
        <v>295</v>
      </c>
      <c r="K357" s="5">
        <v>415</v>
      </c>
      <c r="L357" s="5"/>
      <c r="M357" s="5" t="s">
        <v>296</v>
      </c>
      <c r="N357" s="6">
        <v>45604.397222222222</v>
      </c>
      <c r="O357" s="7">
        <v>45698</v>
      </c>
      <c r="P357" s="5"/>
      <c r="Q357" s="7">
        <v>45693</v>
      </c>
      <c r="R357" s="5"/>
      <c r="S357" s="58">
        <v>-244.65</v>
      </c>
      <c r="T357" s="5" t="s">
        <v>35</v>
      </c>
      <c r="U357" s="5" t="s">
        <v>300</v>
      </c>
      <c r="V357" s="5" t="s">
        <v>300</v>
      </c>
      <c r="W357" s="5" t="s">
        <v>301</v>
      </c>
      <c r="X357" s="5"/>
      <c r="Y357" s="5"/>
      <c r="Z357" s="5" t="s">
        <v>1446</v>
      </c>
      <c r="AA357" s="5"/>
      <c r="AB357" s="5">
        <v>7119</v>
      </c>
      <c r="AC357" s="5" t="s">
        <v>38</v>
      </c>
    </row>
    <row r="358" spans="1:29">
      <c r="A358" s="5">
        <v>574512</v>
      </c>
      <c r="B358" s="5">
        <v>111635</v>
      </c>
      <c r="C358" s="5"/>
      <c r="D358" s="5">
        <v>2</v>
      </c>
      <c r="E358" s="5" t="s">
        <v>29</v>
      </c>
      <c r="F358" s="5">
        <v>1543</v>
      </c>
      <c r="G358" s="5" t="s">
        <v>293</v>
      </c>
      <c r="H358" s="5" t="s">
        <v>294</v>
      </c>
      <c r="I358" s="5">
        <v>280</v>
      </c>
      <c r="J358" s="5" t="s">
        <v>295</v>
      </c>
      <c r="K358" s="5">
        <v>415</v>
      </c>
      <c r="L358" s="5"/>
      <c r="M358" s="5" t="s">
        <v>296</v>
      </c>
      <c r="N358" s="6">
        <v>45604.397222222222</v>
      </c>
      <c r="O358" s="7">
        <v>45698</v>
      </c>
      <c r="P358" s="5"/>
      <c r="Q358" s="7">
        <v>45693</v>
      </c>
      <c r="R358" s="5"/>
      <c r="S358" s="58">
        <v>120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1446</v>
      </c>
      <c r="AA358" s="5"/>
      <c r="AB358" s="5">
        <v>7119</v>
      </c>
      <c r="AC358" s="5" t="s">
        <v>38</v>
      </c>
    </row>
    <row r="359" spans="1:29">
      <c r="A359" s="5">
        <v>548400</v>
      </c>
      <c r="B359" s="5">
        <v>107271</v>
      </c>
      <c r="C359" s="5"/>
      <c r="D359" s="5">
        <v>2</v>
      </c>
      <c r="E359" s="5" t="s">
        <v>29</v>
      </c>
      <c r="F359" s="5">
        <v>1567</v>
      </c>
      <c r="G359" s="5" t="s">
        <v>938</v>
      </c>
      <c r="H359" s="5" t="s">
        <v>939</v>
      </c>
      <c r="I359" s="5">
        <v>141</v>
      </c>
      <c r="J359" s="5" t="s">
        <v>940</v>
      </c>
      <c r="K359" s="5">
        <v>74</v>
      </c>
      <c r="L359" s="5" t="s">
        <v>941</v>
      </c>
      <c r="M359" s="5" t="s">
        <v>942</v>
      </c>
      <c r="N359" s="6">
        <v>45597</v>
      </c>
      <c r="O359" s="7">
        <v>45698</v>
      </c>
      <c r="P359" s="5"/>
      <c r="Q359" s="7"/>
      <c r="R359" s="5"/>
      <c r="S359" s="58">
        <v>-666.5</v>
      </c>
      <c r="T359" s="5" t="s">
        <v>35</v>
      </c>
      <c r="U359" s="5" t="s">
        <v>1351</v>
      </c>
      <c r="V359" s="5" t="s">
        <v>36</v>
      </c>
      <c r="W359" s="5" t="s">
        <v>37</v>
      </c>
      <c r="X359" s="5"/>
      <c r="Y359" s="5"/>
      <c r="Z359" s="5" t="s">
        <v>943</v>
      </c>
      <c r="AA359" s="5"/>
      <c r="AB359" s="5">
        <v>7119</v>
      </c>
      <c r="AC359" s="5" t="s">
        <v>38</v>
      </c>
    </row>
    <row r="360" spans="1:29">
      <c r="A360" s="5">
        <v>548428</v>
      </c>
      <c r="B360" s="5">
        <v>107271</v>
      </c>
      <c r="C360" s="5"/>
      <c r="D360" s="5">
        <v>2</v>
      </c>
      <c r="E360" s="5" t="s">
        <v>29</v>
      </c>
      <c r="F360" s="5">
        <v>1567</v>
      </c>
      <c r="G360" s="5" t="s">
        <v>938</v>
      </c>
      <c r="H360" s="5" t="s">
        <v>939</v>
      </c>
      <c r="I360" s="5">
        <v>141</v>
      </c>
      <c r="J360" s="5" t="s">
        <v>940</v>
      </c>
      <c r="K360" s="5">
        <v>74</v>
      </c>
      <c r="L360" s="5" t="s">
        <v>941</v>
      </c>
      <c r="M360" s="5" t="s">
        <v>942</v>
      </c>
      <c r="N360" s="6">
        <v>45597</v>
      </c>
      <c r="O360" s="7">
        <v>45698</v>
      </c>
      <c r="P360" s="5"/>
      <c r="Q360" s="7"/>
      <c r="R360" s="5"/>
      <c r="S360" s="58">
        <v>66.650000000000006</v>
      </c>
      <c r="T360" s="5" t="s">
        <v>39</v>
      </c>
      <c r="U360" s="5" t="s">
        <v>40</v>
      </c>
      <c r="V360" s="5" t="s">
        <v>41</v>
      </c>
      <c r="W360" s="5" t="s">
        <v>42</v>
      </c>
      <c r="X360" s="5"/>
      <c r="Y360" s="5"/>
      <c r="Z360" s="5" t="s">
        <v>943</v>
      </c>
      <c r="AA360" s="5"/>
      <c r="AB360" s="5">
        <v>7119</v>
      </c>
      <c r="AC360" s="5" t="s">
        <v>38</v>
      </c>
    </row>
    <row r="361" spans="1:29">
      <c r="A361" s="5">
        <v>548430</v>
      </c>
      <c r="B361" s="5">
        <v>107271</v>
      </c>
      <c r="C361" s="5"/>
      <c r="D361" s="5">
        <v>2</v>
      </c>
      <c r="E361" s="5" t="s">
        <v>29</v>
      </c>
      <c r="F361" s="5">
        <v>1567</v>
      </c>
      <c r="G361" s="5" t="s">
        <v>938</v>
      </c>
      <c r="H361" s="5" t="s">
        <v>939</v>
      </c>
      <c r="I361" s="5">
        <v>141</v>
      </c>
      <c r="J361" s="5" t="s">
        <v>940</v>
      </c>
      <c r="K361" s="5">
        <v>74</v>
      </c>
      <c r="L361" s="5" t="s">
        <v>941</v>
      </c>
      <c r="M361" s="5" t="s">
        <v>942</v>
      </c>
      <c r="N361" s="6">
        <v>45597</v>
      </c>
      <c r="O361" s="7">
        <v>45698</v>
      </c>
      <c r="P361" s="5"/>
      <c r="Q361" s="7"/>
      <c r="R361" s="5"/>
      <c r="S361" s="58">
        <v>9.6999999999999993</v>
      </c>
      <c r="T361" s="5" t="s">
        <v>39</v>
      </c>
      <c r="U361" s="5" t="s">
        <v>128</v>
      </c>
      <c r="V361" s="5" t="s">
        <v>128</v>
      </c>
      <c r="W361" s="5" t="s">
        <v>129</v>
      </c>
      <c r="X361" s="5"/>
      <c r="Y361" s="5"/>
      <c r="Z361" s="5" t="s">
        <v>943</v>
      </c>
      <c r="AA361" s="5"/>
      <c r="AB361" s="5">
        <v>7119</v>
      </c>
      <c r="AC361" s="5" t="s">
        <v>38</v>
      </c>
    </row>
    <row r="362" spans="1:29">
      <c r="A362" s="5">
        <v>601091</v>
      </c>
      <c r="B362" s="5">
        <v>116652</v>
      </c>
      <c r="C362" s="5"/>
      <c r="D362" s="5">
        <v>2</v>
      </c>
      <c r="E362" s="5" t="s">
        <v>29</v>
      </c>
      <c r="F362" s="5">
        <v>1571</v>
      </c>
      <c r="G362" s="5" t="s">
        <v>450</v>
      </c>
      <c r="H362" s="5" t="s">
        <v>451</v>
      </c>
      <c r="I362" s="5">
        <v>260</v>
      </c>
      <c r="J362" s="5" t="s">
        <v>452</v>
      </c>
      <c r="K362" s="5">
        <v>250</v>
      </c>
      <c r="L362" s="5" t="s">
        <v>453</v>
      </c>
      <c r="M362" s="5" t="s">
        <v>454</v>
      </c>
      <c r="N362" s="6">
        <v>45664.349305555559</v>
      </c>
      <c r="O362" s="7">
        <v>45703</v>
      </c>
      <c r="P362" s="5"/>
      <c r="Q362" s="7"/>
      <c r="R362" s="5"/>
      <c r="S362" s="58">
        <v>-800</v>
      </c>
      <c r="T362" s="5" t="s">
        <v>35</v>
      </c>
      <c r="U362" s="5" t="s">
        <v>1351</v>
      </c>
      <c r="V362" s="5" t="s">
        <v>36</v>
      </c>
      <c r="W362" s="5" t="s">
        <v>37</v>
      </c>
      <c r="X362" s="5"/>
      <c r="Y362" s="5"/>
      <c r="Z362" s="5" t="s">
        <v>874</v>
      </c>
      <c r="AA362" s="5"/>
      <c r="AB362" s="5">
        <v>7119</v>
      </c>
      <c r="AC362" s="5" t="s">
        <v>38</v>
      </c>
    </row>
    <row r="363" spans="1:29">
      <c r="A363" s="5">
        <v>601114</v>
      </c>
      <c r="B363" s="5">
        <v>116652</v>
      </c>
      <c r="C363" s="5"/>
      <c r="D363" s="5">
        <v>2</v>
      </c>
      <c r="E363" s="5" t="s">
        <v>29</v>
      </c>
      <c r="F363" s="5">
        <v>1571</v>
      </c>
      <c r="G363" s="5" t="s">
        <v>450</v>
      </c>
      <c r="H363" s="5" t="s">
        <v>451</v>
      </c>
      <c r="I363" s="5">
        <v>260</v>
      </c>
      <c r="J363" s="5" t="s">
        <v>452</v>
      </c>
      <c r="K363" s="5">
        <v>250</v>
      </c>
      <c r="L363" s="5" t="s">
        <v>453</v>
      </c>
      <c r="M363" s="5" t="s">
        <v>454</v>
      </c>
      <c r="N363" s="6">
        <v>45664.349305555559</v>
      </c>
      <c r="O363" s="7">
        <v>45703</v>
      </c>
      <c r="P363" s="5"/>
      <c r="Q363" s="7"/>
      <c r="R363" s="5"/>
      <c r="S363" s="58">
        <v>80</v>
      </c>
      <c r="T363" s="5" t="s">
        <v>39</v>
      </c>
      <c r="U363" s="5" t="s">
        <v>40</v>
      </c>
      <c r="V363" s="5" t="s">
        <v>41</v>
      </c>
      <c r="W363" s="5" t="s">
        <v>42</v>
      </c>
      <c r="X363" s="5"/>
      <c r="Y363" s="5"/>
      <c r="Z363" s="5" t="s">
        <v>874</v>
      </c>
      <c r="AA363" s="5"/>
      <c r="AB363" s="5">
        <v>7119</v>
      </c>
      <c r="AC363" s="5" t="s">
        <v>38</v>
      </c>
    </row>
    <row r="364" spans="1:29">
      <c r="A364" s="5">
        <v>556926</v>
      </c>
      <c r="B364" s="5">
        <v>108569</v>
      </c>
      <c r="C364" s="5"/>
      <c r="D364" s="5">
        <v>2</v>
      </c>
      <c r="E364" s="5" t="s">
        <v>29</v>
      </c>
      <c r="F364" s="5">
        <v>4282</v>
      </c>
      <c r="G364" s="5" t="s">
        <v>635</v>
      </c>
      <c r="H364" s="5" t="s">
        <v>636</v>
      </c>
      <c r="I364" s="5">
        <v>499</v>
      </c>
      <c r="J364" s="5" t="s">
        <v>637</v>
      </c>
      <c r="K364" s="5">
        <v>391</v>
      </c>
      <c r="L364" s="5"/>
      <c r="M364" s="5" t="s">
        <v>638</v>
      </c>
      <c r="N364" s="6">
        <v>45580.470833333333</v>
      </c>
      <c r="O364" s="7">
        <v>45698</v>
      </c>
      <c r="P364" s="5"/>
      <c r="Q364" s="7">
        <v>45693</v>
      </c>
      <c r="R364" s="5"/>
      <c r="S364" s="58">
        <v>-2000</v>
      </c>
      <c r="T364" s="5" t="s">
        <v>35</v>
      </c>
      <c r="U364" s="5" t="s">
        <v>1351</v>
      </c>
      <c r="V364" s="5" t="s">
        <v>36</v>
      </c>
      <c r="W364" s="5" t="s">
        <v>37</v>
      </c>
      <c r="X364" s="5"/>
      <c r="Y364" s="5"/>
      <c r="Z364" s="5" t="s">
        <v>954</v>
      </c>
      <c r="AA364" s="5"/>
      <c r="AB364" s="5">
        <v>7119</v>
      </c>
      <c r="AC364" s="5" t="s">
        <v>38</v>
      </c>
    </row>
    <row r="365" spans="1:29">
      <c r="A365" s="5">
        <v>556969</v>
      </c>
      <c r="B365" s="5">
        <v>108569</v>
      </c>
      <c r="C365" s="5"/>
      <c r="D365" s="5">
        <v>2</v>
      </c>
      <c r="E365" s="5" t="s">
        <v>29</v>
      </c>
      <c r="F365" s="5">
        <v>4282</v>
      </c>
      <c r="G365" s="5" t="s">
        <v>635</v>
      </c>
      <c r="H365" s="5" t="s">
        <v>636</v>
      </c>
      <c r="I365" s="5">
        <v>499</v>
      </c>
      <c r="J365" s="5" t="s">
        <v>637</v>
      </c>
      <c r="K365" s="5">
        <v>391</v>
      </c>
      <c r="L365" s="5"/>
      <c r="M365" s="5" t="s">
        <v>638</v>
      </c>
      <c r="N365" s="6">
        <v>45580.470833333333</v>
      </c>
      <c r="O365" s="7">
        <v>45698</v>
      </c>
      <c r="P365" s="5"/>
      <c r="Q365" s="7">
        <v>45693</v>
      </c>
      <c r="R365" s="5"/>
      <c r="S365" s="58">
        <v>200</v>
      </c>
      <c r="T365" s="5" t="s">
        <v>39</v>
      </c>
      <c r="U365" s="5" t="s">
        <v>40</v>
      </c>
      <c r="V365" s="5" t="s">
        <v>41</v>
      </c>
      <c r="W365" s="5" t="s">
        <v>42</v>
      </c>
      <c r="X365" s="5"/>
      <c r="Y365" s="5"/>
      <c r="Z365" s="5" t="s">
        <v>954</v>
      </c>
      <c r="AA365" s="5"/>
      <c r="AB365" s="5">
        <v>7119</v>
      </c>
      <c r="AC365" s="5" t="s">
        <v>38</v>
      </c>
    </row>
    <row r="366" spans="1:29">
      <c r="A366" s="5">
        <v>573359</v>
      </c>
      <c r="B366" s="5">
        <v>108569</v>
      </c>
      <c r="C366" s="5"/>
      <c r="D366" s="5">
        <v>2</v>
      </c>
      <c r="E366" s="5" t="s">
        <v>29</v>
      </c>
      <c r="F366" s="5">
        <v>4282</v>
      </c>
      <c r="G366" s="5" t="s">
        <v>635</v>
      </c>
      <c r="H366" s="5" t="s">
        <v>636</v>
      </c>
      <c r="I366" s="5">
        <v>499</v>
      </c>
      <c r="J366" s="5" t="s">
        <v>637</v>
      </c>
      <c r="K366" s="5">
        <v>391</v>
      </c>
      <c r="L366" s="5"/>
      <c r="M366" s="5" t="s">
        <v>638</v>
      </c>
      <c r="N366" s="6">
        <v>45580.470833333333</v>
      </c>
      <c r="O366" s="7">
        <v>45698</v>
      </c>
      <c r="P366" s="5"/>
      <c r="Q366" s="7">
        <v>45693</v>
      </c>
      <c r="R366" s="5"/>
      <c r="S366" s="58">
        <v>357.76</v>
      </c>
      <c r="T366" s="5" t="s">
        <v>39</v>
      </c>
      <c r="U366" s="5" t="s">
        <v>1447</v>
      </c>
      <c r="V366" s="5" t="s">
        <v>48</v>
      </c>
      <c r="W366" s="5" t="s">
        <v>49</v>
      </c>
      <c r="X366" s="5"/>
      <c r="Y366" s="5"/>
      <c r="Z366" s="5" t="s">
        <v>954</v>
      </c>
      <c r="AA366" s="5"/>
      <c r="AB366" s="5">
        <v>7119</v>
      </c>
      <c r="AC366" s="5" t="s">
        <v>38</v>
      </c>
    </row>
    <row r="367" spans="1:29">
      <c r="A367" s="5">
        <v>573759</v>
      </c>
      <c r="B367" s="5">
        <v>108569</v>
      </c>
      <c r="C367" s="5"/>
      <c r="D367" s="5">
        <v>2</v>
      </c>
      <c r="E367" s="5" t="s">
        <v>29</v>
      </c>
      <c r="F367" s="5">
        <v>4282</v>
      </c>
      <c r="G367" s="5" t="s">
        <v>635</v>
      </c>
      <c r="H367" s="5" t="s">
        <v>636</v>
      </c>
      <c r="I367" s="5">
        <v>499</v>
      </c>
      <c r="J367" s="5" t="s">
        <v>637</v>
      </c>
      <c r="K367" s="5">
        <v>391</v>
      </c>
      <c r="L367" s="5"/>
      <c r="M367" s="5" t="s">
        <v>638</v>
      </c>
      <c r="N367" s="6">
        <v>45580.470833333333</v>
      </c>
      <c r="O367" s="7">
        <v>45698</v>
      </c>
      <c r="P367" s="5"/>
      <c r="Q367" s="7">
        <v>45693</v>
      </c>
      <c r="R367" s="5"/>
      <c r="S367" s="58">
        <v>500</v>
      </c>
      <c r="T367" s="5" t="s">
        <v>39</v>
      </c>
      <c r="U367" s="5" t="s">
        <v>1448</v>
      </c>
      <c r="V367" s="5" t="s">
        <v>88</v>
      </c>
      <c r="W367" s="5" t="s">
        <v>89</v>
      </c>
      <c r="X367" s="5"/>
      <c r="Y367" s="5"/>
      <c r="Z367" s="5" t="s">
        <v>954</v>
      </c>
      <c r="AA367" s="5"/>
      <c r="AB367" s="5">
        <v>7119</v>
      </c>
      <c r="AC367" s="5" t="s">
        <v>38</v>
      </c>
    </row>
    <row r="368" spans="1:29">
      <c r="A368" s="5">
        <v>573772</v>
      </c>
      <c r="B368" s="5">
        <v>108569</v>
      </c>
      <c r="C368" s="5"/>
      <c r="D368" s="5">
        <v>2</v>
      </c>
      <c r="E368" s="5" t="s">
        <v>29</v>
      </c>
      <c r="F368" s="5">
        <v>4282</v>
      </c>
      <c r="G368" s="5" t="s">
        <v>635</v>
      </c>
      <c r="H368" s="5" t="s">
        <v>636</v>
      </c>
      <c r="I368" s="5">
        <v>499</v>
      </c>
      <c r="J368" s="5" t="s">
        <v>637</v>
      </c>
      <c r="K368" s="5">
        <v>391</v>
      </c>
      <c r="L368" s="5"/>
      <c r="M368" s="5" t="s">
        <v>638</v>
      </c>
      <c r="N368" s="6">
        <v>45580.470833333333</v>
      </c>
      <c r="O368" s="7">
        <v>45698</v>
      </c>
      <c r="P368" s="5"/>
      <c r="Q368" s="7">
        <v>45693</v>
      </c>
      <c r="R368" s="5"/>
      <c r="S368" s="58">
        <v>-50</v>
      </c>
      <c r="T368" s="5" t="s">
        <v>39</v>
      </c>
      <c r="U368" s="5" t="s">
        <v>120</v>
      </c>
      <c r="V368" s="5" t="s">
        <v>41</v>
      </c>
      <c r="W368" s="5" t="s">
        <v>42</v>
      </c>
      <c r="X368" s="5"/>
      <c r="Y368" s="5"/>
      <c r="Z368" s="5" t="s">
        <v>954</v>
      </c>
      <c r="AA368" s="5"/>
      <c r="AB368" s="5">
        <v>7119</v>
      </c>
      <c r="AC368" s="5" t="s">
        <v>38</v>
      </c>
    </row>
    <row r="369" spans="1:29">
      <c r="A369" s="5">
        <v>625012</v>
      </c>
      <c r="B369" s="5">
        <v>120509</v>
      </c>
      <c r="C369" s="5"/>
      <c r="D369" s="5">
        <v>2</v>
      </c>
      <c r="E369" s="5" t="s">
        <v>29</v>
      </c>
      <c r="F369" s="5">
        <v>4282</v>
      </c>
      <c r="G369" s="5" t="s">
        <v>635</v>
      </c>
      <c r="H369" s="5" t="s">
        <v>636</v>
      </c>
      <c r="I369" s="5">
        <v>499</v>
      </c>
      <c r="J369" s="5" t="s">
        <v>637</v>
      </c>
      <c r="K369" s="5">
        <v>391</v>
      </c>
      <c r="L369" s="5"/>
      <c r="M369" s="5" t="s">
        <v>638</v>
      </c>
      <c r="N369" s="6">
        <v>45674.669444444444</v>
      </c>
      <c r="O369" s="7">
        <v>45698</v>
      </c>
      <c r="P369" s="5"/>
      <c r="Q369" s="7"/>
      <c r="R369" s="5"/>
      <c r="S369" s="58">
        <v>420.87</v>
      </c>
      <c r="T369" s="5" t="s">
        <v>39</v>
      </c>
      <c r="U369" s="5" t="s">
        <v>1449</v>
      </c>
      <c r="V369" s="5" t="s">
        <v>48</v>
      </c>
      <c r="W369" s="5" t="s">
        <v>49</v>
      </c>
      <c r="X369" s="5"/>
      <c r="Y369" s="5"/>
      <c r="Z369" s="5" t="s">
        <v>1450</v>
      </c>
      <c r="AA369" s="5"/>
      <c r="AB369" s="5">
        <v>7119</v>
      </c>
      <c r="AC369" s="5" t="s">
        <v>38</v>
      </c>
    </row>
    <row r="370" spans="1:29">
      <c r="A370" s="5">
        <v>625033</v>
      </c>
      <c r="B370" s="5">
        <v>120509</v>
      </c>
      <c r="C370" s="5"/>
      <c r="D370" s="5">
        <v>2</v>
      </c>
      <c r="E370" s="5" t="s">
        <v>29</v>
      </c>
      <c r="F370" s="5">
        <v>4282</v>
      </c>
      <c r="G370" s="5" t="s">
        <v>635</v>
      </c>
      <c r="H370" s="5" t="s">
        <v>636</v>
      </c>
      <c r="I370" s="5">
        <v>499</v>
      </c>
      <c r="J370" s="5" t="s">
        <v>637</v>
      </c>
      <c r="K370" s="5">
        <v>391</v>
      </c>
      <c r="L370" s="5"/>
      <c r="M370" s="5" t="s">
        <v>638</v>
      </c>
      <c r="N370" s="6">
        <v>45674.669444444444</v>
      </c>
      <c r="O370" s="7">
        <v>45698</v>
      </c>
      <c r="P370" s="5"/>
      <c r="Q370" s="7"/>
      <c r="R370" s="5"/>
      <c r="S370" s="58">
        <v>42.09</v>
      </c>
      <c r="T370" s="5" t="s">
        <v>39</v>
      </c>
      <c r="U370" s="5" t="s">
        <v>182</v>
      </c>
      <c r="V370" s="5" t="s">
        <v>41</v>
      </c>
      <c r="W370" s="5" t="s">
        <v>42</v>
      </c>
      <c r="X370" s="5"/>
      <c r="Y370" s="5"/>
      <c r="Z370" s="5" t="s">
        <v>1450</v>
      </c>
      <c r="AA370" s="5"/>
      <c r="AB370" s="5">
        <v>7119</v>
      </c>
      <c r="AC370" s="5" t="s">
        <v>38</v>
      </c>
    </row>
    <row r="371" spans="1:29">
      <c r="A371" s="5">
        <v>625327</v>
      </c>
      <c r="B371" s="5">
        <v>120531</v>
      </c>
      <c r="C371" s="5"/>
      <c r="D371" s="5">
        <v>2</v>
      </c>
      <c r="E371" s="5" t="s">
        <v>29</v>
      </c>
      <c r="F371" s="5">
        <v>4282</v>
      </c>
      <c r="G371" s="5" t="s">
        <v>635</v>
      </c>
      <c r="H371" s="5" t="s">
        <v>636</v>
      </c>
      <c r="I371" s="5">
        <v>499</v>
      </c>
      <c r="J371" s="5" t="s">
        <v>637</v>
      </c>
      <c r="K371" s="5">
        <v>391</v>
      </c>
      <c r="L371" s="5"/>
      <c r="M371" s="5" t="s">
        <v>638</v>
      </c>
      <c r="N371" s="6">
        <v>45674.696527777778</v>
      </c>
      <c r="O371" s="7">
        <v>45698</v>
      </c>
      <c r="P371" s="5"/>
      <c r="Q371" s="7">
        <v>45693</v>
      </c>
      <c r="R371" s="5"/>
      <c r="S371" s="58">
        <v>24.82</v>
      </c>
      <c r="T371" s="5" t="s">
        <v>39</v>
      </c>
      <c r="U371" s="5" t="s">
        <v>182</v>
      </c>
      <c r="V371" s="5" t="s">
        <v>41</v>
      </c>
      <c r="W371" s="5" t="s">
        <v>42</v>
      </c>
      <c r="X371" s="5"/>
      <c r="Y371" s="5"/>
      <c r="Z371" s="5" t="s">
        <v>1451</v>
      </c>
      <c r="AA371" s="5"/>
      <c r="AB371" s="5">
        <v>7119</v>
      </c>
      <c r="AC371" s="5" t="s">
        <v>38</v>
      </c>
    </row>
    <row r="372" spans="1:29">
      <c r="A372" s="5">
        <v>534478</v>
      </c>
      <c r="B372" s="5">
        <v>104702</v>
      </c>
      <c r="C372" s="5"/>
      <c r="D372" s="5">
        <v>2</v>
      </c>
      <c r="E372" s="5" t="s">
        <v>29</v>
      </c>
      <c r="F372" s="5">
        <v>1634</v>
      </c>
      <c r="G372" s="5" t="s">
        <v>639</v>
      </c>
      <c r="H372" s="5" t="s">
        <v>640</v>
      </c>
      <c r="I372" s="5">
        <v>257</v>
      </c>
      <c r="J372" s="5" t="s">
        <v>643</v>
      </c>
      <c r="K372" s="5">
        <v>46</v>
      </c>
      <c r="L372" s="5" t="s">
        <v>644</v>
      </c>
      <c r="M372" s="5" t="s">
        <v>645</v>
      </c>
      <c r="N372" s="6">
        <v>45563.419444444444</v>
      </c>
      <c r="O372" s="7">
        <v>45698</v>
      </c>
      <c r="P372" s="5"/>
      <c r="Q372" s="7">
        <v>45693</v>
      </c>
      <c r="R372" s="5"/>
      <c r="S372" s="58">
        <v>-4535.67</v>
      </c>
      <c r="T372" s="5" t="s">
        <v>35</v>
      </c>
      <c r="U372" s="5" t="s">
        <v>1351</v>
      </c>
      <c r="V372" s="5" t="s">
        <v>36</v>
      </c>
      <c r="W372" s="5" t="s">
        <v>37</v>
      </c>
      <c r="X372" s="5"/>
      <c r="Y372" s="5"/>
      <c r="Z372" s="5" t="s">
        <v>923</v>
      </c>
      <c r="AA372" s="5"/>
      <c r="AB372" s="5">
        <v>7119</v>
      </c>
      <c r="AC372" s="5" t="s">
        <v>38</v>
      </c>
    </row>
    <row r="373" spans="1:29">
      <c r="A373" s="5">
        <v>534507</v>
      </c>
      <c r="B373" s="5">
        <v>104702</v>
      </c>
      <c r="C373" s="5"/>
      <c r="D373" s="5">
        <v>2</v>
      </c>
      <c r="E373" s="5" t="s">
        <v>29</v>
      </c>
      <c r="F373" s="5">
        <v>1634</v>
      </c>
      <c r="G373" s="5" t="s">
        <v>639</v>
      </c>
      <c r="H373" s="5" t="s">
        <v>640</v>
      </c>
      <c r="I373" s="5">
        <v>257</v>
      </c>
      <c r="J373" s="5" t="s">
        <v>643</v>
      </c>
      <c r="K373" s="5">
        <v>46</v>
      </c>
      <c r="L373" s="5" t="s">
        <v>644</v>
      </c>
      <c r="M373" s="5" t="s">
        <v>645</v>
      </c>
      <c r="N373" s="6">
        <v>45563.419444444444</v>
      </c>
      <c r="O373" s="7">
        <v>45698</v>
      </c>
      <c r="P373" s="5"/>
      <c r="Q373" s="7">
        <v>45693</v>
      </c>
      <c r="R373" s="5"/>
      <c r="S373" s="58">
        <v>453.57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923</v>
      </c>
      <c r="AA373" s="5"/>
      <c r="AB373" s="5">
        <v>7119</v>
      </c>
      <c r="AC373" s="5" t="s">
        <v>38</v>
      </c>
    </row>
    <row r="374" spans="1:29">
      <c r="A374" s="5">
        <v>534509</v>
      </c>
      <c r="B374" s="5">
        <v>104702</v>
      </c>
      <c r="C374" s="5"/>
      <c r="D374" s="5">
        <v>2</v>
      </c>
      <c r="E374" s="5" t="s">
        <v>29</v>
      </c>
      <c r="F374" s="5">
        <v>1634</v>
      </c>
      <c r="G374" s="5" t="s">
        <v>639</v>
      </c>
      <c r="H374" s="5" t="s">
        <v>640</v>
      </c>
      <c r="I374" s="5">
        <v>257</v>
      </c>
      <c r="J374" s="5" t="s">
        <v>643</v>
      </c>
      <c r="K374" s="5">
        <v>46</v>
      </c>
      <c r="L374" s="5" t="s">
        <v>644</v>
      </c>
      <c r="M374" s="5" t="s">
        <v>645</v>
      </c>
      <c r="N374" s="6">
        <v>45563.419444444444</v>
      </c>
      <c r="O374" s="7">
        <v>45698</v>
      </c>
      <c r="P374" s="5"/>
      <c r="Q374" s="7">
        <v>45693</v>
      </c>
      <c r="R374" s="5"/>
      <c r="S374" s="58">
        <v>9.6999999999999993</v>
      </c>
      <c r="T374" s="5" t="s">
        <v>39</v>
      </c>
      <c r="U374" s="5" t="s">
        <v>128</v>
      </c>
      <c r="V374" s="5" t="s">
        <v>128</v>
      </c>
      <c r="W374" s="5" t="s">
        <v>129</v>
      </c>
      <c r="X374" s="5"/>
      <c r="Y374" s="5"/>
      <c r="Z374" s="5" t="s">
        <v>923</v>
      </c>
      <c r="AA374" s="5"/>
      <c r="AB374" s="5">
        <v>7119</v>
      </c>
      <c r="AC374" s="5" t="s">
        <v>38</v>
      </c>
    </row>
    <row r="375" spans="1:29">
      <c r="A375" s="5">
        <v>617441</v>
      </c>
      <c r="B375" s="5">
        <v>104702</v>
      </c>
      <c r="C375" s="5"/>
      <c r="D375" s="5">
        <v>2</v>
      </c>
      <c r="E375" s="5" t="s">
        <v>29</v>
      </c>
      <c r="F375" s="5">
        <v>1634</v>
      </c>
      <c r="G375" s="5" t="s">
        <v>639</v>
      </c>
      <c r="H375" s="5" t="s">
        <v>640</v>
      </c>
      <c r="I375" s="5">
        <v>257</v>
      </c>
      <c r="J375" s="5" t="s">
        <v>643</v>
      </c>
      <c r="K375" s="5">
        <v>46</v>
      </c>
      <c r="L375" s="5" t="s">
        <v>644</v>
      </c>
      <c r="M375" s="5" t="s">
        <v>645</v>
      </c>
      <c r="N375" s="6">
        <v>45563.419444444444</v>
      </c>
      <c r="O375" s="7">
        <v>45698</v>
      </c>
      <c r="P375" s="5"/>
      <c r="Q375" s="7">
        <v>45693</v>
      </c>
      <c r="R375" s="5"/>
      <c r="S375" s="58">
        <v>22.95</v>
      </c>
      <c r="T375" s="5" t="s">
        <v>39</v>
      </c>
      <c r="U375" s="5" t="s">
        <v>182</v>
      </c>
      <c r="V375" s="5" t="s">
        <v>41</v>
      </c>
      <c r="W375" s="5" t="s">
        <v>42</v>
      </c>
      <c r="X375" s="5"/>
      <c r="Y375" s="5"/>
      <c r="Z375" s="5" t="s">
        <v>923</v>
      </c>
      <c r="AA375" s="5"/>
      <c r="AB375" s="5">
        <v>7119</v>
      </c>
      <c r="AC375" s="5" t="s">
        <v>38</v>
      </c>
    </row>
    <row r="376" spans="1:29">
      <c r="A376" s="5">
        <v>583082</v>
      </c>
      <c r="B376" s="5">
        <v>113273</v>
      </c>
      <c r="C376" s="5"/>
      <c r="D376" s="5">
        <v>2</v>
      </c>
      <c r="E376" s="5" t="s">
        <v>29</v>
      </c>
      <c r="F376" s="5">
        <v>1634</v>
      </c>
      <c r="G376" s="5" t="s">
        <v>639</v>
      </c>
      <c r="H376" s="5" t="s">
        <v>640</v>
      </c>
      <c r="I376" s="5">
        <v>5</v>
      </c>
      <c r="J376" s="5" t="s">
        <v>641</v>
      </c>
      <c r="K376" s="5">
        <v>343</v>
      </c>
      <c r="L376" s="5"/>
      <c r="M376" s="5" t="s">
        <v>642</v>
      </c>
      <c r="N376" s="6">
        <v>45627</v>
      </c>
      <c r="O376" s="7">
        <v>45698</v>
      </c>
      <c r="P376" s="5"/>
      <c r="Q376" s="7">
        <v>45686</v>
      </c>
      <c r="R376" s="5"/>
      <c r="S376" s="58">
        <v>-853.04</v>
      </c>
      <c r="T376" s="5" t="s">
        <v>35</v>
      </c>
      <c r="U376" s="5" t="s">
        <v>1351</v>
      </c>
      <c r="V376" s="5" t="s">
        <v>36</v>
      </c>
      <c r="W376" s="5" t="s">
        <v>37</v>
      </c>
      <c r="X376" s="5"/>
      <c r="Y376" s="5"/>
      <c r="Z376" s="5" t="s">
        <v>1050</v>
      </c>
      <c r="AA376" s="5"/>
      <c r="AB376" s="5">
        <v>7119</v>
      </c>
      <c r="AC376" s="5" t="s">
        <v>38</v>
      </c>
    </row>
    <row r="377" spans="1:29">
      <c r="A377" s="5">
        <v>583120</v>
      </c>
      <c r="B377" s="5">
        <v>113273</v>
      </c>
      <c r="C377" s="5"/>
      <c r="D377" s="5">
        <v>2</v>
      </c>
      <c r="E377" s="5" t="s">
        <v>29</v>
      </c>
      <c r="F377" s="5">
        <v>1634</v>
      </c>
      <c r="G377" s="5" t="s">
        <v>639</v>
      </c>
      <c r="H377" s="5" t="s">
        <v>640</v>
      </c>
      <c r="I377" s="5">
        <v>5</v>
      </c>
      <c r="J377" s="5" t="s">
        <v>641</v>
      </c>
      <c r="K377" s="5">
        <v>343</v>
      </c>
      <c r="L377" s="5"/>
      <c r="M377" s="5" t="s">
        <v>642</v>
      </c>
      <c r="N377" s="6">
        <v>45627</v>
      </c>
      <c r="O377" s="7">
        <v>45698</v>
      </c>
      <c r="P377" s="5"/>
      <c r="Q377" s="7">
        <v>45686</v>
      </c>
      <c r="R377" s="5"/>
      <c r="S377" s="58">
        <v>85.3</v>
      </c>
      <c r="T377" s="5" t="s">
        <v>39</v>
      </c>
      <c r="U377" s="5" t="s">
        <v>40</v>
      </c>
      <c r="V377" s="5" t="s">
        <v>41</v>
      </c>
      <c r="W377" s="5" t="s">
        <v>42</v>
      </c>
      <c r="X377" s="5"/>
      <c r="Y377" s="5"/>
      <c r="Z377" s="5" t="s">
        <v>1050</v>
      </c>
      <c r="AA377" s="5"/>
      <c r="AB377" s="5">
        <v>7119</v>
      </c>
      <c r="AC377" s="5" t="s">
        <v>38</v>
      </c>
    </row>
    <row r="378" spans="1:29">
      <c r="A378" s="5">
        <v>527927</v>
      </c>
      <c r="B378" s="5">
        <v>103605</v>
      </c>
      <c r="C378" s="5"/>
      <c r="D378" s="5">
        <v>2</v>
      </c>
      <c r="E378" s="5" t="s">
        <v>29</v>
      </c>
      <c r="F378" s="5">
        <v>1638</v>
      </c>
      <c r="G378" s="5" t="s">
        <v>455</v>
      </c>
      <c r="H378" s="5" t="s">
        <v>456</v>
      </c>
      <c r="I378" s="5">
        <v>312</v>
      </c>
      <c r="J378" s="5" t="s">
        <v>457</v>
      </c>
      <c r="K378" s="5">
        <v>231</v>
      </c>
      <c r="L378" s="5" t="s">
        <v>458</v>
      </c>
      <c r="M378" s="5" t="s">
        <v>459</v>
      </c>
      <c r="N378" s="6">
        <v>45562.4375</v>
      </c>
      <c r="O378" s="7">
        <v>45698</v>
      </c>
      <c r="P378" s="5"/>
      <c r="Q378" s="7"/>
      <c r="R378" s="5"/>
      <c r="S378" s="58">
        <v>-2000</v>
      </c>
      <c r="T378" s="5" t="s">
        <v>35</v>
      </c>
      <c r="U378" s="5" t="s">
        <v>1351</v>
      </c>
      <c r="V378" s="5" t="s">
        <v>36</v>
      </c>
      <c r="W378" s="5" t="s">
        <v>37</v>
      </c>
      <c r="X378" s="5"/>
      <c r="Y378" s="5"/>
      <c r="Z378" s="5" t="s">
        <v>875</v>
      </c>
      <c r="AA378" s="5"/>
      <c r="AB378" s="5">
        <v>7119</v>
      </c>
      <c r="AC378" s="5" t="s">
        <v>38</v>
      </c>
    </row>
    <row r="379" spans="1:29">
      <c r="A379" s="5">
        <v>527951</v>
      </c>
      <c r="B379" s="5">
        <v>103605</v>
      </c>
      <c r="C379" s="5"/>
      <c r="D379" s="5">
        <v>2</v>
      </c>
      <c r="E379" s="5" t="s">
        <v>29</v>
      </c>
      <c r="F379" s="5">
        <v>1638</v>
      </c>
      <c r="G379" s="5" t="s">
        <v>455</v>
      </c>
      <c r="H379" s="5" t="s">
        <v>456</v>
      </c>
      <c r="I379" s="5">
        <v>312</v>
      </c>
      <c r="J379" s="5" t="s">
        <v>457</v>
      </c>
      <c r="K379" s="5">
        <v>231</v>
      </c>
      <c r="L379" s="5" t="s">
        <v>458</v>
      </c>
      <c r="M379" s="5" t="s">
        <v>459</v>
      </c>
      <c r="N379" s="6">
        <v>45562.4375</v>
      </c>
      <c r="O379" s="7">
        <v>45698</v>
      </c>
      <c r="P379" s="5"/>
      <c r="Q379" s="7"/>
      <c r="R379" s="5"/>
      <c r="S379" s="58">
        <v>200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875</v>
      </c>
      <c r="AA379" s="5"/>
      <c r="AB379" s="5">
        <v>7119</v>
      </c>
      <c r="AC379" s="5" t="s">
        <v>38</v>
      </c>
    </row>
    <row r="380" spans="1:29">
      <c r="A380" s="5">
        <v>527953</v>
      </c>
      <c r="B380" s="5">
        <v>103605</v>
      </c>
      <c r="C380" s="5"/>
      <c r="D380" s="5">
        <v>2</v>
      </c>
      <c r="E380" s="5" t="s">
        <v>29</v>
      </c>
      <c r="F380" s="5">
        <v>1638</v>
      </c>
      <c r="G380" s="5" t="s">
        <v>455</v>
      </c>
      <c r="H380" s="5" t="s">
        <v>456</v>
      </c>
      <c r="I380" s="5">
        <v>312</v>
      </c>
      <c r="J380" s="5" t="s">
        <v>457</v>
      </c>
      <c r="K380" s="5">
        <v>231</v>
      </c>
      <c r="L380" s="5" t="s">
        <v>458</v>
      </c>
      <c r="M380" s="5" t="s">
        <v>459</v>
      </c>
      <c r="N380" s="6">
        <v>45562.4375</v>
      </c>
      <c r="O380" s="7">
        <v>45698</v>
      </c>
      <c r="P380" s="5"/>
      <c r="Q380" s="7"/>
      <c r="R380" s="5"/>
      <c r="S380" s="58">
        <v>9.6999999999999993</v>
      </c>
      <c r="T380" s="5" t="s">
        <v>39</v>
      </c>
      <c r="U380" s="5" t="s">
        <v>128</v>
      </c>
      <c r="V380" s="5" t="s">
        <v>128</v>
      </c>
      <c r="W380" s="5" t="s">
        <v>129</v>
      </c>
      <c r="X380" s="5"/>
      <c r="Y380" s="5"/>
      <c r="Z380" s="5" t="s">
        <v>875</v>
      </c>
      <c r="AA380" s="5"/>
      <c r="AB380" s="5">
        <v>7119</v>
      </c>
      <c r="AC380" s="5" t="s">
        <v>38</v>
      </c>
    </row>
    <row r="381" spans="1:29">
      <c r="A381" s="5">
        <v>616922</v>
      </c>
      <c r="B381" s="5">
        <v>103605</v>
      </c>
      <c r="C381" s="5"/>
      <c r="D381" s="5">
        <v>2</v>
      </c>
      <c r="E381" s="5" t="s">
        <v>29</v>
      </c>
      <c r="F381" s="5">
        <v>1638</v>
      </c>
      <c r="G381" s="5" t="s">
        <v>455</v>
      </c>
      <c r="H381" s="5" t="s">
        <v>456</v>
      </c>
      <c r="I381" s="5">
        <v>312</v>
      </c>
      <c r="J381" s="5" t="s">
        <v>457</v>
      </c>
      <c r="K381" s="5">
        <v>231</v>
      </c>
      <c r="L381" s="5" t="s">
        <v>458</v>
      </c>
      <c r="M381" s="5" t="s">
        <v>459</v>
      </c>
      <c r="N381" s="6">
        <v>45562.4375</v>
      </c>
      <c r="O381" s="7">
        <v>45698</v>
      </c>
      <c r="P381" s="5"/>
      <c r="Q381" s="7"/>
      <c r="R381" s="5"/>
      <c r="S381" s="58">
        <v>10.4</v>
      </c>
      <c r="T381" s="5" t="s">
        <v>39</v>
      </c>
      <c r="U381" s="5" t="s">
        <v>182</v>
      </c>
      <c r="V381" s="5" t="s">
        <v>41</v>
      </c>
      <c r="W381" s="5" t="s">
        <v>42</v>
      </c>
      <c r="X381" s="5"/>
      <c r="Y381" s="5"/>
      <c r="Z381" s="5" t="s">
        <v>875</v>
      </c>
      <c r="AA381" s="5"/>
      <c r="AB381" s="5">
        <v>7119</v>
      </c>
      <c r="AC381" s="5" t="s">
        <v>38</v>
      </c>
    </row>
    <row r="382" spans="1:29">
      <c r="A382" s="5">
        <v>595245</v>
      </c>
      <c r="B382" s="5">
        <v>115347</v>
      </c>
      <c r="C382" s="5"/>
      <c r="D382" s="5">
        <v>2</v>
      </c>
      <c r="E382" s="5" t="s">
        <v>29</v>
      </c>
      <c r="F382" s="5">
        <v>1679</v>
      </c>
      <c r="G382" s="5" t="s">
        <v>646</v>
      </c>
      <c r="H382" s="5" t="s">
        <v>647</v>
      </c>
      <c r="I382" s="5">
        <v>274</v>
      </c>
      <c r="J382" s="5" t="s">
        <v>648</v>
      </c>
      <c r="K382" s="5">
        <v>268</v>
      </c>
      <c r="L382" s="5" t="s">
        <v>649</v>
      </c>
      <c r="M382" s="5" t="s">
        <v>650</v>
      </c>
      <c r="N382" s="6">
        <v>45639.497916666667</v>
      </c>
      <c r="O382" s="7">
        <v>45698</v>
      </c>
      <c r="P382" s="5"/>
      <c r="Q382" s="7">
        <v>45691</v>
      </c>
      <c r="R382" s="5"/>
      <c r="S382" s="58">
        <v>-1350</v>
      </c>
      <c r="T382" s="5" t="s">
        <v>35</v>
      </c>
      <c r="U382" s="5" t="s">
        <v>1351</v>
      </c>
      <c r="V382" s="5" t="s">
        <v>36</v>
      </c>
      <c r="W382" s="5" t="s">
        <v>37</v>
      </c>
      <c r="X382" s="5"/>
      <c r="Y382" s="5"/>
      <c r="Z382" s="5" t="s">
        <v>956</v>
      </c>
      <c r="AA382" s="5"/>
      <c r="AB382" s="5">
        <v>7119</v>
      </c>
      <c r="AC382" s="5" t="s">
        <v>38</v>
      </c>
    </row>
    <row r="383" spans="1:29">
      <c r="A383" s="5">
        <v>595313</v>
      </c>
      <c r="B383" s="5">
        <v>115347</v>
      </c>
      <c r="C383" s="5"/>
      <c r="D383" s="5">
        <v>2</v>
      </c>
      <c r="E383" s="5" t="s">
        <v>29</v>
      </c>
      <c r="F383" s="5">
        <v>1679</v>
      </c>
      <c r="G383" s="5" t="s">
        <v>646</v>
      </c>
      <c r="H383" s="5" t="s">
        <v>647</v>
      </c>
      <c r="I383" s="5">
        <v>274</v>
      </c>
      <c r="J383" s="5" t="s">
        <v>648</v>
      </c>
      <c r="K383" s="5">
        <v>268</v>
      </c>
      <c r="L383" s="5" t="s">
        <v>649</v>
      </c>
      <c r="M383" s="5" t="s">
        <v>650</v>
      </c>
      <c r="N383" s="6">
        <v>45639.497916666667</v>
      </c>
      <c r="O383" s="7">
        <v>45698</v>
      </c>
      <c r="P383" s="5"/>
      <c r="Q383" s="7">
        <v>45691</v>
      </c>
      <c r="R383" s="5"/>
      <c r="S383" s="58">
        <v>135</v>
      </c>
      <c r="T383" s="5" t="s">
        <v>39</v>
      </c>
      <c r="U383" s="5" t="s">
        <v>40</v>
      </c>
      <c r="V383" s="5" t="s">
        <v>41</v>
      </c>
      <c r="W383" s="5" t="s">
        <v>42</v>
      </c>
      <c r="X383" s="5"/>
      <c r="Y383" s="5"/>
      <c r="Z383" s="5" t="s">
        <v>956</v>
      </c>
      <c r="AA383" s="5"/>
      <c r="AB383" s="5">
        <v>7119</v>
      </c>
      <c r="AC383" s="5" t="s">
        <v>38</v>
      </c>
    </row>
    <row r="384" spans="1:29">
      <c r="A384" s="5">
        <v>595315</v>
      </c>
      <c r="B384" s="5">
        <v>115347</v>
      </c>
      <c r="C384" s="5"/>
      <c r="D384" s="5">
        <v>2</v>
      </c>
      <c r="E384" s="5" t="s">
        <v>29</v>
      </c>
      <c r="F384" s="5">
        <v>1679</v>
      </c>
      <c r="G384" s="5" t="s">
        <v>646</v>
      </c>
      <c r="H384" s="5" t="s">
        <v>647</v>
      </c>
      <c r="I384" s="5">
        <v>274</v>
      </c>
      <c r="J384" s="5" t="s">
        <v>648</v>
      </c>
      <c r="K384" s="5">
        <v>268</v>
      </c>
      <c r="L384" s="5" t="s">
        <v>649</v>
      </c>
      <c r="M384" s="5" t="s">
        <v>650</v>
      </c>
      <c r="N384" s="6">
        <v>45639.497916666667</v>
      </c>
      <c r="O384" s="7">
        <v>45698</v>
      </c>
      <c r="P384" s="5"/>
      <c r="Q384" s="7">
        <v>45691</v>
      </c>
      <c r="R384" s="5"/>
      <c r="S384" s="58">
        <v>9.6999999999999993</v>
      </c>
      <c r="T384" s="5" t="s">
        <v>39</v>
      </c>
      <c r="U384" s="5" t="s">
        <v>128</v>
      </c>
      <c r="V384" s="5" t="s">
        <v>128</v>
      </c>
      <c r="W384" s="5" t="s">
        <v>129</v>
      </c>
      <c r="X384" s="5"/>
      <c r="Y384" s="5"/>
      <c r="Z384" s="5" t="s">
        <v>956</v>
      </c>
      <c r="AA384" s="5"/>
      <c r="AB384" s="5">
        <v>7119</v>
      </c>
      <c r="AC384" s="5" t="s">
        <v>38</v>
      </c>
    </row>
    <row r="385" spans="1:29">
      <c r="A385" s="5">
        <v>608941</v>
      </c>
      <c r="B385" s="5">
        <v>115347</v>
      </c>
      <c r="C385" s="5"/>
      <c r="D385" s="5">
        <v>2</v>
      </c>
      <c r="E385" s="5" t="s">
        <v>29</v>
      </c>
      <c r="F385" s="5">
        <v>1679</v>
      </c>
      <c r="G385" s="5" t="s">
        <v>646</v>
      </c>
      <c r="H385" s="5" t="s">
        <v>647</v>
      </c>
      <c r="I385" s="5">
        <v>274</v>
      </c>
      <c r="J385" s="5" t="s">
        <v>648</v>
      </c>
      <c r="K385" s="5">
        <v>268</v>
      </c>
      <c r="L385" s="5" t="s">
        <v>649</v>
      </c>
      <c r="M385" s="5" t="s">
        <v>650</v>
      </c>
      <c r="N385" s="6">
        <v>45639.497916666667</v>
      </c>
      <c r="O385" s="7">
        <v>45698</v>
      </c>
      <c r="P385" s="5"/>
      <c r="Q385" s="7">
        <v>45691</v>
      </c>
      <c r="R385" s="5"/>
      <c r="S385" s="58">
        <v>320</v>
      </c>
      <c r="T385" s="5" t="s">
        <v>39</v>
      </c>
      <c r="U385" s="5" t="s">
        <v>1452</v>
      </c>
      <c r="V385" s="5" t="s">
        <v>79</v>
      </c>
      <c r="W385" s="5" t="s">
        <v>80</v>
      </c>
      <c r="X385" s="5"/>
      <c r="Y385" s="5"/>
      <c r="Z385" s="5" t="s">
        <v>956</v>
      </c>
      <c r="AA385" s="5"/>
      <c r="AB385" s="5">
        <v>7119</v>
      </c>
      <c r="AC385" s="5" t="s">
        <v>38</v>
      </c>
    </row>
    <row r="386" spans="1:29">
      <c r="A386" s="5">
        <v>608951</v>
      </c>
      <c r="B386" s="5">
        <v>115347</v>
      </c>
      <c r="C386" s="5"/>
      <c r="D386" s="5">
        <v>2</v>
      </c>
      <c r="E386" s="5" t="s">
        <v>29</v>
      </c>
      <c r="F386" s="5">
        <v>1679</v>
      </c>
      <c r="G386" s="5" t="s">
        <v>646</v>
      </c>
      <c r="H386" s="5" t="s">
        <v>647</v>
      </c>
      <c r="I386" s="5">
        <v>274</v>
      </c>
      <c r="J386" s="5" t="s">
        <v>648</v>
      </c>
      <c r="K386" s="5">
        <v>268</v>
      </c>
      <c r="L386" s="5" t="s">
        <v>649</v>
      </c>
      <c r="M386" s="5" t="s">
        <v>650</v>
      </c>
      <c r="N386" s="6">
        <v>45639.497916666667</v>
      </c>
      <c r="O386" s="7">
        <v>45698</v>
      </c>
      <c r="P386" s="5"/>
      <c r="Q386" s="7">
        <v>45691</v>
      </c>
      <c r="R386" s="5"/>
      <c r="S386" s="58">
        <v>-32</v>
      </c>
      <c r="T386" s="5" t="s">
        <v>39</v>
      </c>
      <c r="U386" s="5" t="s">
        <v>501</v>
      </c>
      <c r="V386" s="5" t="s">
        <v>41</v>
      </c>
      <c r="W386" s="5" t="s">
        <v>42</v>
      </c>
      <c r="X386" s="5"/>
      <c r="Y386" s="5"/>
      <c r="Z386" s="5" t="s">
        <v>956</v>
      </c>
      <c r="AA386" s="5"/>
      <c r="AB386" s="5">
        <v>7119</v>
      </c>
      <c r="AC386" s="5" t="s">
        <v>38</v>
      </c>
    </row>
    <row r="387" spans="1:29">
      <c r="A387" s="5">
        <v>617717</v>
      </c>
      <c r="B387" s="5">
        <v>115347</v>
      </c>
      <c r="C387" s="5"/>
      <c r="D387" s="5">
        <v>2</v>
      </c>
      <c r="E387" s="5" t="s">
        <v>29</v>
      </c>
      <c r="F387" s="5">
        <v>1679</v>
      </c>
      <c r="G387" s="5" t="s">
        <v>646</v>
      </c>
      <c r="H387" s="5" t="s">
        <v>647</v>
      </c>
      <c r="I387" s="5">
        <v>274</v>
      </c>
      <c r="J387" s="5" t="s">
        <v>648</v>
      </c>
      <c r="K387" s="5">
        <v>268</v>
      </c>
      <c r="L387" s="5" t="s">
        <v>649</v>
      </c>
      <c r="M387" s="5" t="s">
        <v>650</v>
      </c>
      <c r="N387" s="6">
        <v>45639.497916666667</v>
      </c>
      <c r="O387" s="7">
        <v>45698</v>
      </c>
      <c r="P387" s="5"/>
      <c r="Q387" s="7">
        <v>45691</v>
      </c>
      <c r="R387" s="5"/>
      <c r="S387" s="58">
        <v>9.69</v>
      </c>
      <c r="T387" s="5" t="s">
        <v>39</v>
      </c>
      <c r="U387" s="5" t="s">
        <v>182</v>
      </c>
      <c r="V387" s="5" t="s">
        <v>41</v>
      </c>
      <c r="W387" s="5" t="s">
        <v>42</v>
      </c>
      <c r="X387" s="5"/>
      <c r="Y387" s="5"/>
      <c r="Z387" s="5" t="s">
        <v>956</v>
      </c>
      <c r="AA387" s="5"/>
      <c r="AB387" s="5">
        <v>7119</v>
      </c>
      <c r="AC387" s="5" t="s">
        <v>38</v>
      </c>
    </row>
    <row r="388" spans="1:29">
      <c r="A388" s="5">
        <v>609013</v>
      </c>
      <c r="B388" s="5">
        <v>118431</v>
      </c>
      <c r="C388" s="5"/>
      <c r="D388" s="5">
        <v>2</v>
      </c>
      <c r="E388" s="5" t="s">
        <v>29</v>
      </c>
      <c r="F388" s="5">
        <v>1679</v>
      </c>
      <c r="G388" s="5" t="s">
        <v>646</v>
      </c>
      <c r="H388" s="5" t="s">
        <v>647</v>
      </c>
      <c r="I388" s="5">
        <v>274</v>
      </c>
      <c r="J388" s="5" t="s">
        <v>648</v>
      </c>
      <c r="K388" s="5">
        <v>268</v>
      </c>
      <c r="L388" s="5" t="s">
        <v>649</v>
      </c>
      <c r="M388" s="5" t="s">
        <v>650</v>
      </c>
      <c r="N388" s="6">
        <v>45671.640972222223</v>
      </c>
      <c r="O388" s="7">
        <v>45698</v>
      </c>
      <c r="P388" s="5"/>
      <c r="Q388" s="7">
        <v>45691</v>
      </c>
      <c r="R388" s="5"/>
      <c r="S388" s="58">
        <v>80.48</v>
      </c>
      <c r="T388" s="5" t="s">
        <v>39</v>
      </c>
      <c r="U388" s="5" t="s">
        <v>52</v>
      </c>
      <c r="V388" s="5" t="s">
        <v>41</v>
      </c>
      <c r="W388" s="5" t="s">
        <v>42</v>
      </c>
      <c r="X388" s="5"/>
      <c r="Y388" s="5"/>
      <c r="Z388" s="5" t="s">
        <v>1453</v>
      </c>
      <c r="AA388" s="5"/>
      <c r="AB388" s="5">
        <v>7119</v>
      </c>
      <c r="AC388" s="5" t="s">
        <v>38</v>
      </c>
    </row>
    <row r="389" spans="1:29">
      <c r="A389" s="5">
        <v>609014</v>
      </c>
      <c r="B389" s="5">
        <v>118431</v>
      </c>
      <c r="C389" s="5"/>
      <c r="D389" s="5">
        <v>2</v>
      </c>
      <c r="E389" s="5" t="s">
        <v>29</v>
      </c>
      <c r="F389" s="5">
        <v>1679</v>
      </c>
      <c r="G389" s="5" t="s">
        <v>646</v>
      </c>
      <c r="H389" s="5" t="s">
        <v>647</v>
      </c>
      <c r="I389" s="5">
        <v>274</v>
      </c>
      <c r="J389" s="5" t="s">
        <v>648</v>
      </c>
      <c r="K389" s="5">
        <v>268</v>
      </c>
      <c r="L389" s="5" t="s">
        <v>649</v>
      </c>
      <c r="M389" s="5" t="s">
        <v>650</v>
      </c>
      <c r="N389" s="6">
        <v>45671.640972222223</v>
      </c>
      <c r="O389" s="7">
        <v>45698</v>
      </c>
      <c r="P389" s="5"/>
      <c r="Q389" s="7">
        <v>45691</v>
      </c>
      <c r="R389" s="5"/>
      <c r="S389" s="58">
        <v>5.36</v>
      </c>
      <c r="T389" s="5" t="s">
        <v>39</v>
      </c>
      <c r="U389" s="5" t="s">
        <v>52</v>
      </c>
      <c r="V389" s="5" t="s">
        <v>41</v>
      </c>
      <c r="W389" s="5" t="s">
        <v>42</v>
      </c>
      <c r="X389" s="5"/>
      <c r="Y389" s="5"/>
      <c r="Z389" s="5" t="s">
        <v>1453</v>
      </c>
      <c r="AA389" s="5"/>
      <c r="AB389" s="5">
        <v>7119</v>
      </c>
      <c r="AC389" s="5" t="s">
        <v>38</v>
      </c>
    </row>
    <row r="390" spans="1:29">
      <c r="A390" s="5">
        <v>523465</v>
      </c>
      <c r="B390" s="5">
        <v>94635</v>
      </c>
      <c r="C390" s="5"/>
      <c r="D390" s="5">
        <v>2</v>
      </c>
      <c r="E390" s="5" t="s">
        <v>29</v>
      </c>
      <c r="F390" s="5">
        <v>1704</v>
      </c>
      <c r="G390" s="5" t="s">
        <v>460</v>
      </c>
      <c r="H390" s="5" t="s">
        <v>461</v>
      </c>
      <c r="I390" s="5">
        <v>262</v>
      </c>
      <c r="J390" s="5" t="s">
        <v>462</v>
      </c>
      <c r="K390" s="5">
        <v>260</v>
      </c>
      <c r="L390" s="5" t="s">
        <v>463</v>
      </c>
      <c r="M390" s="5" t="s">
        <v>464</v>
      </c>
      <c r="N390" s="6">
        <v>45509.390972222223</v>
      </c>
      <c r="O390" s="7">
        <v>45698</v>
      </c>
      <c r="P390" s="5"/>
      <c r="Q390" s="7">
        <v>45679</v>
      </c>
      <c r="R390" s="5"/>
      <c r="S390" s="58">
        <v>72.83</v>
      </c>
      <c r="T390" s="5" t="s">
        <v>39</v>
      </c>
      <c r="U390" s="5" t="s">
        <v>982</v>
      </c>
      <c r="V390" s="5" t="s">
        <v>79</v>
      </c>
      <c r="W390" s="5" t="s">
        <v>80</v>
      </c>
      <c r="X390" s="5"/>
      <c r="Y390" s="5"/>
      <c r="Z390" s="5" t="s">
        <v>1152</v>
      </c>
      <c r="AA390" s="5"/>
      <c r="AB390" s="5">
        <v>7119</v>
      </c>
      <c r="AC390" s="5" t="s">
        <v>38</v>
      </c>
    </row>
    <row r="391" spans="1:29">
      <c r="A391" s="5">
        <v>523474</v>
      </c>
      <c r="B391" s="5">
        <v>94635</v>
      </c>
      <c r="C391" s="5"/>
      <c r="D391" s="5">
        <v>2</v>
      </c>
      <c r="E391" s="5" t="s">
        <v>29</v>
      </c>
      <c r="F391" s="5">
        <v>1704</v>
      </c>
      <c r="G391" s="5" t="s">
        <v>460</v>
      </c>
      <c r="H391" s="5" t="s">
        <v>461</v>
      </c>
      <c r="I391" s="5">
        <v>262</v>
      </c>
      <c r="J391" s="5" t="s">
        <v>462</v>
      </c>
      <c r="K391" s="5">
        <v>260</v>
      </c>
      <c r="L391" s="5" t="s">
        <v>463</v>
      </c>
      <c r="M391" s="5" t="s">
        <v>464</v>
      </c>
      <c r="N391" s="6">
        <v>45509.390972222223</v>
      </c>
      <c r="O391" s="7">
        <v>45698</v>
      </c>
      <c r="P391" s="5"/>
      <c r="Q391" s="7">
        <v>45679</v>
      </c>
      <c r="R391" s="5"/>
      <c r="S391" s="58">
        <v>103.87</v>
      </c>
      <c r="T391" s="5" t="s">
        <v>39</v>
      </c>
      <c r="U391" s="5" t="s">
        <v>1454</v>
      </c>
      <c r="V391" s="5" t="s">
        <v>79</v>
      </c>
      <c r="W391" s="5" t="s">
        <v>80</v>
      </c>
      <c r="X391" s="5"/>
      <c r="Y391" s="5"/>
      <c r="Z391" s="5" t="s">
        <v>1152</v>
      </c>
      <c r="AA391" s="5"/>
      <c r="AB391" s="5">
        <v>7119</v>
      </c>
      <c r="AC391" s="5" t="s">
        <v>38</v>
      </c>
    </row>
    <row r="392" spans="1:29">
      <c r="A392" s="5">
        <v>527758</v>
      </c>
      <c r="B392" s="5">
        <v>94635</v>
      </c>
      <c r="C392" s="5"/>
      <c r="D392" s="5">
        <v>2</v>
      </c>
      <c r="E392" s="5" t="s">
        <v>29</v>
      </c>
      <c r="F392" s="5">
        <v>1704</v>
      </c>
      <c r="G392" s="5" t="s">
        <v>460</v>
      </c>
      <c r="H392" s="5" t="s">
        <v>461</v>
      </c>
      <c r="I392" s="5">
        <v>262</v>
      </c>
      <c r="J392" s="5" t="s">
        <v>462</v>
      </c>
      <c r="K392" s="5">
        <v>260</v>
      </c>
      <c r="L392" s="5" t="s">
        <v>463</v>
      </c>
      <c r="M392" s="5" t="s">
        <v>464</v>
      </c>
      <c r="N392" s="6">
        <v>45509.390972222223</v>
      </c>
      <c r="O392" s="7">
        <v>45698</v>
      </c>
      <c r="P392" s="5"/>
      <c r="Q392" s="7">
        <v>45679</v>
      </c>
      <c r="R392" s="5"/>
      <c r="S392" s="58">
        <v>43.4</v>
      </c>
      <c r="T392" s="5" t="s">
        <v>39</v>
      </c>
      <c r="U392" s="5" t="s">
        <v>52</v>
      </c>
      <c r="V392" s="5" t="s">
        <v>41</v>
      </c>
      <c r="W392" s="5" t="s">
        <v>42</v>
      </c>
      <c r="X392" s="5"/>
      <c r="Y392" s="5"/>
      <c r="Z392" s="5" t="s">
        <v>1152</v>
      </c>
      <c r="AA392" s="5"/>
      <c r="AB392" s="5">
        <v>7119</v>
      </c>
      <c r="AC392" s="5" t="s">
        <v>38</v>
      </c>
    </row>
    <row r="393" spans="1:29">
      <c r="A393" s="5">
        <v>617491</v>
      </c>
      <c r="B393" s="5">
        <v>94635</v>
      </c>
      <c r="C393" s="5"/>
      <c r="D393" s="5">
        <v>2</v>
      </c>
      <c r="E393" s="5" t="s">
        <v>29</v>
      </c>
      <c r="F393" s="5">
        <v>1704</v>
      </c>
      <c r="G393" s="5" t="s">
        <v>460</v>
      </c>
      <c r="H393" s="5" t="s">
        <v>461</v>
      </c>
      <c r="I393" s="5">
        <v>262</v>
      </c>
      <c r="J393" s="5" t="s">
        <v>462</v>
      </c>
      <c r="K393" s="5">
        <v>260</v>
      </c>
      <c r="L393" s="5" t="s">
        <v>463</v>
      </c>
      <c r="M393" s="5" t="s">
        <v>464</v>
      </c>
      <c r="N393" s="6">
        <v>45509.390972222223</v>
      </c>
      <c r="O393" s="7">
        <v>45698</v>
      </c>
      <c r="P393" s="5"/>
      <c r="Q393" s="7">
        <v>45679</v>
      </c>
      <c r="R393" s="5"/>
      <c r="S393" s="58">
        <v>9.8699999999999992</v>
      </c>
      <c r="T393" s="5" t="s">
        <v>39</v>
      </c>
      <c r="U393" s="5" t="s">
        <v>182</v>
      </c>
      <c r="V393" s="5" t="s">
        <v>41</v>
      </c>
      <c r="W393" s="5" t="s">
        <v>42</v>
      </c>
      <c r="X393" s="5"/>
      <c r="Y393" s="5"/>
      <c r="Z393" s="5" t="s">
        <v>1152</v>
      </c>
      <c r="AA393" s="5"/>
      <c r="AB393" s="5">
        <v>7119</v>
      </c>
      <c r="AC393" s="5" t="s">
        <v>38</v>
      </c>
    </row>
    <row r="394" spans="1:29">
      <c r="A394" s="5">
        <v>480373</v>
      </c>
      <c r="B394" s="5">
        <v>94635</v>
      </c>
      <c r="C394" s="5"/>
      <c r="D394" s="5">
        <v>2</v>
      </c>
      <c r="E394" s="5" t="s">
        <v>29</v>
      </c>
      <c r="F394" s="5">
        <v>1704</v>
      </c>
      <c r="G394" s="5" t="s">
        <v>460</v>
      </c>
      <c r="H394" s="5" t="s">
        <v>461</v>
      </c>
      <c r="I394" s="5">
        <v>262</v>
      </c>
      <c r="J394" s="5" t="s">
        <v>462</v>
      </c>
      <c r="K394" s="5">
        <v>260</v>
      </c>
      <c r="L394" s="5" t="s">
        <v>463</v>
      </c>
      <c r="M394" s="5" t="s">
        <v>464</v>
      </c>
      <c r="N394" s="6">
        <v>45509.390972222223</v>
      </c>
      <c r="O394" s="7">
        <v>45698</v>
      </c>
      <c r="P394" s="5"/>
      <c r="Q394" s="7">
        <v>45679</v>
      </c>
      <c r="R394" s="5"/>
      <c r="S394" s="58">
        <v>-850</v>
      </c>
      <c r="T394" s="5" t="s">
        <v>35</v>
      </c>
      <c r="U394" s="5" t="s">
        <v>1351</v>
      </c>
      <c r="V394" s="5" t="s">
        <v>36</v>
      </c>
      <c r="W394" s="5" t="s">
        <v>37</v>
      </c>
      <c r="X394" s="5"/>
      <c r="Y394" s="5"/>
      <c r="Z394" s="5" t="s">
        <v>1152</v>
      </c>
      <c r="AA394" s="5"/>
      <c r="AB394" s="5">
        <v>7119</v>
      </c>
      <c r="AC394" s="5" t="s">
        <v>38</v>
      </c>
    </row>
    <row r="395" spans="1:29">
      <c r="A395" s="5">
        <v>480422</v>
      </c>
      <c r="B395" s="5">
        <v>94635</v>
      </c>
      <c r="C395" s="5"/>
      <c r="D395" s="5">
        <v>2</v>
      </c>
      <c r="E395" s="5" t="s">
        <v>29</v>
      </c>
      <c r="F395" s="5">
        <v>1704</v>
      </c>
      <c r="G395" s="5" t="s">
        <v>460</v>
      </c>
      <c r="H395" s="5" t="s">
        <v>461</v>
      </c>
      <c r="I395" s="5">
        <v>262</v>
      </c>
      <c r="J395" s="5" t="s">
        <v>462</v>
      </c>
      <c r="K395" s="5">
        <v>260</v>
      </c>
      <c r="L395" s="5" t="s">
        <v>463</v>
      </c>
      <c r="M395" s="5" t="s">
        <v>464</v>
      </c>
      <c r="N395" s="6">
        <v>45509.390972222223</v>
      </c>
      <c r="O395" s="7">
        <v>45698</v>
      </c>
      <c r="P395" s="5"/>
      <c r="Q395" s="7">
        <v>45679</v>
      </c>
      <c r="R395" s="5"/>
      <c r="S395" s="58">
        <v>85</v>
      </c>
      <c r="T395" s="5" t="s">
        <v>39</v>
      </c>
      <c r="U395" s="5" t="s">
        <v>40</v>
      </c>
      <c r="V395" s="5" t="s">
        <v>41</v>
      </c>
      <c r="W395" s="5" t="s">
        <v>42</v>
      </c>
      <c r="X395" s="5"/>
      <c r="Y395" s="5"/>
      <c r="Z395" s="5" t="s">
        <v>1152</v>
      </c>
      <c r="AA395" s="5"/>
      <c r="AB395" s="5">
        <v>7119</v>
      </c>
      <c r="AC395" s="5" t="s">
        <v>38</v>
      </c>
    </row>
    <row r="396" spans="1:29">
      <c r="A396" s="5">
        <v>542254</v>
      </c>
      <c r="B396" s="5">
        <v>105983</v>
      </c>
      <c r="C396" s="5"/>
      <c r="D396" s="5">
        <v>2</v>
      </c>
      <c r="E396" s="5" t="s">
        <v>29</v>
      </c>
      <c r="F396" s="5">
        <v>1704</v>
      </c>
      <c r="G396" s="5" t="s">
        <v>460</v>
      </c>
      <c r="H396" s="5" t="s">
        <v>461</v>
      </c>
      <c r="I396" s="5">
        <v>277</v>
      </c>
      <c r="J396" s="5" t="s">
        <v>465</v>
      </c>
      <c r="K396" s="5">
        <v>229</v>
      </c>
      <c r="L396" s="5" t="s">
        <v>466</v>
      </c>
      <c r="M396" s="5" t="s">
        <v>467</v>
      </c>
      <c r="N396" s="6">
        <v>45567.425694444442</v>
      </c>
      <c r="O396" s="7">
        <v>45698</v>
      </c>
      <c r="P396" s="5"/>
      <c r="Q396" s="7">
        <v>45693</v>
      </c>
      <c r="R396" s="5"/>
      <c r="S396" s="58">
        <v>24</v>
      </c>
      <c r="T396" s="5" t="s">
        <v>39</v>
      </c>
      <c r="U396" s="5" t="s">
        <v>1455</v>
      </c>
      <c r="V396" s="5" t="s">
        <v>79</v>
      </c>
      <c r="W396" s="5" t="s">
        <v>80</v>
      </c>
      <c r="X396" s="5"/>
      <c r="Y396" s="5"/>
      <c r="Z396" s="5" t="s">
        <v>876</v>
      </c>
      <c r="AA396" s="5"/>
      <c r="AB396" s="5">
        <v>7119</v>
      </c>
      <c r="AC396" s="5" t="s">
        <v>38</v>
      </c>
    </row>
    <row r="397" spans="1:29">
      <c r="A397" s="5">
        <v>542258</v>
      </c>
      <c r="B397" s="5">
        <v>105983</v>
      </c>
      <c r="C397" s="5"/>
      <c r="D397" s="5">
        <v>2</v>
      </c>
      <c r="E397" s="5" t="s">
        <v>29</v>
      </c>
      <c r="F397" s="5">
        <v>1704</v>
      </c>
      <c r="G397" s="5" t="s">
        <v>460</v>
      </c>
      <c r="H397" s="5" t="s">
        <v>461</v>
      </c>
      <c r="I397" s="5">
        <v>277</v>
      </c>
      <c r="J397" s="5" t="s">
        <v>465</v>
      </c>
      <c r="K397" s="5">
        <v>229</v>
      </c>
      <c r="L397" s="5" t="s">
        <v>466</v>
      </c>
      <c r="M397" s="5" t="s">
        <v>467</v>
      </c>
      <c r="N397" s="6">
        <v>45567.425694444442</v>
      </c>
      <c r="O397" s="7">
        <v>45698</v>
      </c>
      <c r="P397" s="5"/>
      <c r="Q397" s="7">
        <v>45693</v>
      </c>
      <c r="R397" s="5"/>
      <c r="S397" s="58">
        <v>9.6999999999999993</v>
      </c>
      <c r="T397" s="5" t="s">
        <v>39</v>
      </c>
      <c r="U397" s="5" t="s">
        <v>41</v>
      </c>
      <c r="V397" s="5" t="s">
        <v>41</v>
      </c>
      <c r="W397" s="5" t="s">
        <v>42</v>
      </c>
      <c r="X397" s="5"/>
      <c r="Y397" s="5"/>
      <c r="Z397" s="5" t="s">
        <v>876</v>
      </c>
      <c r="AA397" s="5"/>
      <c r="AB397" s="5">
        <v>7119</v>
      </c>
      <c r="AC397" s="5" t="s">
        <v>38</v>
      </c>
    </row>
    <row r="398" spans="1:29">
      <c r="A398" s="5">
        <v>542355</v>
      </c>
      <c r="B398" s="5">
        <v>105983</v>
      </c>
      <c r="C398" s="5"/>
      <c r="D398" s="5">
        <v>2</v>
      </c>
      <c r="E398" s="5" t="s">
        <v>29</v>
      </c>
      <c r="F398" s="5">
        <v>1704</v>
      </c>
      <c r="G398" s="5" t="s">
        <v>460</v>
      </c>
      <c r="H398" s="5" t="s">
        <v>461</v>
      </c>
      <c r="I398" s="5">
        <v>277</v>
      </c>
      <c r="J398" s="5" t="s">
        <v>465</v>
      </c>
      <c r="K398" s="5">
        <v>229</v>
      </c>
      <c r="L398" s="5" t="s">
        <v>466</v>
      </c>
      <c r="M398" s="5" t="s">
        <v>467</v>
      </c>
      <c r="N398" s="6">
        <v>45567.425694444442</v>
      </c>
      <c r="O398" s="7">
        <v>45698</v>
      </c>
      <c r="P398" s="5"/>
      <c r="Q398" s="7">
        <v>45693</v>
      </c>
      <c r="R398" s="5"/>
      <c r="S398" s="58">
        <v>96</v>
      </c>
      <c r="T398" s="5" t="s">
        <v>39</v>
      </c>
      <c r="U398" s="5" t="s">
        <v>52</v>
      </c>
      <c r="V398" s="5" t="s">
        <v>41</v>
      </c>
      <c r="W398" s="5" t="s">
        <v>42</v>
      </c>
      <c r="X398" s="5"/>
      <c r="Y398" s="5"/>
      <c r="Z398" s="5" t="s">
        <v>876</v>
      </c>
      <c r="AA398" s="5"/>
      <c r="AB398" s="5">
        <v>7119</v>
      </c>
      <c r="AC398" s="5" t="s">
        <v>38</v>
      </c>
    </row>
    <row r="399" spans="1:29">
      <c r="A399" s="5">
        <v>617750</v>
      </c>
      <c r="B399" s="5">
        <v>105983</v>
      </c>
      <c r="C399" s="5"/>
      <c r="D399" s="5">
        <v>2</v>
      </c>
      <c r="E399" s="5" t="s">
        <v>29</v>
      </c>
      <c r="F399" s="5">
        <v>1704</v>
      </c>
      <c r="G399" s="5" t="s">
        <v>460</v>
      </c>
      <c r="H399" s="5" t="s">
        <v>461</v>
      </c>
      <c r="I399" s="5">
        <v>277</v>
      </c>
      <c r="J399" s="5" t="s">
        <v>465</v>
      </c>
      <c r="K399" s="5">
        <v>229</v>
      </c>
      <c r="L399" s="5" t="s">
        <v>466</v>
      </c>
      <c r="M399" s="5" t="s">
        <v>467</v>
      </c>
      <c r="N399" s="6">
        <v>45567.425694444442</v>
      </c>
      <c r="O399" s="7">
        <v>45698</v>
      </c>
      <c r="P399" s="5"/>
      <c r="Q399" s="7">
        <v>45693</v>
      </c>
      <c r="R399" s="5"/>
      <c r="S399" s="58">
        <v>10.119999999999999</v>
      </c>
      <c r="T399" s="5" t="s">
        <v>39</v>
      </c>
      <c r="U399" s="5" t="s">
        <v>182</v>
      </c>
      <c r="V399" s="5" t="s">
        <v>41</v>
      </c>
      <c r="W399" s="5" t="s">
        <v>42</v>
      </c>
      <c r="X399" s="5"/>
      <c r="Y399" s="5"/>
      <c r="Z399" s="5" t="s">
        <v>876</v>
      </c>
      <c r="AA399" s="5"/>
      <c r="AB399" s="5">
        <v>7119</v>
      </c>
      <c r="AC399" s="5" t="s">
        <v>38</v>
      </c>
    </row>
    <row r="400" spans="1:29">
      <c r="A400" s="5">
        <v>542182</v>
      </c>
      <c r="B400" s="5">
        <v>105983</v>
      </c>
      <c r="C400" s="5"/>
      <c r="D400" s="5">
        <v>2</v>
      </c>
      <c r="E400" s="5" t="s">
        <v>29</v>
      </c>
      <c r="F400" s="5">
        <v>1704</v>
      </c>
      <c r="G400" s="5" t="s">
        <v>460</v>
      </c>
      <c r="H400" s="5" t="s">
        <v>461</v>
      </c>
      <c r="I400" s="5">
        <v>277</v>
      </c>
      <c r="J400" s="5" t="s">
        <v>465</v>
      </c>
      <c r="K400" s="5">
        <v>229</v>
      </c>
      <c r="L400" s="5" t="s">
        <v>466</v>
      </c>
      <c r="M400" s="5" t="s">
        <v>467</v>
      </c>
      <c r="N400" s="6">
        <v>45567.425694444442</v>
      </c>
      <c r="O400" s="7">
        <v>45698</v>
      </c>
      <c r="P400" s="5"/>
      <c r="Q400" s="7">
        <v>45693</v>
      </c>
      <c r="R400" s="5"/>
      <c r="S400" s="58">
        <v>-1300</v>
      </c>
      <c r="T400" s="5" t="s">
        <v>35</v>
      </c>
      <c r="U400" s="5" t="s">
        <v>1351</v>
      </c>
      <c r="V400" s="5" t="s">
        <v>36</v>
      </c>
      <c r="W400" s="5" t="s">
        <v>37</v>
      </c>
      <c r="X400" s="5"/>
      <c r="Y400" s="5"/>
      <c r="Z400" s="5" t="s">
        <v>876</v>
      </c>
      <c r="AA400" s="5"/>
      <c r="AB400" s="5">
        <v>7119</v>
      </c>
      <c r="AC400" s="5" t="s">
        <v>38</v>
      </c>
    </row>
    <row r="401" spans="1:29">
      <c r="A401" s="5">
        <v>542252</v>
      </c>
      <c r="B401" s="5">
        <v>105983</v>
      </c>
      <c r="C401" s="5"/>
      <c r="D401" s="5">
        <v>2</v>
      </c>
      <c r="E401" s="5" t="s">
        <v>29</v>
      </c>
      <c r="F401" s="5">
        <v>1704</v>
      </c>
      <c r="G401" s="5" t="s">
        <v>460</v>
      </c>
      <c r="H401" s="5" t="s">
        <v>461</v>
      </c>
      <c r="I401" s="5">
        <v>277</v>
      </c>
      <c r="J401" s="5" t="s">
        <v>465</v>
      </c>
      <c r="K401" s="5">
        <v>229</v>
      </c>
      <c r="L401" s="5" t="s">
        <v>466</v>
      </c>
      <c r="M401" s="5" t="s">
        <v>467</v>
      </c>
      <c r="N401" s="6">
        <v>45567.425694444442</v>
      </c>
      <c r="O401" s="7">
        <v>45698</v>
      </c>
      <c r="P401" s="5"/>
      <c r="Q401" s="7">
        <v>45693</v>
      </c>
      <c r="R401" s="5"/>
      <c r="S401" s="58">
        <v>130</v>
      </c>
      <c r="T401" s="5" t="s">
        <v>39</v>
      </c>
      <c r="U401" s="5" t="s">
        <v>40</v>
      </c>
      <c r="V401" s="5" t="s">
        <v>41</v>
      </c>
      <c r="W401" s="5" t="s">
        <v>42</v>
      </c>
      <c r="X401" s="5"/>
      <c r="Y401" s="5"/>
      <c r="Z401" s="5" t="s">
        <v>876</v>
      </c>
      <c r="AA401" s="5"/>
      <c r="AB401" s="5">
        <v>7119</v>
      </c>
      <c r="AC401" s="5" t="s">
        <v>38</v>
      </c>
    </row>
    <row r="402" spans="1:29">
      <c r="A402" s="5">
        <v>563284</v>
      </c>
      <c r="B402" s="5">
        <v>109521</v>
      </c>
      <c r="C402" s="5"/>
      <c r="D402" s="5">
        <v>2</v>
      </c>
      <c r="E402" s="5" t="s">
        <v>29</v>
      </c>
      <c r="F402" s="5">
        <v>1704</v>
      </c>
      <c r="G402" s="5" t="s">
        <v>460</v>
      </c>
      <c r="H402" s="5" t="s">
        <v>461</v>
      </c>
      <c r="I402" s="5">
        <v>138</v>
      </c>
      <c r="J402" s="5" t="s">
        <v>468</v>
      </c>
      <c r="K402" s="5">
        <v>29</v>
      </c>
      <c r="L402" s="5"/>
      <c r="M402" s="5" t="s">
        <v>469</v>
      </c>
      <c r="N402" s="6">
        <v>45581.568055555559</v>
      </c>
      <c r="O402" s="7">
        <v>45698</v>
      </c>
      <c r="P402" s="5"/>
      <c r="Q402" s="7">
        <v>45693</v>
      </c>
      <c r="R402" s="5"/>
      <c r="S402" s="58">
        <v>-38431.4</v>
      </c>
      <c r="T402" s="5" t="s">
        <v>35</v>
      </c>
      <c r="U402" s="5" t="s">
        <v>1351</v>
      </c>
      <c r="V402" s="5" t="s">
        <v>36</v>
      </c>
      <c r="W402" s="5" t="s">
        <v>37</v>
      </c>
      <c r="X402" s="5"/>
      <c r="Y402" s="5"/>
      <c r="Z402" s="5" t="s">
        <v>877</v>
      </c>
      <c r="AA402" s="5"/>
      <c r="AB402" s="5">
        <v>7119</v>
      </c>
      <c r="AC402" s="5" t="s">
        <v>38</v>
      </c>
    </row>
    <row r="403" spans="1:29">
      <c r="A403" s="5">
        <v>563307</v>
      </c>
      <c r="B403" s="5">
        <v>109521</v>
      </c>
      <c r="C403" s="5"/>
      <c r="D403" s="5">
        <v>2</v>
      </c>
      <c r="E403" s="5" t="s">
        <v>29</v>
      </c>
      <c r="F403" s="5">
        <v>1704</v>
      </c>
      <c r="G403" s="5" t="s">
        <v>460</v>
      </c>
      <c r="H403" s="5" t="s">
        <v>461</v>
      </c>
      <c r="I403" s="5">
        <v>138</v>
      </c>
      <c r="J403" s="5" t="s">
        <v>468</v>
      </c>
      <c r="K403" s="5">
        <v>29</v>
      </c>
      <c r="L403" s="5"/>
      <c r="M403" s="5" t="s">
        <v>469</v>
      </c>
      <c r="N403" s="6">
        <v>45581.568055555559</v>
      </c>
      <c r="O403" s="7">
        <v>45698</v>
      </c>
      <c r="P403" s="5"/>
      <c r="Q403" s="7">
        <v>45693</v>
      </c>
      <c r="R403" s="5"/>
      <c r="S403" s="58">
        <v>3843.14</v>
      </c>
      <c r="T403" s="5" t="s">
        <v>39</v>
      </c>
      <c r="U403" s="5" t="s">
        <v>40</v>
      </c>
      <c r="V403" s="5" t="s">
        <v>41</v>
      </c>
      <c r="W403" s="5" t="s">
        <v>42</v>
      </c>
      <c r="X403" s="5"/>
      <c r="Y403" s="5"/>
      <c r="Z403" s="5" t="s">
        <v>877</v>
      </c>
      <c r="AA403" s="5"/>
      <c r="AB403" s="5">
        <v>7119</v>
      </c>
      <c r="AC403" s="5" t="s">
        <v>38</v>
      </c>
    </row>
    <row r="404" spans="1:29">
      <c r="A404" s="5">
        <v>563308</v>
      </c>
      <c r="B404" s="5">
        <v>109521</v>
      </c>
      <c r="C404" s="5"/>
      <c r="D404" s="5">
        <v>2</v>
      </c>
      <c r="E404" s="5" t="s">
        <v>29</v>
      </c>
      <c r="F404" s="5">
        <v>1704</v>
      </c>
      <c r="G404" s="5" t="s">
        <v>460</v>
      </c>
      <c r="H404" s="5" t="s">
        <v>461</v>
      </c>
      <c r="I404" s="5">
        <v>138</v>
      </c>
      <c r="J404" s="5" t="s">
        <v>468</v>
      </c>
      <c r="K404" s="5">
        <v>29</v>
      </c>
      <c r="L404" s="5"/>
      <c r="M404" s="5" t="s">
        <v>469</v>
      </c>
      <c r="N404" s="6">
        <v>45581.568055555559</v>
      </c>
      <c r="O404" s="7">
        <v>45698</v>
      </c>
      <c r="P404" s="5"/>
      <c r="Q404" s="7">
        <v>45693</v>
      </c>
      <c r="R404" s="5"/>
      <c r="S404" s="58">
        <v>9.6999999999999993</v>
      </c>
      <c r="T404" s="5" t="s">
        <v>39</v>
      </c>
      <c r="U404" s="5" t="s">
        <v>128</v>
      </c>
      <c r="V404" s="5" t="s">
        <v>128</v>
      </c>
      <c r="W404" s="5" t="s">
        <v>129</v>
      </c>
      <c r="X404" s="5"/>
      <c r="Y404" s="5"/>
      <c r="Z404" s="5" t="s">
        <v>877</v>
      </c>
      <c r="AA404" s="5"/>
      <c r="AB404" s="5">
        <v>7119</v>
      </c>
      <c r="AC404" s="5" t="s">
        <v>38</v>
      </c>
    </row>
    <row r="405" spans="1:29">
      <c r="A405" s="5">
        <v>563328</v>
      </c>
      <c r="B405" s="5">
        <v>109521</v>
      </c>
      <c r="C405" s="5"/>
      <c r="D405" s="5">
        <v>2</v>
      </c>
      <c r="E405" s="5" t="s">
        <v>29</v>
      </c>
      <c r="F405" s="5">
        <v>1704</v>
      </c>
      <c r="G405" s="5" t="s">
        <v>460</v>
      </c>
      <c r="H405" s="5" t="s">
        <v>461</v>
      </c>
      <c r="I405" s="5">
        <v>138</v>
      </c>
      <c r="J405" s="5" t="s">
        <v>468</v>
      </c>
      <c r="K405" s="5">
        <v>29</v>
      </c>
      <c r="L405" s="5"/>
      <c r="M405" s="5" t="s">
        <v>469</v>
      </c>
      <c r="N405" s="6">
        <v>45581.568055555559</v>
      </c>
      <c r="O405" s="7">
        <v>45698</v>
      </c>
      <c r="P405" s="5"/>
      <c r="Q405" s="7">
        <v>45693</v>
      </c>
      <c r="R405" s="5"/>
      <c r="S405" s="58">
        <v>9672.64</v>
      </c>
      <c r="T405" s="5" t="s">
        <v>39</v>
      </c>
      <c r="U405" s="5" t="s">
        <v>265</v>
      </c>
      <c r="V405" s="5" t="s">
        <v>266</v>
      </c>
      <c r="W405" s="5" t="s">
        <v>267</v>
      </c>
      <c r="X405" s="5"/>
      <c r="Y405" s="5"/>
      <c r="Z405" s="5" t="s">
        <v>877</v>
      </c>
      <c r="AA405" s="5"/>
      <c r="AB405" s="5">
        <v>7119</v>
      </c>
      <c r="AC405" s="5" t="s">
        <v>38</v>
      </c>
    </row>
    <row r="406" spans="1:29">
      <c r="A406" s="5">
        <v>534715</v>
      </c>
      <c r="B406" s="5">
        <v>104771</v>
      </c>
      <c r="C406" s="5"/>
      <c r="D406" s="5">
        <v>2</v>
      </c>
      <c r="E406" s="5" t="s">
        <v>29</v>
      </c>
      <c r="F406" s="5">
        <v>1745</v>
      </c>
      <c r="G406" s="5" t="s">
        <v>303</v>
      </c>
      <c r="H406" s="5" t="s">
        <v>304</v>
      </c>
      <c r="I406" s="5">
        <v>454</v>
      </c>
      <c r="J406" s="5" t="s">
        <v>305</v>
      </c>
      <c r="K406" s="5">
        <v>327</v>
      </c>
      <c r="L406" s="5"/>
      <c r="M406" s="5" t="s">
        <v>306</v>
      </c>
      <c r="N406" s="6">
        <v>45563.424305555556</v>
      </c>
      <c r="O406" s="7">
        <v>45698</v>
      </c>
      <c r="P406" s="5"/>
      <c r="Q406" s="7"/>
      <c r="R406" s="5"/>
      <c r="S406" s="58">
        <v>9.6999999999999993</v>
      </c>
      <c r="T406" s="5" t="s">
        <v>39</v>
      </c>
      <c r="U406" s="5" t="s">
        <v>128</v>
      </c>
      <c r="V406" s="5" t="s">
        <v>128</v>
      </c>
      <c r="W406" s="5" t="s">
        <v>129</v>
      </c>
      <c r="X406" s="5"/>
      <c r="Y406" s="5"/>
      <c r="Z406" s="5" t="s">
        <v>831</v>
      </c>
      <c r="AA406" s="5"/>
      <c r="AB406" s="5">
        <v>7119</v>
      </c>
      <c r="AC406" s="5" t="s">
        <v>38</v>
      </c>
    </row>
    <row r="407" spans="1:29">
      <c r="A407" s="5">
        <v>534687</v>
      </c>
      <c r="B407" s="5">
        <v>104772</v>
      </c>
      <c r="C407" s="5"/>
      <c r="D407" s="5">
        <v>2</v>
      </c>
      <c r="E407" s="5" t="s">
        <v>29</v>
      </c>
      <c r="F407" s="5">
        <v>1745</v>
      </c>
      <c r="G407" s="5" t="s">
        <v>303</v>
      </c>
      <c r="H407" s="5" t="s">
        <v>304</v>
      </c>
      <c r="I407" s="5">
        <v>454</v>
      </c>
      <c r="J407" s="5" t="s">
        <v>305</v>
      </c>
      <c r="K407" s="5">
        <v>327</v>
      </c>
      <c r="L407" s="5"/>
      <c r="M407" s="5" t="s">
        <v>306</v>
      </c>
      <c r="N407" s="6">
        <v>45563.424305555556</v>
      </c>
      <c r="O407" s="7">
        <v>45698</v>
      </c>
      <c r="P407" s="5"/>
      <c r="Q407" s="7">
        <v>45686</v>
      </c>
      <c r="R407" s="5"/>
      <c r="S407" s="58">
        <v>-1300</v>
      </c>
      <c r="T407" s="5" t="s">
        <v>35</v>
      </c>
      <c r="U407" s="5" t="s">
        <v>1351</v>
      </c>
      <c r="V407" s="5" t="s">
        <v>36</v>
      </c>
      <c r="W407" s="5" t="s">
        <v>37</v>
      </c>
      <c r="X407" s="5"/>
      <c r="Y407" s="5"/>
      <c r="Z407" s="5" t="s">
        <v>832</v>
      </c>
      <c r="AA407" s="5"/>
      <c r="AB407" s="5">
        <v>7119</v>
      </c>
      <c r="AC407" s="5" t="s">
        <v>38</v>
      </c>
    </row>
    <row r="408" spans="1:29">
      <c r="A408" s="5">
        <v>534716</v>
      </c>
      <c r="B408" s="5">
        <v>104772</v>
      </c>
      <c r="C408" s="5"/>
      <c r="D408" s="5">
        <v>2</v>
      </c>
      <c r="E408" s="5" t="s">
        <v>29</v>
      </c>
      <c r="F408" s="5">
        <v>1745</v>
      </c>
      <c r="G408" s="5" t="s">
        <v>303</v>
      </c>
      <c r="H408" s="5" t="s">
        <v>304</v>
      </c>
      <c r="I408" s="5">
        <v>454</v>
      </c>
      <c r="J408" s="5" t="s">
        <v>305</v>
      </c>
      <c r="K408" s="5">
        <v>327</v>
      </c>
      <c r="L408" s="5"/>
      <c r="M408" s="5" t="s">
        <v>306</v>
      </c>
      <c r="N408" s="6">
        <v>45563.424305555556</v>
      </c>
      <c r="O408" s="7">
        <v>45698</v>
      </c>
      <c r="P408" s="5"/>
      <c r="Q408" s="7">
        <v>45686</v>
      </c>
      <c r="R408" s="5"/>
      <c r="S408" s="58">
        <v>130</v>
      </c>
      <c r="T408" s="5" t="s">
        <v>39</v>
      </c>
      <c r="U408" s="5" t="s">
        <v>40</v>
      </c>
      <c r="V408" s="5" t="s">
        <v>41</v>
      </c>
      <c r="W408" s="5" t="s">
        <v>42</v>
      </c>
      <c r="X408" s="5"/>
      <c r="Y408" s="5"/>
      <c r="Z408" s="5" t="s">
        <v>832</v>
      </c>
      <c r="AA408" s="5"/>
      <c r="AB408" s="5">
        <v>7119</v>
      </c>
      <c r="AC408" s="5" t="s">
        <v>38</v>
      </c>
    </row>
    <row r="409" spans="1:29">
      <c r="A409" s="5">
        <v>545192</v>
      </c>
      <c r="B409" s="5">
        <v>106592</v>
      </c>
      <c r="C409" s="5"/>
      <c r="D409" s="5">
        <v>2</v>
      </c>
      <c r="E409" s="5" t="s">
        <v>29</v>
      </c>
      <c r="F409" s="5">
        <v>1749</v>
      </c>
      <c r="G409" s="5" t="s">
        <v>53</v>
      </c>
      <c r="H409" s="5" t="s">
        <v>54</v>
      </c>
      <c r="I409" s="5">
        <v>456</v>
      </c>
      <c r="J409" s="5" t="s">
        <v>240</v>
      </c>
      <c r="K409" s="5">
        <v>329</v>
      </c>
      <c r="L409" s="5"/>
      <c r="M409" s="5" t="s">
        <v>241</v>
      </c>
      <c r="N409" s="6">
        <v>45567.457638888889</v>
      </c>
      <c r="O409" s="7">
        <v>45698</v>
      </c>
      <c r="P409" s="5"/>
      <c r="Q409" s="7">
        <v>45692</v>
      </c>
      <c r="R409" s="5"/>
      <c r="S409" s="58">
        <v>-1162.03</v>
      </c>
      <c r="T409" s="5" t="s">
        <v>35</v>
      </c>
      <c r="U409" s="5" t="s">
        <v>1456</v>
      </c>
      <c r="V409" s="5" t="s">
        <v>36</v>
      </c>
      <c r="W409" s="5" t="s">
        <v>37</v>
      </c>
      <c r="X409" s="5"/>
      <c r="Y409" s="5"/>
      <c r="Z409" s="5" t="s">
        <v>812</v>
      </c>
      <c r="AA409" s="5"/>
      <c r="AB409" s="5">
        <v>7119</v>
      </c>
      <c r="AC409" s="5" t="s">
        <v>38</v>
      </c>
    </row>
    <row r="410" spans="1:29">
      <c r="A410" s="5">
        <v>545243</v>
      </c>
      <c r="B410" s="5">
        <v>106592</v>
      </c>
      <c r="C410" s="5"/>
      <c r="D410" s="5">
        <v>2</v>
      </c>
      <c r="E410" s="5" t="s">
        <v>29</v>
      </c>
      <c r="F410" s="5">
        <v>1749</v>
      </c>
      <c r="G410" s="5" t="s">
        <v>53</v>
      </c>
      <c r="H410" s="5" t="s">
        <v>54</v>
      </c>
      <c r="I410" s="5">
        <v>456</v>
      </c>
      <c r="J410" s="5" t="s">
        <v>240</v>
      </c>
      <c r="K410" s="5">
        <v>329</v>
      </c>
      <c r="L410" s="5"/>
      <c r="M410" s="5" t="s">
        <v>241</v>
      </c>
      <c r="N410" s="6">
        <v>45567.457638888889</v>
      </c>
      <c r="O410" s="7">
        <v>45698</v>
      </c>
      <c r="P410" s="5"/>
      <c r="Q410" s="7">
        <v>45692</v>
      </c>
      <c r="R410" s="5"/>
      <c r="S410" s="58">
        <v>116.2</v>
      </c>
      <c r="T410" s="5" t="s">
        <v>39</v>
      </c>
      <c r="U410" s="5" t="s">
        <v>40</v>
      </c>
      <c r="V410" s="5" t="s">
        <v>41</v>
      </c>
      <c r="W410" s="5" t="s">
        <v>42</v>
      </c>
      <c r="X410" s="5"/>
      <c r="Y410" s="5"/>
      <c r="Z410" s="5" t="s">
        <v>812</v>
      </c>
      <c r="AA410" s="5"/>
      <c r="AB410" s="5">
        <v>7119</v>
      </c>
      <c r="AC410" s="5" t="s">
        <v>38</v>
      </c>
    </row>
    <row r="411" spans="1:29">
      <c r="A411" s="5">
        <v>618286</v>
      </c>
      <c r="B411" s="5">
        <v>106592</v>
      </c>
      <c r="C411" s="5"/>
      <c r="D411" s="5">
        <v>2</v>
      </c>
      <c r="E411" s="5" t="s">
        <v>29</v>
      </c>
      <c r="F411" s="5">
        <v>1749</v>
      </c>
      <c r="G411" s="5" t="s">
        <v>53</v>
      </c>
      <c r="H411" s="5" t="s">
        <v>54</v>
      </c>
      <c r="I411" s="5">
        <v>456</v>
      </c>
      <c r="J411" s="5" t="s">
        <v>240</v>
      </c>
      <c r="K411" s="5">
        <v>329</v>
      </c>
      <c r="L411" s="5"/>
      <c r="M411" s="5" t="s">
        <v>241</v>
      </c>
      <c r="N411" s="6">
        <v>45567.457638888889</v>
      </c>
      <c r="O411" s="7">
        <v>45698</v>
      </c>
      <c r="P411" s="5"/>
      <c r="Q411" s="7">
        <v>45692</v>
      </c>
      <c r="R411" s="5"/>
      <c r="S411" s="58">
        <v>8.0500000000000007</v>
      </c>
      <c r="T411" s="5" t="s">
        <v>39</v>
      </c>
      <c r="U411" s="5" t="s">
        <v>182</v>
      </c>
      <c r="V411" s="5" t="s">
        <v>41</v>
      </c>
      <c r="W411" s="5" t="s">
        <v>42</v>
      </c>
      <c r="X411" s="5"/>
      <c r="Y411" s="5"/>
      <c r="Z411" s="5" t="s">
        <v>812</v>
      </c>
      <c r="AA411" s="5"/>
      <c r="AB411" s="5">
        <v>7119</v>
      </c>
      <c r="AC411" s="5" t="s">
        <v>38</v>
      </c>
    </row>
    <row r="412" spans="1:29">
      <c r="A412" s="5">
        <v>547125</v>
      </c>
      <c r="B412" s="5">
        <v>106938</v>
      </c>
      <c r="C412" s="5"/>
      <c r="D412" s="5">
        <v>2</v>
      </c>
      <c r="E412" s="5" t="s">
        <v>29</v>
      </c>
      <c r="F412" s="5">
        <v>1749</v>
      </c>
      <c r="G412" s="5" t="s">
        <v>53</v>
      </c>
      <c r="H412" s="5" t="s">
        <v>54</v>
      </c>
      <c r="I412" s="5">
        <v>456</v>
      </c>
      <c r="J412" s="5" t="s">
        <v>240</v>
      </c>
      <c r="K412" s="5">
        <v>329</v>
      </c>
      <c r="L412" s="5"/>
      <c r="M412" s="5" t="s">
        <v>241</v>
      </c>
      <c r="N412" s="6">
        <v>45568.345833333333</v>
      </c>
      <c r="O412" s="7">
        <v>45698</v>
      </c>
      <c r="P412" s="5"/>
      <c r="Q412" s="7">
        <v>45692</v>
      </c>
      <c r="R412" s="5"/>
      <c r="S412" s="58">
        <v>24.46</v>
      </c>
      <c r="T412" s="5" t="s">
        <v>39</v>
      </c>
      <c r="U412" s="5" t="s">
        <v>52</v>
      </c>
      <c r="V412" s="5" t="s">
        <v>41</v>
      </c>
      <c r="W412" s="5" t="s">
        <v>42</v>
      </c>
      <c r="X412" s="5"/>
      <c r="Y412" s="5"/>
      <c r="Z412" s="5" t="s">
        <v>814</v>
      </c>
      <c r="AA412" s="5"/>
      <c r="AB412" s="5">
        <v>7119</v>
      </c>
      <c r="AC412" s="5" t="s">
        <v>38</v>
      </c>
    </row>
    <row r="413" spans="1:29">
      <c r="A413" s="5">
        <v>572775</v>
      </c>
      <c r="B413" s="5">
        <v>111076</v>
      </c>
      <c r="C413" s="5"/>
      <c r="D413" s="5">
        <v>2</v>
      </c>
      <c r="E413" s="5" t="s">
        <v>29</v>
      </c>
      <c r="F413" s="5">
        <v>1749</v>
      </c>
      <c r="G413" s="5" t="s">
        <v>53</v>
      </c>
      <c r="H413" s="5" t="s">
        <v>54</v>
      </c>
      <c r="I413" s="5">
        <v>457</v>
      </c>
      <c r="J413" s="5" t="s">
        <v>55</v>
      </c>
      <c r="K413" s="5">
        <v>339</v>
      </c>
      <c r="L413" s="5"/>
      <c r="M413" s="5" t="s">
        <v>56</v>
      </c>
      <c r="N413" s="6">
        <v>45597</v>
      </c>
      <c r="O413" s="7">
        <v>45698</v>
      </c>
      <c r="P413" s="5"/>
      <c r="Q413" s="7">
        <v>45688</v>
      </c>
      <c r="R413" s="5"/>
      <c r="S413" s="58">
        <v>-1161.3800000000001</v>
      </c>
      <c r="T413" s="5" t="s">
        <v>35</v>
      </c>
      <c r="U413" s="5" t="s">
        <v>1351</v>
      </c>
      <c r="V413" s="5" t="s">
        <v>36</v>
      </c>
      <c r="W413" s="5" t="s">
        <v>37</v>
      </c>
      <c r="X413" s="5"/>
      <c r="Y413" s="5"/>
      <c r="Z413" s="5" t="s">
        <v>1457</v>
      </c>
      <c r="AA413" s="5"/>
      <c r="AB413" s="5">
        <v>7119</v>
      </c>
      <c r="AC413" s="5" t="s">
        <v>38</v>
      </c>
    </row>
    <row r="414" spans="1:29">
      <c r="A414" s="5">
        <v>572824</v>
      </c>
      <c r="B414" s="5">
        <v>111076</v>
      </c>
      <c r="C414" s="5"/>
      <c r="D414" s="5">
        <v>2</v>
      </c>
      <c r="E414" s="5" t="s">
        <v>29</v>
      </c>
      <c r="F414" s="5">
        <v>1749</v>
      </c>
      <c r="G414" s="5" t="s">
        <v>53</v>
      </c>
      <c r="H414" s="5" t="s">
        <v>54</v>
      </c>
      <c r="I414" s="5">
        <v>457</v>
      </c>
      <c r="J414" s="5" t="s">
        <v>55</v>
      </c>
      <c r="K414" s="5">
        <v>339</v>
      </c>
      <c r="L414" s="5"/>
      <c r="M414" s="5" t="s">
        <v>56</v>
      </c>
      <c r="N414" s="6">
        <v>45597</v>
      </c>
      <c r="O414" s="7">
        <v>45698</v>
      </c>
      <c r="P414" s="5"/>
      <c r="Q414" s="7">
        <v>45688</v>
      </c>
      <c r="R414" s="5"/>
      <c r="S414" s="58">
        <v>116.14</v>
      </c>
      <c r="T414" s="5" t="s">
        <v>39</v>
      </c>
      <c r="U414" s="5" t="s">
        <v>40</v>
      </c>
      <c r="V414" s="5" t="s">
        <v>41</v>
      </c>
      <c r="W414" s="5" t="s">
        <v>42</v>
      </c>
      <c r="X414" s="5"/>
      <c r="Y414" s="5"/>
      <c r="Z414" s="5" t="s">
        <v>1457</v>
      </c>
      <c r="AA414" s="5"/>
      <c r="AB414" s="5">
        <v>7119</v>
      </c>
      <c r="AC414" s="5" t="s">
        <v>38</v>
      </c>
    </row>
    <row r="415" spans="1:29">
      <c r="A415" s="5">
        <v>614983</v>
      </c>
      <c r="B415" s="5">
        <v>111076</v>
      </c>
      <c r="C415" s="5"/>
      <c r="D415" s="5">
        <v>2</v>
      </c>
      <c r="E415" s="5" t="s">
        <v>29</v>
      </c>
      <c r="F415" s="5">
        <v>1749</v>
      </c>
      <c r="G415" s="5" t="s">
        <v>53</v>
      </c>
      <c r="H415" s="5" t="s">
        <v>54</v>
      </c>
      <c r="I415" s="5">
        <v>457</v>
      </c>
      <c r="J415" s="5" t="s">
        <v>55</v>
      </c>
      <c r="K415" s="5">
        <v>339</v>
      </c>
      <c r="L415" s="5"/>
      <c r="M415" s="5" t="s">
        <v>56</v>
      </c>
      <c r="N415" s="6">
        <v>45597</v>
      </c>
      <c r="O415" s="7">
        <v>45698</v>
      </c>
      <c r="P415" s="5"/>
      <c r="Q415" s="7">
        <v>45688</v>
      </c>
      <c r="R415" s="5"/>
      <c r="S415" s="58">
        <v>12.1</v>
      </c>
      <c r="T415" s="5" t="s">
        <v>39</v>
      </c>
      <c r="U415" s="5" t="s">
        <v>182</v>
      </c>
      <c r="V415" s="5" t="s">
        <v>41</v>
      </c>
      <c r="W415" s="5" t="s">
        <v>42</v>
      </c>
      <c r="X415" s="5"/>
      <c r="Y415" s="5"/>
      <c r="Z415" s="5" t="s">
        <v>1457</v>
      </c>
      <c r="AA415" s="5"/>
      <c r="AB415" s="5">
        <v>7119</v>
      </c>
      <c r="AC415" s="5" t="s">
        <v>38</v>
      </c>
    </row>
    <row r="416" spans="1:29">
      <c r="A416" s="5">
        <v>468736</v>
      </c>
      <c r="B416" s="5">
        <v>85713</v>
      </c>
      <c r="C416" s="5"/>
      <c r="D416" s="5">
        <v>2</v>
      </c>
      <c r="E416" s="5" t="s">
        <v>29</v>
      </c>
      <c r="F416" s="5">
        <v>3853</v>
      </c>
      <c r="G416" s="5" t="s">
        <v>651</v>
      </c>
      <c r="H416" s="5" t="s">
        <v>652</v>
      </c>
      <c r="I416" s="5">
        <v>482</v>
      </c>
      <c r="J416" s="5" t="s">
        <v>653</v>
      </c>
      <c r="K416" s="5">
        <v>367</v>
      </c>
      <c r="L416" s="5"/>
      <c r="M416" s="5" t="s">
        <v>654</v>
      </c>
      <c r="N416" s="6">
        <v>45384.542361111111</v>
      </c>
      <c r="O416" s="7">
        <v>45698</v>
      </c>
      <c r="P416" s="5"/>
      <c r="Q416" s="7">
        <v>45688</v>
      </c>
      <c r="R416" s="5"/>
      <c r="S416" s="58">
        <v>270</v>
      </c>
      <c r="T416" s="5" t="s">
        <v>39</v>
      </c>
      <c r="U416" s="5" t="s">
        <v>1458</v>
      </c>
      <c r="V416" s="5" t="s">
        <v>79</v>
      </c>
      <c r="W416" s="5" t="s">
        <v>80</v>
      </c>
      <c r="X416" s="5"/>
      <c r="Y416" s="5"/>
      <c r="Z416" s="5" t="s">
        <v>907</v>
      </c>
      <c r="AA416" s="5"/>
      <c r="AB416" s="5">
        <v>7119</v>
      </c>
      <c r="AC416" s="5" t="s">
        <v>38</v>
      </c>
    </row>
    <row r="417" spans="1:29">
      <c r="A417" s="5">
        <v>428809</v>
      </c>
      <c r="B417" s="5">
        <v>85713</v>
      </c>
      <c r="C417" s="5"/>
      <c r="D417" s="5">
        <v>2</v>
      </c>
      <c r="E417" s="5" t="s">
        <v>29</v>
      </c>
      <c r="F417" s="5">
        <v>3853</v>
      </c>
      <c r="G417" s="5" t="s">
        <v>651</v>
      </c>
      <c r="H417" s="5" t="s">
        <v>652</v>
      </c>
      <c r="I417" s="5">
        <v>482</v>
      </c>
      <c r="J417" s="5" t="s">
        <v>653</v>
      </c>
      <c r="K417" s="5">
        <v>367</v>
      </c>
      <c r="L417" s="5"/>
      <c r="M417" s="5" t="s">
        <v>654</v>
      </c>
      <c r="N417" s="6">
        <v>45384.542361111111</v>
      </c>
      <c r="O417" s="7">
        <v>45698</v>
      </c>
      <c r="P417" s="5"/>
      <c r="Q417" s="7">
        <v>45688</v>
      </c>
      <c r="R417" s="5"/>
      <c r="S417" s="58">
        <v>-2100</v>
      </c>
      <c r="T417" s="5" t="s">
        <v>35</v>
      </c>
      <c r="U417" s="5" t="s">
        <v>1351</v>
      </c>
      <c r="V417" s="5" t="s">
        <v>36</v>
      </c>
      <c r="W417" s="5" t="s">
        <v>37</v>
      </c>
      <c r="X417" s="5"/>
      <c r="Y417" s="5"/>
      <c r="Z417" s="5" t="s">
        <v>907</v>
      </c>
      <c r="AA417" s="5"/>
      <c r="AB417" s="5">
        <v>7119</v>
      </c>
      <c r="AC417" s="5" t="s">
        <v>38</v>
      </c>
    </row>
    <row r="418" spans="1:29">
      <c r="A418" s="5">
        <v>428898</v>
      </c>
      <c r="B418" s="5">
        <v>85713</v>
      </c>
      <c r="C418" s="5"/>
      <c r="D418" s="5">
        <v>2</v>
      </c>
      <c r="E418" s="5" t="s">
        <v>29</v>
      </c>
      <c r="F418" s="5">
        <v>3853</v>
      </c>
      <c r="G418" s="5" t="s">
        <v>651</v>
      </c>
      <c r="H418" s="5" t="s">
        <v>652</v>
      </c>
      <c r="I418" s="5">
        <v>482</v>
      </c>
      <c r="J418" s="5" t="s">
        <v>653</v>
      </c>
      <c r="K418" s="5">
        <v>367</v>
      </c>
      <c r="L418" s="5"/>
      <c r="M418" s="5" t="s">
        <v>654</v>
      </c>
      <c r="N418" s="6">
        <v>45384.542361111111</v>
      </c>
      <c r="O418" s="7">
        <v>45698</v>
      </c>
      <c r="P418" s="5"/>
      <c r="Q418" s="7">
        <v>45688</v>
      </c>
      <c r="R418" s="5"/>
      <c r="S418" s="58">
        <v>210</v>
      </c>
      <c r="T418" s="5" t="s">
        <v>39</v>
      </c>
      <c r="U418" s="5" t="s">
        <v>40</v>
      </c>
      <c r="V418" s="5" t="s">
        <v>41</v>
      </c>
      <c r="W418" s="5" t="s">
        <v>42</v>
      </c>
      <c r="X418" s="5"/>
      <c r="Y418" s="5"/>
      <c r="Z418" s="5" t="s">
        <v>907</v>
      </c>
      <c r="AA418" s="5"/>
      <c r="AB418" s="5">
        <v>7119</v>
      </c>
      <c r="AC418" s="5" t="s">
        <v>38</v>
      </c>
    </row>
    <row r="419" spans="1:29">
      <c r="A419" s="5">
        <v>428901</v>
      </c>
      <c r="B419" s="5">
        <v>85713</v>
      </c>
      <c r="C419" s="5"/>
      <c r="D419" s="5">
        <v>2</v>
      </c>
      <c r="E419" s="5" t="s">
        <v>29</v>
      </c>
      <c r="F419" s="5">
        <v>3853</v>
      </c>
      <c r="G419" s="5" t="s">
        <v>651</v>
      </c>
      <c r="H419" s="5" t="s">
        <v>652</v>
      </c>
      <c r="I419" s="5">
        <v>482</v>
      </c>
      <c r="J419" s="5" t="s">
        <v>653</v>
      </c>
      <c r="K419" s="5">
        <v>367</v>
      </c>
      <c r="L419" s="5"/>
      <c r="M419" s="5" t="s">
        <v>654</v>
      </c>
      <c r="N419" s="6">
        <v>45384.542361111111</v>
      </c>
      <c r="O419" s="7">
        <v>45698</v>
      </c>
      <c r="P419" s="5"/>
      <c r="Q419" s="7">
        <v>45688</v>
      </c>
      <c r="R419" s="5"/>
      <c r="S419" s="58">
        <v>50</v>
      </c>
      <c r="T419" s="5" t="s">
        <v>39</v>
      </c>
      <c r="U419" s="5" t="s">
        <v>73</v>
      </c>
      <c r="V419" s="5" t="s">
        <v>41</v>
      </c>
      <c r="W419" s="5" t="s">
        <v>42</v>
      </c>
      <c r="X419" s="5"/>
      <c r="Y419" s="5"/>
      <c r="Z419" s="5" t="s">
        <v>907</v>
      </c>
      <c r="AA419" s="5"/>
      <c r="AB419" s="5">
        <v>7119</v>
      </c>
      <c r="AC419" s="5" t="s">
        <v>38</v>
      </c>
    </row>
    <row r="420" spans="1:29">
      <c r="A420" s="5">
        <v>428902</v>
      </c>
      <c r="B420" s="5">
        <v>85713</v>
      </c>
      <c r="C420" s="5"/>
      <c r="D420" s="5">
        <v>2</v>
      </c>
      <c r="E420" s="5" t="s">
        <v>29</v>
      </c>
      <c r="F420" s="5">
        <v>3853</v>
      </c>
      <c r="G420" s="5" t="s">
        <v>651</v>
      </c>
      <c r="H420" s="5" t="s">
        <v>652</v>
      </c>
      <c r="I420" s="5">
        <v>482</v>
      </c>
      <c r="J420" s="5" t="s">
        <v>653</v>
      </c>
      <c r="K420" s="5">
        <v>367</v>
      </c>
      <c r="L420" s="5"/>
      <c r="M420" s="5" t="s">
        <v>654</v>
      </c>
      <c r="N420" s="6">
        <v>45384.542361111111</v>
      </c>
      <c r="O420" s="7">
        <v>45698</v>
      </c>
      <c r="P420" s="5"/>
      <c r="Q420" s="7">
        <v>45688</v>
      </c>
      <c r="R420" s="5"/>
      <c r="S420" s="58">
        <v>200</v>
      </c>
      <c r="T420" s="5" t="s">
        <v>39</v>
      </c>
      <c r="U420" s="5" t="s">
        <v>1459</v>
      </c>
      <c r="V420" s="5" t="s">
        <v>126</v>
      </c>
      <c r="W420" s="5" t="s">
        <v>127</v>
      </c>
      <c r="X420" s="5"/>
      <c r="Y420" s="5"/>
      <c r="Z420" s="5" t="s">
        <v>907</v>
      </c>
      <c r="AA420" s="5"/>
      <c r="AB420" s="5">
        <v>7119</v>
      </c>
      <c r="AC420" s="5" t="s">
        <v>38</v>
      </c>
    </row>
    <row r="421" spans="1:29">
      <c r="A421" s="5">
        <v>453840</v>
      </c>
      <c r="B421" s="5">
        <v>85713</v>
      </c>
      <c r="C421" s="5"/>
      <c r="D421" s="5">
        <v>2</v>
      </c>
      <c r="E421" s="5" t="s">
        <v>29</v>
      </c>
      <c r="F421" s="5">
        <v>3853</v>
      </c>
      <c r="G421" s="5" t="s">
        <v>651</v>
      </c>
      <c r="H421" s="5" t="s">
        <v>652</v>
      </c>
      <c r="I421" s="5">
        <v>482</v>
      </c>
      <c r="J421" s="5" t="s">
        <v>653</v>
      </c>
      <c r="K421" s="5">
        <v>367</v>
      </c>
      <c r="L421" s="5"/>
      <c r="M421" s="5" t="s">
        <v>654</v>
      </c>
      <c r="N421" s="6">
        <v>45384.542361111111</v>
      </c>
      <c r="O421" s="7">
        <v>45698</v>
      </c>
      <c r="P421" s="5"/>
      <c r="Q421" s="7">
        <v>45688</v>
      </c>
      <c r="R421" s="5"/>
      <c r="S421" s="58">
        <v>9.6999999999999993</v>
      </c>
      <c r="T421" s="5" t="s">
        <v>39</v>
      </c>
      <c r="U421" s="5" t="s">
        <v>128</v>
      </c>
      <c r="V421" s="5" t="s">
        <v>128</v>
      </c>
      <c r="W421" s="5" t="s">
        <v>129</v>
      </c>
      <c r="X421" s="5"/>
      <c r="Y421" s="5"/>
      <c r="Z421" s="5" t="s">
        <v>907</v>
      </c>
      <c r="AA421" s="5"/>
      <c r="AB421" s="5">
        <v>7119</v>
      </c>
      <c r="AC421" s="5" t="s">
        <v>38</v>
      </c>
    </row>
    <row r="422" spans="1:29">
      <c r="A422" s="5">
        <v>569845</v>
      </c>
      <c r="B422" s="5">
        <v>110609</v>
      </c>
      <c r="C422" s="5"/>
      <c r="D422" s="5">
        <v>2</v>
      </c>
      <c r="E422" s="5" t="s">
        <v>29</v>
      </c>
      <c r="F422" s="5">
        <v>1752</v>
      </c>
      <c r="G422" s="5" t="s">
        <v>470</v>
      </c>
      <c r="H422" s="5" t="s">
        <v>471</v>
      </c>
      <c r="I422" s="5">
        <v>462</v>
      </c>
      <c r="J422" s="5" t="s">
        <v>474</v>
      </c>
      <c r="K422" s="5">
        <v>334</v>
      </c>
      <c r="L422" s="5"/>
      <c r="M422" s="5" t="s">
        <v>475</v>
      </c>
      <c r="N422" s="6">
        <v>45593.725694444445</v>
      </c>
      <c r="O422" s="7">
        <v>45698</v>
      </c>
      <c r="P422" s="5"/>
      <c r="Q422" s="7">
        <v>45693</v>
      </c>
      <c r="R422" s="5"/>
      <c r="S422" s="58">
        <v>-8671.02</v>
      </c>
      <c r="T422" s="5" t="s">
        <v>35</v>
      </c>
      <c r="U422" s="5" t="s">
        <v>1351</v>
      </c>
      <c r="V422" s="5" t="s">
        <v>36</v>
      </c>
      <c r="W422" s="5" t="s">
        <v>37</v>
      </c>
      <c r="X422" s="5"/>
      <c r="Y422" s="5"/>
      <c r="Z422" s="5" t="s">
        <v>1460</v>
      </c>
      <c r="AA422" s="5"/>
      <c r="AB422" s="5">
        <v>7119</v>
      </c>
      <c r="AC422" s="5" t="s">
        <v>38</v>
      </c>
    </row>
    <row r="423" spans="1:29">
      <c r="A423" s="5">
        <v>569870</v>
      </c>
      <c r="B423" s="5">
        <v>110609</v>
      </c>
      <c r="C423" s="5"/>
      <c r="D423" s="5">
        <v>2</v>
      </c>
      <c r="E423" s="5" t="s">
        <v>29</v>
      </c>
      <c r="F423" s="5">
        <v>1752</v>
      </c>
      <c r="G423" s="5" t="s">
        <v>470</v>
      </c>
      <c r="H423" s="5" t="s">
        <v>471</v>
      </c>
      <c r="I423" s="5">
        <v>462</v>
      </c>
      <c r="J423" s="5" t="s">
        <v>474</v>
      </c>
      <c r="K423" s="5">
        <v>334</v>
      </c>
      <c r="L423" s="5"/>
      <c r="M423" s="5" t="s">
        <v>475</v>
      </c>
      <c r="N423" s="6">
        <v>45593.725694444445</v>
      </c>
      <c r="O423" s="7">
        <v>45698</v>
      </c>
      <c r="P423" s="5"/>
      <c r="Q423" s="7">
        <v>45693</v>
      </c>
      <c r="R423" s="5"/>
      <c r="S423" s="58">
        <v>867.1</v>
      </c>
      <c r="T423" s="5" t="s">
        <v>39</v>
      </c>
      <c r="U423" s="5" t="s">
        <v>40</v>
      </c>
      <c r="V423" s="5" t="s">
        <v>41</v>
      </c>
      <c r="W423" s="5" t="s">
        <v>42</v>
      </c>
      <c r="X423" s="5"/>
      <c r="Y423" s="5"/>
      <c r="Z423" s="5" t="s">
        <v>1460</v>
      </c>
      <c r="AA423" s="5"/>
      <c r="AB423" s="5">
        <v>7119</v>
      </c>
      <c r="AC423" s="5" t="s">
        <v>38</v>
      </c>
    </row>
    <row r="424" spans="1:29">
      <c r="A424" s="5">
        <v>617326</v>
      </c>
      <c r="B424" s="5">
        <v>110609</v>
      </c>
      <c r="C424" s="5"/>
      <c r="D424" s="5">
        <v>2</v>
      </c>
      <c r="E424" s="5" t="s">
        <v>29</v>
      </c>
      <c r="F424" s="5">
        <v>1752</v>
      </c>
      <c r="G424" s="5" t="s">
        <v>470</v>
      </c>
      <c r="H424" s="5" t="s">
        <v>471</v>
      </c>
      <c r="I424" s="5">
        <v>462</v>
      </c>
      <c r="J424" s="5" t="s">
        <v>474</v>
      </c>
      <c r="K424" s="5">
        <v>334</v>
      </c>
      <c r="L424" s="5"/>
      <c r="M424" s="5" t="s">
        <v>475</v>
      </c>
      <c r="N424" s="6">
        <v>45593.725694444445</v>
      </c>
      <c r="O424" s="7">
        <v>45698</v>
      </c>
      <c r="P424" s="5"/>
      <c r="Q424" s="7">
        <v>45693</v>
      </c>
      <c r="R424" s="5"/>
      <c r="S424" s="58">
        <v>107.71</v>
      </c>
      <c r="T424" s="5" t="s">
        <v>39</v>
      </c>
      <c r="U424" s="5" t="s">
        <v>182</v>
      </c>
      <c r="V424" s="5" t="s">
        <v>41</v>
      </c>
      <c r="W424" s="5" t="s">
        <v>42</v>
      </c>
      <c r="X424" s="5"/>
      <c r="Y424" s="5"/>
      <c r="Z424" s="5" t="s">
        <v>1460</v>
      </c>
      <c r="AA424" s="5"/>
      <c r="AB424" s="5">
        <v>7119</v>
      </c>
      <c r="AC424" s="5" t="s">
        <v>38</v>
      </c>
    </row>
    <row r="425" spans="1:29">
      <c r="A425" s="5">
        <v>583032</v>
      </c>
      <c r="B425" s="5">
        <v>113252</v>
      </c>
      <c r="C425" s="5"/>
      <c r="D425" s="5">
        <v>2</v>
      </c>
      <c r="E425" s="5" t="s">
        <v>29</v>
      </c>
      <c r="F425" s="5">
        <v>1752</v>
      </c>
      <c r="G425" s="5" t="s">
        <v>470</v>
      </c>
      <c r="H425" s="5" t="s">
        <v>471</v>
      </c>
      <c r="I425" s="5">
        <v>445</v>
      </c>
      <c r="J425" s="5" t="s">
        <v>472</v>
      </c>
      <c r="K425" s="5">
        <v>318</v>
      </c>
      <c r="L425" s="5"/>
      <c r="M425" s="5" t="s">
        <v>473</v>
      </c>
      <c r="N425" s="6">
        <v>45629.652083333334</v>
      </c>
      <c r="O425" s="7">
        <v>45698</v>
      </c>
      <c r="P425" s="5"/>
      <c r="Q425" s="7"/>
      <c r="R425" s="5"/>
      <c r="S425" s="58">
        <v>493.06</v>
      </c>
      <c r="T425" s="5" t="s">
        <v>39</v>
      </c>
      <c r="U425" s="5" t="s">
        <v>1461</v>
      </c>
      <c r="V425" s="5" t="s">
        <v>126</v>
      </c>
      <c r="W425" s="5" t="s">
        <v>127</v>
      </c>
      <c r="X425" s="5"/>
      <c r="Y425" s="5"/>
      <c r="Z425" s="5" t="s">
        <v>1058</v>
      </c>
      <c r="AA425" s="5"/>
      <c r="AB425" s="5">
        <v>7119</v>
      </c>
      <c r="AC425" s="5" t="s">
        <v>38</v>
      </c>
    </row>
    <row r="426" spans="1:29">
      <c r="A426" s="5">
        <v>582980</v>
      </c>
      <c r="B426" s="5">
        <v>113253</v>
      </c>
      <c r="C426" s="5"/>
      <c r="D426" s="5">
        <v>2</v>
      </c>
      <c r="E426" s="5" t="s">
        <v>29</v>
      </c>
      <c r="F426" s="5">
        <v>1752</v>
      </c>
      <c r="G426" s="5" t="s">
        <v>470</v>
      </c>
      <c r="H426" s="5" t="s">
        <v>471</v>
      </c>
      <c r="I426" s="5">
        <v>445</v>
      </c>
      <c r="J426" s="5" t="s">
        <v>472</v>
      </c>
      <c r="K426" s="5">
        <v>318</v>
      </c>
      <c r="L426" s="5"/>
      <c r="M426" s="5" t="s">
        <v>473</v>
      </c>
      <c r="N426" s="6">
        <v>45658</v>
      </c>
      <c r="O426" s="7">
        <v>45698</v>
      </c>
      <c r="P426" s="5"/>
      <c r="Q426" s="7">
        <v>45688</v>
      </c>
      <c r="R426" s="5"/>
      <c r="S426" s="58">
        <v>-1066.3</v>
      </c>
      <c r="T426" s="5" t="s">
        <v>35</v>
      </c>
      <c r="U426" s="5" t="s">
        <v>1351</v>
      </c>
      <c r="V426" s="5" t="s">
        <v>36</v>
      </c>
      <c r="W426" s="5" t="s">
        <v>37</v>
      </c>
      <c r="X426" s="5"/>
      <c r="Y426" s="5"/>
      <c r="Z426" s="5" t="s">
        <v>1059</v>
      </c>
      <c r="AA426" s="5"/>
      <c r="AB426" s="5">
        <v>7119</v>
      </c>
      <c r="AC426" s="5" t="s">
        <v>38</v>
      </c>
    </row>
    <row r="427" spans="1:29">
      <c r="A427" s="5">
        <v>583033</v>
      </c>
      <c r="B427" s="5">
        <v>113253</v>
      </c>
      <c r="C427" s="5"/>
      <c r="D427" s="5">
        <v>2</v>
      </c>
      <c r="E427" s="5" t="s">
        <v>29</v>
      </c>
      <c r="F427" s="5">
        <v>1752</v>
      </c>
      <c r="G427" s="5" t="s">
        <v>470</v>
      </c>
      <c r="H427" s="5" t="s">
        <v>471</v>
      </c>
      <c r="I427" s="5">
        <v>445</v>
      </c>
      <c r="J427" s="5" t="s">
        <v>472</v>
      </c>
      <c r="K427" s="5">
        <v>318</v>
      </c>
      <c r="L427" s="5"/>
      <c r="M427" s="5" t="s">
        <v>473</v>
      </c>
      <c r="N427" s="6">
        <v>45658</v>
      </c>
      <c r="O427" s="7">
        <v>45698</v>
      </c>
      <c r="P427" s="5"/>
      <c r="Q427" s="7">
        <v>45688</v>
      </c>
      <c r="R427" s="5"/>
      <c r="S427" s="58">
        <v>106.63</v>
      </c>
      <c r="T427" s="5" t="s">
        <v>39</v>
      </c>
      <c r="U427" s="5" t="s">
        <v>40</v>
      </c>
      <c r="V427" s="5" t="s">
        <v>41</v>
      </c>
      <c r="W427" s="5" t="s">
        <v>42</v>
      </c>
      <c r="X427" s="5"/>
      <c r="Y427" s="5"/>
      <c r="Z427" s="5" t="s">
        <v>1059</v>
      </c>
      <c r="AA427" s="5"/>
      <c r="AB427" s="5">
        <v>7119</v>
      </c>
      <c r="AC427" s="5" t="s">
        <v>38</v>
      </c>
    </row>
    <row r="428" spans="1:29">
      <c r="A428" s="5">
        <v>583036</v>
      </c>
      <c r="B428" s="5">
        <v>113253</v>
      </c>
      <c r="C428" s="5"/>
      <c r="D428" s="5">
        <v>2</v>
      </c>
      <c r="E428" s="5" t="s">
        <v>29</v>
      </c>
      <c r="F428" s="5">
        <v>1752</v>
      </c>
      <c r="G428" s="5" t="s">
        <v>470</v>
      </c>
      <c r="H428" s="5" t="s">
        <v>471</v>
      </c>
      <c r="I428" s="5">
        <v>445</v>
      </c>
      <c r="J428" s="5" t="s">
        <v>472</v>
      </c>
      <c r="K428" s="5">
        <v>318</v>
      </c>
      <c r="L428" s="5"/>
      <c r="M428" s="5" t="s">
        <v>473</v>
      </c>
      <c r="N428" s="6">
        <v>45658</v>
      </c>
      <c r="O428" s="7">
        <v>45698</v>
      </c>
      <c r="P428" s="5"/>
      <c r="Q428" s="7">
        <v>45688</v>
      </c>
      <c r="R428" s="5"/>
      <c r="S428" s="58">
        <v>182</v>
      </c>
      <c r="T428" s="5" t="s">
        <v>39</v>
      </c>
      <c r="U428" s="5" t="s">
        <v>52</v>
      </c>
      <c r="V428" s="5" t="s">
        <v>41</v>
      </c>
      <c r="W428" s="5" t="s">
        <v>42</v>
      </c>
      <c r="X428" s="5"/>
      <c r="Y428" s="5"/>
      <c r="Z428" s="5" t="s">
        <v>1059</v>
      </c>
      <c r="AA428" s="5"/>
      <c r="AB428" s="5">
        <v>7119</v>
      </c>
      <c r="AC428" s="5" t="s">
        <v>38</v>
      </c>
    </row>
    <row r="429" spans="1:29">
      <c r="A429" s="5">
        <v>611285</v>
      </c>
      <c r="B429" s="5">
        <v>113253</v>
      </c>
      <c r="C429" s="5"/>
      <c r="D429" s="5">
        <v>2</v>
      </c>
      <c r="E429" s="5" t="s">
        <v>29</v>
      </c>
      <c r="F429" s="5">
        <v>1752</v>
      </c>
      <c r="G429" s="5" t="s">
        <v>470</v>
      </c>
      <c r="H429" s="5" t="s">
        <v>471</v>
      </c>
      <c r="I429" s="5">
        <v>445</v>
      </c>
      <c r="J429" s="5" t="s">
        <v>472</v>
      </c>
      <c r="K429" s="5">
        <v>318</v>
      </c>
      <c r="L429" s="5"/>
      <c r="M429" s="5" t="s">
        <v>473</v>
      </c>
      <c r="N429" s="6">
        <v>45658</v>
      </c>
      <c r="O429" s="7">
        <v>45698</v>
      </c>
      <c r="P429" s="5"/>
      <c r="Q429" s="7">
        <v>45688</v>
      </c>
      <c r="R429" s="5"/>
      <c r="S429" s="58">
        <v>12</v>
      </c>
      <c r="T429" s="5" t="s">
        <v>39</v>
      </c>
      <c r="U429" s="5" t="s">
        <v>182</v>
      </c>
      <c r="V429" s="5" t="s">
        <v>41</v>
      </c>
      <c r="W429" s="5" t="s">
        <v>42</v>
      </c>
      <c r="X429" s="5"/>
      <c r="Y429" s="5"/>
      <c r="Z429" s="5" t="s">
        <v>1059</v>
      </c>
      <c r="AA429" s="5"/>
      <c r="AB429" s="5">
        <v>7119</v>
      </c>
      <c r="AC429" s="5" t="s">
        <v>38</v>
      </c>
    </row>
    <row r="430" spans="1:29">
      <c r="A430" s="5">
        <v>484022</v>
      </c>
      <c r="B430" s="5">
        <v>95201</v>
      </c>
      <c r="C430" s="5"/>
      <c r="D430" s="5">
        <v>2</v>
      </c>
      <c r="E430" s="5" t="s">
        <v>29</v>
      </c>
      <c r="F430" s="5">
        <v>1759</v>
      </c>
      <c r="G430" s="5" t="s">
        <v>476</v>
      </c>
      <c r="H430" s="5" t="s">
        <v>477</v>
      </c>
      <c r="I430" s="5">
        <v>12</v>
      </c>
      <c r="J430" s="5" t="s">
        <v>478</v>
      </c>
      <c r="K430" s="5">
        <v>91</v>
      </c>
      <c r="L430" s="5" t="s">
        <v>479</v>
      </c>
      <c r="M430" s="5" t="s">
        <v>1462</v>
      </c>
      <c r="N430" s="6">
        <v>45474</v>
      </c>
      <c r="O430" s="7">
        <v>45698</v>
      </c>
      <c r="P430" s="5"/>
      <c r="Q430" s="7">
        <v>45688</v>
      </c>
      <c r="R430" s="5"/>
      <c r="S430" s="58">
        <v>-468.07</v>
      </c>
      <c r="T430" s="5" t="s">
        <v>35</v>
      </c>
      <c r="U430" s="5" t="s">
        <v>1351</v>
      </c>
      <c r="V430" s="5" t="s">
        <v>36</v>
      </c>
      <c r="W430" s="5" t="s">
        <v>37</v>
      </c>
      <c r="X430" s="5"/>
      <c r="Y430" s="5"/>
      <c r="Z430" s="5" t="s">
        <v>879</v>
      </c>
      <c r="AA430" s="5"/>
      <c r="AB430" s="5">
        <v>7119</v>
      </c>
      <c r="AC430" s="5" t="s">
        <v>38</v>
      </c>
    </row>
    <row r="431" spans="1:29">
      <c r="A431" s="5">
        <v>484053</v>
      </c>
      <c r="B431" s="5">
        <v>95201</v>
      </c>
      <c r="C431" s="5"/>
      <c r="D431" s="5">
        <v>2</v>
      </c>
      <c r="E431" s="5" t="s">
        <v>29</v>
      </c>
      <c r="F431" s="5">
        <v>1759</v>
      </c>
      <c r="G431" s="5" t="s">
        <v>476</v>
      </c>
      <c r="H431" s="5" t="s">
        <v>477</v>
      </c>
      <c r="I431" s="5">
        <v>12</v>
      </c>
      <c r="J431" s="5" t="s">
        <v>478</v>
      </c>
      <c r="K431" s="5">
        <v>91</v>
      </c>
      <c r="L431" s="5" t="s">
        <v>479</v>
      </c>
      <c r="M431" s="5" t="s">
        <v>1462</v>
      </c>
      <c r="N431" s="6">
        <v>45474</v>
      </c>
      <c r="O431" s="7">
        <v>45698</v>
      </c>
      <c r="P431" s="5"/>
      <c r="Q431" s="7">
        <v>45688</v>
      </c>
      <c r="R431" s="5"/>
      <c r="S431" s="58">
        <v>46.81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 t="s">
        <v>879</v>
      </c>
      <c r="AA431" s="5"/>
      <c r="AB431" s="5">
        <v>7119</v>
      </c>
      <c r="AC431" s="5" t="s">
        <v>38</v>
      </c>
    </row>
    <row r="432" spans="1:29">
      <c r="A432" s="5">
        <v>610777</v>
      </c>
      <c r="B432" s="5">
        <v>95201</v>
      </c>
      <c r="C432" s="5"/>
      <c r="D432" s="5">
        <v>2</v>
      </c>
      <c r="E432" s="5" t="s">
        <v>29</v>
      </c>
      <c r="F432" s="5">
        <v>1759</v>
      </c>
      <c r="G432" s="5" t="s">
        <v>476</v>
      </c>
      <c r="H432" s="5" t="s">
        <v>477</v>
      </c>
      <c r="I432" s="5">
        <v>12</v>
      </c>
      <c r="J432" s="5" t="s">
        <v>478</v>
      </c>
      <c r="K432" s="5">
        <v>91</v>
      </c>
      <c r="L432" s="5" t="s">
        <v>479</v>
      </c>
      <c r="M432" s="5" t="s">
        <v>1462</v>
      </c>
      <c r="N432" s="6">
        <v>45474</v>
      </c>
      <c r="O432" s="7">
        <v>45698</v>
      </c>
      <c r="P432" s="5"/>
      <c r="Q432" s="7">
        <v>45688</v>
      </c>
      <c r="R432" s="5"/>
      <c r="S432" s="58">
        <v>13.91</v>
      </c>
      <c r="T432" s="5" t="s">
        <v>39</v>
      </c>
      <c r="U432" s="5" t="s">
        <v>182</v>
      </c>
      <c r="V432" s="5" t="s">
        <v>41</v>
      </c>
      <c r="W432" s="5" t="s">
        <v>42</v>
      </c>
      <c r="X432" s="5"/>
      <c r="Y432" s="5"/>
      <c r="Z432" s="5" t="s">
        <v>879</v>
      </c>
      <c r="AA432" s="5"/>
      <c r="AB432" s="5">
        <v>7119</v>
      </c>
      <c r="AC432" s="5" t="s">
        <v>38</v>
      </c>
    </row>
    <row r="433" spans="1:29">
      <c r="A433" s="5">
        <v>485533</v>
      </c>
      <c r="B433" s="5">
        <v>95499</v>
      </c>
      <c r="C433" s="5"/>
      <c r="D433" s="5">
        <v>2</v>
      </c>
      <c r="E433" s="5" t="s">
        <v>29</v>
      </c>
      <c r="F433" s="5">
        <v>1759</v>
      </c>
      <c r="G433" s="5" t="s">
        <v>476</v>
      </c>
      <c r="H433" s="5" t="s">
        <v>477</v>
      </c>
      <c r="I433" s="5">
        <v>14</v>
      </c>
      <c r="J433" s="5" t="s">
        <v>481</v>
      </c>
      <c r="K433" s="5">
        <v>137</v>
      </c>
      <c r="L433" s="5" t="s">
        <v>482</v>
      </c>
      <c r="M433" s="5" t="s">
        <v>1060</v>
      </c>
      <c r="N433" s="6">
        <v>45509.545138888891</v>
      </c>
      <c r="O433" s="7">
        <v>45698</v>
      </c>
      <c r="P433" s="5"/>
      <c r="Q433" s="7"/>
      <c r="R433" s="5"/>
      <c r="S433" s="58">
        <v>-675.33</v>
      </c>
      <c r="T433" s="5" t="s">
        <v>35</v>
      </c>
      <c r="U433" s="5" t="s">
        <v>1351</v>
      </c>
      <c r="V433" s="5" t="s">
        <v>36</v>
      </c>
      <c r="W433" s="5" t="s">
        <v>37</v>
      </c>
      <c r="X433" s="5"/>
      <c r="Y433" s="5"/>
      <c r="Z433" s="5" t="s">
        <v>880</v>
      </c>
      <c r="AA433" s="5"/>
      <c r="AB433" s="5">
        <v>7119</v>
      </c>
      <c r="AC433" s="5" t="s">
        <v>38</v>
      </c>
    </row>
    <row r="434" spans="1:29">
      <c r="A434" s="5">
        <v>485559</v>
      </c>
      <c r="B434" s="5">
        <v>95499</v>
      </c>
      <c r="C434" s="5"/>
      <c r="D434" s="5">
        <v>2</v>
      </c>
      <c r="E434" s="5" t="s">
        <v>29</v>
      </c>
      <c r="F434" s="5">
        <v>1759</v>
      </c>
      <c r="G434" s="5" t="s">
        <v>476</v>
      </c>
      <c r="H434" s="5" t="s">
        <v>477</v>
      </c>
      <c r="I434" s="5">
        <v>14</v>
      </c>
      <c r="J434" s="5" t="s">
        <v>481</v>
      </c>
      <c r="K434" s="5">
        <v>137</v>
      </c>
      <c r="L434" s="5" t="s">
        <v>482</v>
      </c>
      <c r="M434" s="5" t="s">
        <v>1060</v>
      </c>
      <c r="N434" s="6">
        <v>45509.545138888891</v>
      </c>
      <c r="O434" s="7">
        <v>45698</v>
      </c>
      <c r="P434" s="5"/>
      <c r="Q434" s="7"/>
      <c r="R434" s="5"/>
      <c r="S434" s="58">
        <v>67.53</v>
      </c>
      <c r="T434" s="5" t="s">
        <v>39</v>
      </c>
      <c r="U434" s="5" t="s">
        <v>40</v>
      </c>
      <c r="V434" s="5" t="s">
        <v>41</v>
      </c>
      <c r="W434" s="5" t="s">
        <v>42</v>
      </c>
      <c r="X434" s="5"/>
      <c r="Y434" s="5"/>
      <c r="Z434" s="5" t="s">
        <v>880</v>
      </c>
      <c r="AA434" s="5"/>
      <c r="AB434" s="5">
        <v>7119</v>
      </c>
      <c r="AC434" s="5" t="s">
        <v>38</v>
      </c>
    </row>
    <row r="435" spans="1:29">
      <c r="A435" s="5">
        <v>610783</v>
      </c>
      <c r="B435" s="5">
        <v>95499</v>
      </c>
      <c r="C435" s="5"/>
      <c r="D435" s="5">
        <v>2</v>
      </c>
      <c r="E435" s="5" t="s">
        <v>29</v>
      </c>
      <c r="F435" s="5">
        <v>1759</v>
      </c>
      <c r="G435" s="5" t="s">
        <v>476</v>
      </c>
      <c r="H435" s="5" t="s">
        <v>477</v>
      </c>
      <c r="I435" s="5">
        <v>14</v>
      </c>
      <c r="J435" s="5" t="s">
        <v>481</v>
      </c>
      <c r="K435" s="5">
        <v>137</v>
      </c>
      <c r="L435" s="5" t="s">
        <v>482</v>
      </c>
      <c r="M435" s="5" t="s">
        <v>1060</v>
      </c>
      <c r="N435" s="6">
        <v>45509.545138888891</v>
      </c>
      <c r="O435" s="7">
        <v>45698</v>
      </c>
      <c r="P435" s="5"/>
      <c r="Q435" s="7"/>
      <c r="R435" s="5"/>
      <c r="S435" s="58">
        <v>13.91</v>
      </c>
      <c r="T435" s="5" t="s">
        <v>39</v>
      </c>
      <c r="U435" s="5" t="s">
        <v>182</v>
      </c>
      <c r="V435" s="5" t="s">
        <v>41</v>
      </c>
      <c r="W435" s="5" t="s">
        <v>42</v>
      </c>
      <c r="X435" s="5"/>
      <c r="Y435" s="5"/>
      <c r="Z435" s="5" t="s">
        <v>880</v>
      </c>
      <c r="AA435" s="5"/>
      <c r="AB435" s="5">
        <v>7119</v>
      </c>
      <c r="AC435" s="5" t="s">
        <v>38</v>
      </c>
    </row>
    <row r="436" spans="1:29">
      <c r="A436" s="5">
        <v>490216</v>
      </c>
      <c r="B436" s="5">
        <v>96389</v>
      </c>
      <c r="C436" s="5"/>
      <c r="D436" s="5">
        <v>2</v>
      </c>
      <c r="E436" s="5" t="s">
        <v>29</v>
      </c>
      <c r="F436" s="5">
        <v>1759</v>
      </c>
      <c r="G436" s="5" t="s">
        <v>476</v>
      </c>
      <c r="H436" s="5" t="s">
        <v>477</v>
      </c>
      <c r="I436" s="5">
        <v>13</v>
      </c>
      <c r="J436" s="5" t="s">
        <v>483</v>
      </c>
      <c r="K436" s="5">
        <v>248</v>
      </c>
      <c r="L436" s="5" t="s">
        <v>484</v>
      </c>
      <c r="M436" s="5" t="s">
        <v>485</v>
      </c>
      <c r="N436" s="6">
        <v>45511.395138888889</v>
      </c>
      <c r="O436" s="7">
        <v>45698</v>
      </c>
      <c r="P436" s="5"/>
      <c r="Q436" s="7"/>
      <c r="R436" s="5"/>
      <c r="S436" s="58">
        <v>9.6999999999999993</v>
      </c>
      <c r="T436" s="5" t="s">
        <v>39</v>
      </c>
      <c r="U436" s="5" t="s">
        <v>486</v>
      </c>
      <c r="V436" s="5" t="s">
        <v>486</v>
      </c>
      <c r="W436" s="5" t="s">
        <v>487</v>
      </c>
      <c r="X436" s="5"/>
      <c r="Y436" s="5"/>
      <c r="Z436" s="5" t="s">
        <v>881</v>
      </c>
      <c r="AA436" s="5"/>
      <c r="AB436" s="5">
        <v>7119</v>
      </c>
      <c r="AC436" s="5" t="s">
        <v>38</v>
      </c>
    </row>
    <row r="437" spans="1:29">
      <c r="A437" s="5">
        <v>490182</v>
      </c>
      <c r="B437" s="5">
        <v>96390</v>
      </c>
      <c r="C437" s="5"/>
      <c r="D437" s="5">
        <v>2</v>
      </c>
      <c r="E437" s="5" t="s">
        <v>29</v>
      </c>
      <c r="F437" s="5">
        <v>1759</v>
      </c>
      <c r="G437" s="5" t="s">
        <v>476</v>
      </c>
      <c r="H437" s="5" t="s">
        <v>477</v>
      </c>
      <c r="I437" s="5">
        <v>13</v>
      </c>
      <c r="J437" s="5" t="s">
        <v>483</v>
      </c>
      <c r="K437" s="5">
        <v>248</v>
      </c>
      <c r="L437" s="5" t="s">
        <v>484</v>
      </c>
      <c r="M437" s="5" t="s">
        <v>485</v>
      </c>
      <c r="N437" s="6">
        <v>45511.395138888889</v>
      </c>
      <c r="O437" s="7">
        <v>45698</v>
      </c>
      <c r="P437" s="5"/>
      <c r="Q437" s="7">
        <v>45688</v>
      </c>
      <c r="R437" s="5"/>
      <c r="S437" s="58">
        <v>-200</v>
      </c>
      <c r="T437" s="5" t="s">
        <v>35</v>
      </c>
      <c r="U437" s="5" t="s">
        <v>1351</v>
      </c>
      <c r="V437" s="5" t="s">
        <v>36</v>
      </c>
      <c r="W437" s="5" t="s">
        <v>37</v>
      </c>
      <c r="X437" s="5"/>
      <c r="Y437" s="5"/>
      <c r="Z437" s="5" t="s">
        <v>882</v>
      </c>
      <c r="AA437" s="5"/>
      <c r="AB437" s="5">
        <v>7119</v>
      </c>
      <c r="AC437" s="5" t="s">
        <v>38</v>
      </c>
    </row>
    <row r="438" spans="1:29">
      <c r="A438" s="5">
        <v>490217</v>
      </c>
      <c r="B438" s="5">
        <v>96390</v>
      </c>
      <c r="C438" s="5"/>
      <c r="D438" s="5">
        <v>2</v>
      </c>
      <c r="E438" s="5" t="s">
        <v>29</v>
      </c>
      <c r="F438" s="5">
        <v>1759</v>
      </c>
      <c r="G438" s="5" t="s">
        <v>476</v>
      </c>
      <c r="H438" s="5" t="s">
        <v>477</v>
      </c>
      <c r="I438" s="5">
        <v>13</v>
      </c>
      <c r="J438" s="5" t="s">
        <v>483</v>
      </c>
      <c r="K438" s="5">
        <v>248</v>
      </c>
      <c r="L438" s="5" t="s">
        <v>484</v>
      </c>
      <c r="M438" s="5" t="s">
        <v>485</v>
      </c>
      <c r="N438" s="6">
        <v>45511.395138888889</v>
      </c>
      <c r="O438" s="7">
        <v>45698</v>
      </c>
      <c r="P438" s="5"/>
      <c r="Q438" s="7">
        <v>45688</v>
      </c>
      <c r="R438" s="5"/>
      <c r="S438" s="58">
        <v>20</v>
      </c>
      <c r="T438" s="5" t="s">
        <v>39</v>
      </c>
      <c r="U438" s="5" t="s">
        <v>40</v>
      </c>
      <c r="V438" s="5" t="s">
        <v>41</v>
      </c>
      <c r="W438" s="5" t="s">
        <v>42</v>
      </c>
      <c r="X438" s="5"/>
      <c r="Y438" s="5"/>
      <c r="Z438" s="5" t="s">
        <v>882</v>
      </c>
      <c r="AA438" s="5"/>
      <c r="AB438" s="5">
        <v>7119</v>
      </c>
      <c r="AC438" s="5" t="s">
        <v>38</v>
      </c>
    </row>
    <row r="439" spans="1:29">
      <c r="A439" s="5">
        <v>610780</v>
      </c>
      <c r="B439" s="5">
        <v>96390</v>
      </c>
      <c r="C439" s="5"/>
      <c r="D439" s="5">
        <v>2</v>
      </c>
      <c r="E439" s="5" t="s">
        <v>29</v>
      </c>
      <c r="F439" s="5">
        <v>1759</v>
      </c>
      <c r="G439" s="5" t="s">
        <v>476</v>
      </c>
      <c r="H439" s="5" t="s">
        <v>477</v>
      </c>
      <c r="I439" s="5">
        <v>13</v>
      </c>
      <c r="J439" s="5" t="s">
        <v>483</v>
      </c>
      <c r="K439" s="5">
        <v>248</v>
      </c>
      <c r="L439" s="5" t="s">
        <v>484</v>
      </c>
      <c r="M439" s="5" t="s">
        <v>485</v>
      </c>
      <c r="N439" s="6">
        <v>45511.395138888889</v>
      </c>
      <c r="O439" s="7">
        <v>45698</v>
      </c>
      <c r="P439" s="5"/>
      <c r="Q439" s="7">
        <v>45688</v>
      </c>
      <c r="R439" s="5"/>
      <c r="S439" s="58">
        <v>13.91</v>
      </c>
      <c r="T439" s="5" t="s">
        <v>39</v>
      </c>
      <c r="U439" s="5" t="s">
        <v>182</v>
      </c>
      <c r="V439" s="5" t="s">
        <v>41</v>
      </c>
      <c r="W439" s="5" t="s">
        <v>42</v>
      </c>
      <c r="X439" s="5"/>
      <c r="Y439" s="5"/>
      <c r="Z439" s="5" t="s">
        <v>882</v>
      </c>
      <c r="AA439" s="5"/>
      <c r="AB439" s="5">
        <v>7119</v>
      </c>
      <c r="AC439" s="5" t="s">
        <v>38</v>
      </c>
    </row>
    <row r="440" spans="1:29">
      <c r="A440" s="5">
        <v>584330</v>
      </c>
      <c r="B440" s="5">
        <v>113502</v>
      </c>
      <c r="C440" s="5"/>
      <c r="D440" s="5">
        <v>2</v>
      </c>
      <c r="E440" s="5" t="s">
        <v>29</v>
      </c>
      <c r="F440" s="5">
        <v>1766</v>
      </c>
      <c r="G440" s="5" t="s">
        <v>774</v>
      </c>
      <c r="H440" s="5" t="s">
        <v>775</v>
      </c>
      <c r="I440" s="5">
        <v>16</v>
      </c>
      <c r="J440" s="5" t="s">
        <v>776</v>
      </c>
      <c r="K440" s="5">
        <v>348</v>
      </c>
      <c r="L440" s="5"/>
      <c r="M440" s="5" t="s">
        <v>1463</v>
      </c>
      <c r="N440" s="6">
        <v>45630.400694444441</v>
      </c>
      <c r="O440" s="7">
        <v>45698</v>
      </c>
      <c r="P440" s="5"/>
      <c r="Q440" s="7">
        <v>45691</v>
      </c>
      <c r="R440" s="5"/>
      <c r="S440" s="58">
        <v>-853.04</v>
      </c>
      <c r="T440" s="5" t="s">
        <v>35</v>
      </c>
      <c r="U440" s="5" t="s">
        <v>1351</v>
      </c>
      <c r="V440" s="5" t="s">
        <v>36</v>
      </c>
      <c r="W440" s="5" t="s">
        <v>37</v>
      </c>
      <c r="X440" s="5"/>
      <c r="Y440" s="5"/>
      <c r="Z440" s="5" t="s">
        <v>1061</v>
      </c>
      <c r="AA440" s="5"/>
      <c r="AB440" s="5">
        <v>7119</v>
      </c>
      <c r="AC440" s="5" t="s">
        <v>38</v>
      </c>
    </row>
    <row r="441" spans="1:29">
      <c r="A441" s="5">
        <v>584381</v>
      </c>
      <c r="B441" s="5">
        <v>113502</v>
      </c>
      <c r="C441" s="5"/>
      <c r="D441" s="5">
        <v>2</v>
      </c>
      <c r="E441" s="5" t="s">
        <v>29</v>
      </c>
      <c r="F441" s="5">
        <v>1766</v>
      </c>
      <c r="G441" s="5" t="s">
        <v>774</v>
      </c>
      <c r="H441" s="5" t="s">
        <v>775</v>
      </c>
      <c r="I441" s="5">
        <v>16</v>
      </c>
      <c r="J441" s="5" t="s">
        <v>776</v>
      </c>
      <c r="K441" s="5">
        <v>348</v>
      </c>
      <c r="L441" s="5"/>
      <c r="M441" s="5" t="s">
        <v>1463</v>
      </c>
      <c r="N441" s="6">
        <v>45630.400694444441</v>
      </c>
      <c r="O441" s="7">
        <v>45698</v>
      </c>
      <c r="P441" s="5"/>
      <c r="Q441" s="7">
        <v>45691</v>
      </c>
      <c r="R441" s="5"/>
      <c r="S441" s="58">
        <v>85.3</v>
      </c>
      <c r="T441" s="5" t="s">
        <v>39</v>
      </c>
      <c r="U441" s="5" t="s">
        <v>40</v>
      </c>
      <c r="V441" s="5" t="s">
        <v>41</v>
      </c>
      <c r="W441" s="5" t="s">
        <v>42</v>
      </c>
      <c r="X441" s="5"/>
      <c r="Y441" s="5"/>
      <c r="Z441" s="5" t="s">
        <v>1061</v>
      </c>
      <c r="AA441" s="5"/>
      <c r="AB441" s="5">
        <v>7119</v>
      </c>
      <c r="AC441" s="5" t="s">
        <v>38</v>
      </c>
    </row>
    <row r="442" spans="1:29">
      <c r="A442" s="5">
        <v>584383</v>
      </c>
      <c r="B442" s="5">
        <v>113502</v>
      </c>
      <c r="C442" s="5"/>
      <c r="D442" s="5">
        <v>2</v>
      </c>
      <c r="E442" s="5" t="s">
        <v>29</v>
      </c>
      <c r="F442" s="5">
        <v>1766</v>
      </c>
      <c r="G442" s="5" t="s">
        <v>774</v>
      </c>
      <c r="H442" s="5" t="s">
        <v>775</v>
      </c>
      <c r="I442" s="5">
        <v>16</v>
      </c>
      <c r="J442" s="5" t="s">
        <v>776</v>
      </c>
      <c r="K442" s="5">
        <v>348</v>
      </c>
      <c r="L442" s="5"/>
      <c r="M442" s="5" t="s">
        <v>1463</v>
      </c>
      <c r="N442" s="6">
        <v>45630.400694444441</v>
      </c>
      <c r="O442" s="7">
        <v>45698</v>
      </c>
      <c r="P442" s="5"/>
      <c r="Q442" s="7">
        <v>45691</v>
      </c>
      <c r="R442" s="5"/>
      <c r="S442" s="58">
        <v>9.6999999999999993</v>
      </c>
      <c r="T442" s="5" t="s">
        <v>39</v>
      </c>
      <c r="U442" s="5" t="s">
        <v>128</v>
      </c>
      <c r="V442" s="5" t="s">
        <v>128</v>
      </c>
      <c r="W442" s="5" t="s">
        <v>129</v>
      </c>
      <c r="X442" s="5"/>
      <c r="Y442" s="5"/>
      <c r="Z442" s="5" t="s">
        <v>1061</v>
      </c>
      <c r="AA442" s="5"/>
      <c r="AB442" s="5">
        <v>7119</v>
      </c>
      <c r="AC442" s="5" t="s">
        <v>38</v>
      </c>
    </row>
    <row r="443" spans="1:29">
      <c r="A443" s="5">
        <v>593802</v>
      </c>
      <c r="B443" s="5">
        <v>113502</v>
      </c>
      <c r="C443" s="5"/>
      <c r="D443" s="5">
        <v>2</v>
      </c>
      <c r="E443" s="5" t="s">
        <v>29</v>
      </c>
      <c r="F443" s="5">
        <v>1766</v>
      </c>
      <c r="G443" s="5" t="s">
        <v>774</v>
      </c>
      <c r="H443" s="5" t="s">
        <v>775</v>
      </c>
      <c r="I443" s="5">
        <v>16</v>
      </c>
      <c r="J443" s="5" t="s">
        <v>776</v>
      </c>
      <c r="K443" s="5">
        <v>348</v>
      </c>
      <c r="L443" s="5"/>
      <c r="M443" s="5" t="s">
        <v>1463</v>
      </c>
      <c r="N443" s="6">
        <v>45630.400694444441</v>
      </c>
      <c r="O443" s="7">
        <v>45698</v>
      </c>
      <c r="P443" s="5"/>
      <c r="Q443" s="7">
        <v>45691</v>
      </c>
      <c r="R443" s="5"/>
      <c r="S443" s="58">
        <v>30.6</v>
      </c>
      <c r="T443" s="5" t="s">
        <v>39</v>
      </c>
      <c r="U443" s="5" t="s">
        <v>52</v>
      </c>
      <c r="V443" s="5" t="s">
        <v>41</v>
      </c>
      <c r="W443" s="5" t="s">
        <v>42</v>
      </c>
      <c r="X443" s="5"/>
      <c r="Y443" s="5"/>
      <c r="Z443" s="5" t="s">
        <v>1061</v>
      </c>
      <c r="AA443" s="5"/>
      <c r="AB443" s="5">
        <v>7119</v>
      </c>
      <c r="AC443" s="5" t="s">
        <v>38</v>
      </c>
    </row>
    <row r="444" spans="1:29">
      <c r="A444" s="5">
        <v>574672</v>
      </c>
      <c r="B444" s="5">
        <v>111666</v>
      </c>
      <c r="C444" s="5"/>
      <c r="D444" s="5">
        <v>2</v>
      </c>
      <c r="E444" s="5" t="s">
        <v>29</v>
      </c>
      <c r="F444" s="5">
        <v>3276</v>
      </c>
      <c r="G444" s="5" t="s">
        <v>270</v>
      </c>
      <c r="H444" s="5" t="s">
        <v>271</v>
      </c>
      <c r="I444" s="5">
        <v>430</v>
      </c>
      <c r="J444" s="5" t="s">
        <v>272</v>
      </c>
      <c r="K444" s="5">
        <v>316</v>
      </c>
      <c r="L444" s="5"/>
      <c r="M444" s="5" t="s">
        <v>273</v>
      </c>
      <c r="N444" s="6">
        <v>45604.410416666666</v>
      </c>
      <c r="O444" s="7">
        <v>45698</v>
      </c>
      <c r="P444" s="5"/>
      <c r="Q444" s="7">
        <v>45693</v>
      </c>
      <c r="R444" s="5"/>
      <c r="S444" s="58">
        <v>-1198.99</v>
      </c>
      <c r="T444" s="5" t="s">
        <v>35</v>
      </c>
      <c r="U444" s="5" t="s">
        <v>1464</v>
      </c>
      <c r="V444" s="5" t="s">
        <v>36</v>
      </c>
      <c r="W444" s="5" t="s">
        <v>37</v>
      </c>
      <c r="X444" s="5"/>
      <c r="Y444" s="5"/>
      <c r="Z444" s="5" t="s">
        <v>820</v>
      </c>
      <c r="AA444" s="5"/>
      <c r="AB444" s="5">
        <v>7119</v>
      </c>
      <c r="AC444" s="5" t="s">
        <v>38</v>
      </c>
    </row>
    <row r="445" spans="1:29">
      <c r="A445" s="5">
        <v>574717</v>
      </c>
      <c r="B445" s="5">
        <v>111666</v>
      </c>
      <c r="C445" s="5"/>
      <c r="D445" s="5">
        <v>2</v>
      </c>
      <c r="E445" s="5" t="s">
        <v>29</v>
      </c>
      <c r="F445" s="5">
        <v>3276</v>
      </c>
      <c r="G445" s="5" t="s">
        <v>270</v>
      </c>
      <c r="H445" s="5" t="s">
        <v>271</v>
      </c>
      <c r="I445" s="5">
        <v>430</v>
      </c>
      <c r="J445" s="5" t="s">
        <v>272</v>
      </c>
      <c r="K445" s="5">
        <v>316</v>
      </c>
      <c r="L445" s="5"/>
      <c r="M445" s="5" t="s">
        <v>273</v>
      </c>
      <c r="N445" s="6">
        <v>45604.410416666666</v>
      </c>
      <c r="O445" s="7">
        <v>45698</v>
      </c>
      <c r="P445" s="5"/>
      <c r="Q445" s="7">
        <v>45693</v>
      </c>
      <c r="R445" s="5"/>
      <c r="S445" s="58">
        <v>119.9</v>
      </c>
      <c r="T445" s="5" t="s">
        <v>39</v>
      </c>
      <c r="U445" s="5" t="s">
        <v>40</v>
      </c>
      <c r="V445" s="5" t="s">
        <v>41</v>
      </c>
      <c r="W445" s="5" t="s">
        <v>42</v>
      </c>
      <c r="X445" s="5"/>
      <c r="Y445" s="5"/>
      <c r="Z445" s="5" t="s">
        <v>820</v>
      </c>
      <c r="AA445" s="5"/>
      <c r="AB445" s="5">
        <v>7119</v>
      </c>
      <c r="AC445" s="5" t="s">
        <v>38</v>
      </c>
    </row>
    <row r="446" spans="1:29">
      <c r="A446" s="5">
        <v>574719</v>
      </c>
      <c r="B446" s="5">
        <v>111666</v>
      </c>
      <c r="C446" s="5"/>
      <c r="D446" s="5">
        <v>2</v>
      </c>
      <c r="E446" s="5" t="s">
        <v>29</v>
      </c>
      <c r="F446" s="5">
        <v>3276</v>
      </c>
      <c r="G446" s="5" t="s">
        <v>270</v>
      </c>
      <c r="H446" s="5" t="s">
        <v>271</v>
      </c>
      <c r="I446" s="5">
        <v>430</v>
      </c>
      <c r="J446" s="5" t="s">
        <v>272</v>
      </c>
      <c r="K446" s="5">
        <v>316</v>
      </c>
      <c r="L446" s="5"/>
      <c r="M446" s="5" t="s">
        <v>273</v>
      </c>
      <c r="N446" s="6">
        <v>45604.410416666666</v>
      </c>
      <c r="O446" s="7">
        <v>45698</v>
      </c>
      <c r="P446" s="5"/>
      <c r="Q446" s="7">
        <v>45693</v>
      </c>
      <c r="R446" s="5"/>
      <c r="S446" s="58">
        <v>52.7</v>
      </c>
      <c r="T446" s="5" t="s">
        <v>39</v>
      </c>
      <c r="U446" s="5" t="s">
        <v>52</v>
      </c>
      <c r="V446" s="5" t="s">
        <v>41</v>
      </c>
      <c r="W446" s="5" t="s">
        <v>42</v>
      </c>
      <c r="X446" s="5"/>
      <c r="Y446" s="5"/>
      <c r="Z446" s="5" t="s">
        <v>820</v>
      </c>
      <c r="AA446" s="5"/>
      <c r="AB446" s="5">
        <v>7119</v>
      </c>
      <c r="AC446" s="5" t="s">
        <v>38</v>
      </c>
    </row>
    <row r="447" spans="1:29">
      <c r="A447" s="5">
        <v>612625</v>
      </c>
      <c r="B447" s="5">
        <v>111666</v>
      </c>
      <c r="C447" s="5"/>
      <c r="D447" s="5">
        <v>2</v>
      </c>
      <c r="E447" s="5" t="s">
        <v>29</v>
      </c>
      <c r="F447" s="5">
        <v>3276</v>
      </c>
      <c r="G447" s="5" t="s">
        <v>270</v>
      </c>
      <c r="H447" s="5" t="s">
        <v>271</v>
      </c>
      <c r="I447" s="5">
        <v>430</v>
      </c>
      <c r="J447" s="5" t="s">
        <v>272</v>
      </c>
      <c r="K447" s="5">
        <v>316</v>
      </c>
      <c r="L447" s="5"/>
      <c r="M447" s="5" t="s">
        <v>273</v>
      </c>
      <c r="N447" s="6">
        <v>45604.410416666666</v>
      </c>
      <c r="O447" s="7">
        <v>45698</v>
      </c>
      <c r="P447" s="5"/>
      <c r="Q447" s="7">
        <v>45693</v>
      </c>
      <c r="R447" s="5"/>
      <c r="S447" s="58">
        <v>8.14</v>
      </c>
      <c r="T447" s="5" t="s">
        <v>39</v>
      </c>
      <c r="U447" s="5" t="s">
        <v>182</v>
      </c>
      <c r="V447" s="5" t="s">
        <v>41</v>
      </c>
      <c r="W447" s="5" t="s">
        <v>42</v>
      </c>
      <c r="X447" s="5"/>
      <c r="Y447" s="5"/>
      <c r="Z447" s="5" t="s">
        <v>820</v>
      </c>
      <c r="AA447" s="5"/>
      <c r="AB447" s="5">
        <v>7119</v>
      </c>
      <c r="AC447" s="5" t="s">
        <v>38</v>
      </c>
    </row>
    <row r="448" spans="1:29">
      <c r="A448" s="5">
        <v>604371</v>
      </c>
      <c r="B448" s="5">
        <v>117526</v>
      </c>
      <c r="C448" s="5"/>
      <c r="D448" s="5">
        <v>2</v>
      </c>
      <c r="E448" s="5" t="s">
        <v>29</v>
      </c>
      <c r="F448" s="5">
        <v>6932</v>
      </c>
      <c r="G448" s="5" t="s">
        <v>1177</v>
      </c>
      <c r="H448" s="5" t="s">
        <v>1178</v>
      </c>
      <c r="I448" s="5">
        <v>529</v>
      </c>
      <c r="J448" s="5" t="s">
        <v>1173</v>
      </c>
      <c r="K448" s="5">
        <v>431</v>
      </c>
      <c r="L448" s="5"/>
      <c r="M448" s="5" t="s">
        <v>1179</v>
      </c>
      <c r="N448" s="6">
        <v>45670.620138888888</v>
      </c>
      <c r="O448" s="7">
        <v>45698</v>
      </c>
      <c r="P448" s="5"/>
      <c r="Q448" s="7"/>
      <c r="R448" s="5"/>
      <c r="S448" s="58">
        <v>4.8499999999999996</v>
      </c>
      <c r="T448" s="5" t="s">
        <v>39</v>
      </c>
      <c r="U448" s="5" t="s">
        <v>128</v>
      </c>
      <c r="V448" s="5" t="s">
        <v>128</v>
      </c>
      <c r="W448" s="5" t="s">
        <v>129</v>
      </c>
      <c r="X448" s="5"/>
      <c r="Y448" s="5"/>
      <c r="Z448" s="5" t="s">
        <v>1465</v>
      </c>
      <c r="AA448" s="5"/>
      <c r="AB448" s="5">
        <v>7119</v>
      </c>
      <c r="AC448" s="5" t="s">
        <v>38</v>
      </c>
    </row>
    <row r="449" spans="1:29">
      <c r="A449" s="5">
        <v>629581</v>
      </c>
      <c r="B449" s="5">
        <v>117527</v>
      </c>
      <c r="C449" s="5"/>
      <c r="D449" s="5">
        <v>2</v>
      </c>
      <c r="E449" s="5" t="s">
        <v>29</v>
      </c>
      <c r="F449" s="5">
        <v>6932</v>
      </c>
      <c r="G449" s="5" t="s">
        <v>1177</v>
      </c>
      <c r="H449" s="5" t="s">
        <v>1178</v>
      </c>
      <c r="I449" s="5">
        <v>529</v>
      </c>
      <c r="J449" s="5" t="s">
        <v>1173</v>
      </c>
      <c r="K449" s="5">
        <v>431</v>
      </c>
      <c r="L449" s="5"/>
      <c r="M449" s="5" t="s">
        <v>1179</v>
      </c>
      <c r="N449" s="6">
        <v>45670.620138888888</v>
      </c>
      <c r="O449" s="7">
        <v>45698</v>
      </c>
      <c r="P449" s="5"/>
      <c r="Q449" s="7">
        <v>45684</v>
      </c>
      <c r="R449" s="5"/>
      <c r="S449" s="58">
        <v>50</v>
      </c>
      <c r="T449" s="5" t="s">
        <v>39</v>
      </c>
      <c r="U449" s="5" t="s">
        <v>1425</v>
      </c>
      <c r="V449" s="5" t="s">
        <v>825</v>
      </c>
      <c r="W449" s="5" t="s">
        <v>826</v>
      </c>
      <c r="X449" s="5"/>
      <c r="Y449" s="5"/>
      <c r="Z449" s="5" t="s">
        <v>1466</v>
      </c>
      <c r="AA449" s="5"/>
      <c r="AB449" s="5">
        <v>7119</v>
      </c>
      <c r="AC449" s="5" t="s">
        <v>38</v>
      </c>
    </row>
    <row r="450" spans="1:29">
      <c r="A450" s="5">
        <v>629583</v>
      </c>
      <c r="B450" s="5">
        <v>117527</v>
      </c>
      <c r="C450" s="5"/>
      <c r="D450" s="5">
        <v>2</v>
      </c>
      <c r="E450" s="5" t="s">
        <v>29</v>
      </c>
      <c r="F450" s="5">
        <v>6932</v>
      </c>
      <c r="G450" s="5" t="s">
        <v>1177</v>
      </c>
      <c r="H450" s="5" t="s">
        <v>1178</v>
      </c>
      <c r="I450" s="5">
        <v>529</v>
      </c>
      <c r="J450" s="5" t="s">
        <v>1173</v>
      </c>
      <c r="K450" s="5">
        <v>431</v>
      </c>
      <c r="L450" s="5"/>
      <c r="M450" s="5" t="s">
        <v>1179</v>
      </c>
      <c r="N450" s="6">
        <v>45670.620138888888</v>
      </c>
      <c r="O450" s="7">
        <v>45698</v>
      </c>
      <c r="P450" s="5"/>
      <c r="Q450" s="7">
        <v>45684</v>
      </c>
      <c r="R450" s="5"/>
      <c r="S450" s="58">
        <v>-5</v>
      </c>
      <c r="T450" s="5" t="s">
        <v>39</v>
      </c>
      <c r="U450" s="5" t="s">
        <v>1404</v>
      </c>
      <c r="V450" s="5" t="s">
        <v>41</v>
      </c>
      <c r="W450" s="5" t="s">
        <v>42</v>
      </c>
      <c r="X450" s="5"/>
      <c r="Y450" s="5"/>
      <c r="Z450" s="5" t="s">
        <v>1466</v>
      </c>
      <c r="AA450" s="5"/>
      <c r="AB450" s="5">
        <v>7119</v>
      </c>
      <c r="AC450" s="5" t="s">
        <v>38</v>
      </c>
    </row>
    <row r="451" spans="1:29">
      <c r="A451" s="5">
        <v>604333</v>
      </c>
      <c r="B451" s="5">
        <v>117527</v>
      </c>
      <c r="C451" s="5"/>
      <c r="D451" s="5">
        <v>2</v>
      </c>
      <c r="E451" s="5" t="s">
        <v>29</v>
      </c>
      <c r="F451" s="5">
        <v>6932</v>
      </c>
      <c r="G451" s="5" t="s">
        <v>1177</v>
      </c>
      <c r="H451" s="5" t="s">
        <v>1178</v>
      </c>
      <c r="I451" s="5">
        <v>529</v>
      </c>
      <c r="J451" s="5" t="s">
        <v>1173</v>
      </c>
      <c r="K451" s="5">
        <v>431</v>
      </c>
      <c r="L451" s="5"/>
      <c r="M451" s="5" t="s">
        <v>1179</v>
      </c>
      <c r="N451" s="6">
        <v>45670.620138888888</v>
      </c>
      <c r="O451" s="7">
        <v>45698</v>
      </c>
      <c r="P451" s="5"/>
      <c r="Q451" s="7">
        <v>45684</v>
      </c>
      <c r="R451" s="5"/>
      <c r="S451" s="58">
        <v>-1500</v>
      </c>
      <c r="T451" s="5" t="s">
        <v>35</v>
      </c>
      <c r="U451" s="5" t="s">
        <v>1351</v>
      </c>
      <c r="V451" s="5" t="s">
        <v>36</v>
      </c>
      <c r="W451" s="5" t="s">
        <v>37</v>
      </c>
      <c r="X451" s="5"/>
      <c r="Y451" s="5"/>
      <c r="Z451" s="5" t="s">
        <v>1466</v>
      </c>
      <c r="AA451" s="5"/>
      <c r="AB451" s="5">
        <v>7119</v>
      </c>
      <c r="AC451" s="5" t="s">
        <v>38</v>
      </c>
    </row>
    <row r="452" spans="1:29">
      <c r="A452" s="5">
        <v>604374</v>
      </c>
      <c r="B452" s="5">
        <v>117527</v>
      </c>
      <c r="C452" s="5"/>
      <c r="D452" s="5">
        <v>2</v>
      </c>
      <c r="E452" s="5" t="s">
        <v>29</v>
      </c>
      <c r="F452" s="5">
        <v>6932</v>
      </c>
      <c r="G452" s="5" t="s">
        <v>1177</v>
      </c>
      <c r="H452" s="5" t="s">
        <v>1178</v>
      </c>
      <c r="I452" s="5">
        <v>529</v>
      </c>
      <c r="J452" s="5" t="s">
        <v>1173</v>
      </c>
      <c r="K452" s="5">
        <v>431</v>
      </c>
      <c r="L452" s="5"/>
      <c r="M452" s="5" t="s">
        <v>1179</v>
      </c>
      <c r="N452" s="6">
        <v>45670.620138888888</v>
      </c>
      <c r="O452" s="7">
        <v>45698</v>
      </c>
      <c r="P452" s="5"/>
      <c r="Q452" s="7">
        <v>45684</v>
      </c>
      <c r="R452" s="5"/>
      <c r="S452" s="58">
        <v>1350</v>
      </c>
      <c r="T452" s="5" t="s">
        <v>39</v>
      </c>
      <c r="U452" s="5" t="s">
        <v>297</v>
      </c>
      <c r="V452" s="5" t="s">
        <v>298</v>
      </c>
      <c r="W452" s="5" t="s">
        <v>299</v>
      </c>
      <c r="X452" s="5"/>
      <c r="Y452" s="5"/>
      <c r="Z452" s="5" t="s">
        <v>1466</v>
      </c>
      <c r="AA452" s="5"/>
      <c r="AB452" s="5">
        <v>7119</v>
      </c>
      <c r="AC452" s="5" t="s">
        <v>38</v>
      </c>
    </row>
    <row r="453" spans="1:29">
      <c r="A453" s="5">
        <v>604375</v>
      </c>
      <c r="B453" s="5">
        <v>117527</v>
      </c>
      <c r="C453" s="5"/>
      <c r="D453" s="5">
        <v>2</v>
      </c>
      <c r="E453" s="5" t="s">
        <v>29</v>
      </c>
      <c r="F453" s="5">
        <v>6932</v>
      </c>
      <c r="G453" s="5" t="s">
        <v>1177</v>
      </c>
      <c r="H453" s="5" t="s">
        <v>1178</v>
      </c>
      <c r="I453" s="5">
        <v>529</v>
      </c>
      <c r="J453" s="5" t="s">
        <v>1173</v>
      </c>
      <c r="K453" s="5">
        <v>431</v>
      </c>
      <c r="L453" s="5"/>
      <c r="M453" s="5" t="s">
        <v>1179</v>
      </c>
      <c r="N453" s="6">
        <v>45670.620138888888</v>
      </c>
      <c r="O453" s="7">
        <v>45698</v>
      </c>
      <c r="P453" s="5"/>
      <c r="Q453" s="7">
        <v>45684</v>
      </c>
      <c r="R453" s="5"/>
      <c r="S453" s="58">
        <v>150</v>
      </c>
      <c r="T453" s="5" t="s">
        <v>39</v>
      </c>
      <c r="U453" s="5" t="s">
        <v>40</v>
      </c>
      <c r="V453" s="5" t="s">
        <v>41</v>
      </c>
      <c r="W453" s="5" t="s">
        <v>42</v>
      </c>
      <c r="X453" s="5"/>
      <c r="Y453" s="5"/>
      <c r="Z453" s="5" t="s">
        <v>1466</v>
      </c>
      <c r="AA453" s="5"/>
      <c r="AB453" s="5">
        <v>7119</v>
      </c>
      <c r="AC453" s="5" t="s">
        <v>38</v>
      </c>
    </row>
    <row r="454" spans="1:29">
      <c r="A454" s="5">
        <v>604378</v>
      </c>
      <c r="B454" s="5">
        <v>117527</v>
      </c>
      <c r="C454" s="5"/>
      <c r="D454" s="5">
        <v>2</v>
      </c>
      <c r="E454" s="5" t="s">
        <v>29</v>
      </c>
      <c r="F454" s="5">
        <v>6932</v>
      </c>
      <c r="G454" s="5" t="s">
        <v>1177</v>
      </c>
      <c r="H454" s="5" t="s">
        <v>1178</v>
      </c>
      <c r="I454" s="5">
        <v>529</v>
      </c>
      <c r="J454" s="5" t="s">
        <v>1173</v>
      </c>
      <c r="K454" s="5">
        <v>431</v>
      </c>
      <c r="L454" s="5"/>
      <c r="M454" s="5" t="s">
        <v>1179</v>
      </c>
      <c r="N454" s="6">
        <v>45670.620138888888</v>
      </c>
      <c r="O454" s="7">
        <v>45698</v>
      </c>
      <c r="P454" s="5"/>
      <c r="Q454" s="7">
        <v>45684</v>
      </c>
      <c r="R454" s="5"/>
      <c r="S454" s="58">
        <v>189.62</v>
      </c>
      <c r="T454" s="5" t="s">
        <v>39</v>
      </c>
      <c r="U454" s="5" t="s">
        <v>1424</v>
      </c>
      <c r="V454" s="5" t="s">
        <v>50</v>
      </c>
      <c r="W454" s="5" t="s">
        <v>51</v>
      </c>
      <c r="X454" s="5"/>
      <c r="Y454" s="5"/>
      <c r="Z454" s="5" t="s">
        <v>1466</v>
      </c>
      <c r="AA454" s="5"/>
      <c r="AB454" s="5">
        <v>7119</v>
      </c>
      <c r="AC454" s="5" t="s">
        <v>38</v>
      </c>
    </row>
    <row r="455" spans="1:29">
      <c r="A455" s="5">
        <v>611420</v>
      </c>
      <c r="B455" s="5">
        <v>117527</v>
      </c>
      <c r="C455" s="5"/>
      <c r="D455" s="5">
        <v>2</v>
      </c>
      <c r="E455" s="5" t="s">
        <v>29</v>
      </c>
      <c r="F455" s="5">
        <v>6932</v>
      </c>
      <c r="G455" s="5" t="s">
        <v>1177</v>
      </c>
      <c r="H455" s="5" t="s">
        <v>1178</v>
      </c>
      <c r="I455" s="5">
        <v>529</v>
      </c>
      <c r="J455" s="5" t="s">
        <v>1173</v>
      </c>
      <c r="K455" s="5">
        <v>431</v>
      </c>
      <c r="L455" s="5"/>
      <c r="M455" s="5" t="s">
        <v>1179</v>
      </c>
      <c r="N455" s="6">
        <v>45670.620138888888</v>
      </c>
      <c r="O455" s="7">
        <v>45698</v>
      </c>
      <c r="P455" s="5"/>
      <c r="Q455" s="7">
        <v>45684</v>
      </c>
      <c r="R455" s="5"/>
      <c r="S455" s="58">
        <v>13.14</v>
      </c>
      <c r="T455" s="5" t="s">
        <v>39</v>
      </c>
      <c r="U455" s="5" t="s">
        <v>182</v>
      </c>
      <c r="V455" s="5" t="s">
        <v>41</v>
      </c>
      <c r="W455" s="5" t="s">
        <v>42</v>
      </c>
      <c r="X455" s="5"/>
      <c r="Y455" s="5"/>
      <c r="Z455" s="5" t="s">
        <v>1466</v>
      </c>
      <c r="AA455" s="5"/>
      <c r="AB455" s="5">
        <v>7119</v>
      </c>
      <c r="AC455" s="5" t="s">
        <v>38</v>
      </c>
    </row>
    <row r="456" spans="1:29">
      <c r="A456" s="5">
        <v>579756</v>
      </c>
      <c r="B456" s="5">
        <v>112714</v>
      </c>
      <c r="C456" s="5"/>
      <c r="D456" s="5">
        <v>2</v>
      </c>
      <c r="E456" s="5" t="s">
        <v>29</v>
      </c>
      <c r="F456" s="5">
        <v>3822</v>
      </c>
      <c r="G456" s="5" t="s">
        <v>488</v>
      </c>
      <c r="H456" s="5" t="s">
        <v>489</v>
      </c>
      <c r="I456" s="5">
        <v>477</v>
      </c>
      <c r="J456" s="5" t="s">
        <v>490</v>
      </c>
      <c r="K456" s="5">
        <v>361</v>
      </c>
      <c r="L456" s="5"/>
      <c r="M456" s="5" t="s">
        <v>491</v>
      </c>
      <c r="N456" s="6">
        <v>45623.651388888888</v>
      </c>
      <c r="O456" s="7">
        <v>45698</v>
      </c>
      <c r="P456" s="5"/>
      <c r="Q456" s="7">
        <v>45684</v>
      </c>
      <c r="R456" s="5"/>
      <c r="S456" s="58">
        <v>-1900</v>
      </c>
      <c r="T456" s="5" t="s">
        <v>35</v>
      </c>
      <c r="U456" s="5" t="s">
        <v>1351</v>
      </c>
      <c r="V456" s="5" t="s">
        <v>36</v>
      </c>
      <c r="W456" s="5" t="s">
        <v>37</v>
      </c>
      <c r="X456" s="5"/>
      <c r="Y456" s="5"/>
      <c r="Z456" s="5" t="s">
        <v>1467</v>
      </c>
      <c r="AA456" s="5"/>
      <c r="AB456" s="5">
        <v>7119</v>
      </c>
      <c r="AC456" s="5" t="s">
        <v>38</v>
      </c>
    </row>
    <row r="457" spans="1:29">
      <c r="A457" s="5">
        <v>579786</v>
      </c>
      <c r="B457" s="5">
        <v>112714</v>
      </c>
      <c r="C457" s="5"/>
      <c r="D457" s="5">
        <v>2</v>
      </c>
      <c r="E457" s="5" t="s">
        <v>29</v>
      </c>
      <c r="F457" s="5">
        <v>3822</v>
      </c>
      <c r="G457" s="5" t="s">
        <v>488</v>
      </c>
      <c r="H457" s="5" t="s">
        <v>489</v>
      </c>
      <c r="I457" s="5">
        <v>477</v>
      </c>
      <c r="J457" s="5" t="s">
        <v>490</v>
      </c>
      <c r="K457" s="5">
        <v>361</v>
      </c>
      <c r="L457" s="5"/>
      <c r="M457" s="5" t="s">
        <v>491</v>
      </c>
      <c r="N457" s="6">
        <v>45623.651388888888</v>
      </c>
      <c r="O457" s="7">
        <v>45698</v>
      </c>
      <c r="P457" s="5"/>
      <c r="Q457" s="7">
        <v>45684</v>
      </c>
      <c r="R457" s="5"/>
      <c r="S457" s="58">
        <v>152</v>
      </c>
      <c r="T457" s="5" t="s">
        <v>39</v>
      </c>
      <c r="U457" s="5" t="s">
        <v>40</v>
      </c>
      <c r="V457" s="5" t="s">
        <v>41</v>
      </c>
      <c r="W457" s="5" t="s">
        <v>42</v>
      </c>
      <c r="X457" s="5"/>
      <c r="Y457" s="5"/>
      <c r="Z457" s="5" t="s">
        <v>1467</v>
      </c>
      <c r="AA457" s="5"/>
      <c r="AB457" s="5">
        <v>7119</v>
      </c>
      <c r="AC457" s="5" t="s">
        <v>38</v>
      </c>
    </row>
    <row r="458" spans="1:29">
      <c r="A458" s="5">
        <v>579790</v>
      </c>
      <c r="B458" s="5">
        <v>112714</v>
      </c>
      <c r="C458" s="5"/>
      <c r="D458" s="5">
        <v>2</v>
      </c>
      <c r="E458" s="5" t="s">
        <v>29</v>
      </c>
      <c r="F458" s="5">
        <v>3822</v>
      </c>
      <c r="G458" s="5" t="s">
        <v>488</v>
      </c>
      <c r="H458" s="5" t="s">
        <v>489</v>
      </c>
      <c r="I458" s="5">
        <v>477</v>
      </c>
      <c r="J458" s="5" t="s">
        <v>490</v>
      </c>
      <c r="K458" s="5">
        <v>361</v>
      </c>
      <c r="L458" s="5"/>
      <c r="M458" s="5" t="s">
        <v>491</v>
      </c>
      <c r="N458" s="6">
        <v>45623.651388888888</v>
      </c>
      <c r="O458" s="7">
        <v>45698</v>
      </c>
      <c r="P458" s="5"/>
      <c r="Q458" s="7">
        <v>45684</v>
      </c>
      <c r="R458" s="5"/>
      <c r="S458" s="58">
        <v>300</v>
      </c>
      <c r="T458" s="5" t="s">
        <v>39</v>
      </c>
      <c r="U458" s="5" t="s">
        <v>1468</v>
      </c>
      <c r="V458" s="5" t="s">
        <v>79</v>
      </c>
      <c r="W458" s="5" t="s">
        <v>80</v>
      </c>
      <c r="X458" s="5"/>
      <c r="Y458" s="5"/>
      <c r="Z458" s="5" t="s">
        <v>1467</v>
      </c>
      <c r="AA458" s="5"/>
      <c r="AB458" s="5">
        <v>7119</v>
      </c>
      <c r="AC458" s="5" t="s">
        <v>38</v>
      </c>
    </row>
    <row r="459" spans="1:29">
      <c r="A459" s="5">
        <v>579791</v>
      </c>
      <c r="B459" s="5">
        <v>112714</v>
      </c>
      <c r="C459" s="5"/>
      <c r="D459" s="5">
        <v>2</v>
      </c>
      <c r="E459" s="5" t="s">
        <v>29</v>
      </c>
      <c r="F459" s="5">
        <v>3822</v>
      </c>
      <c r="G459" s="5" t="s">
        <v>488</v>
      </c>
      <c r="H459" s="5" t="s">
        <v>489</v>
      </c>
      <c r="I459" s="5">
        <v>477</v>
      </c>
      <c r="J459" s="5" t="s">
        <v>490</v>
      </c>
      <c r="K459" s="5">
        <v>361</v>
      </c>
      <c r="L459" s="5"/>
      <c r="M459" s="5" t="s">
        <v>491</v>
      </c>
      <c r="N459" s="6">
        <v>45623.651388888888</v>
      </c>
      <c r="O459" s="7">
        <v>45698</v>
      </c>
      <c r="P459" s="5"/>
      <c r="Q459" s="7">
        <v>45684</v>
      </c>
      <c r="R459" s="5"/>
      <c r="S459" s="58">
        <v>30.95</v>
      </c>
      <c r="T459" s="5" t="s">
        <v>39</v>
      </c>
      <c r="U459" s="5" t="s">
        <v>85</v>
      </c>
      <c r="V459" s="5" t="s">
        <v>85</v>
      </c>
      <c r="W459" s="5" t="s">
        <v>86</v>
      </c>
      <c r="X459" s="5"/>
      <c r="Y459" s="5"/>
      <c r="Z459" s="5" t="s">
        <v>1467</v>
      </c>
      <c r="AA459" s="5"/>
      <c r="AB459" s="5">
        <v>7119</v>
      </c>
      <c r="AC459" s="5" t="s">
        <v>38</v>
      </c>
    </row>
    <row r="460" spans="1:29">
      <c r="A460" s="5">
        <v>430096</v>
      </c>
      <c r="B460" s="5">
        <v>86048</v>
      </c>
      <c r="C460" s="5"/>
      <c r="D460" s="5">
        <v>2</v>
      </c>
      <c r="E460" s="5" t="s">
        <v>29</v>
      </c>
      <c r="F460" s="5">
        <v>1919</v>
      </c>
      <c r="G460" s="5" t="s">
        <v>279</v>
      </c>
      <c r="H460" s="5" t="s">
        <v>280</v>
      </c>
      <c r="I460" s="5">
        <v>489</v>
      </c>
      <c r="J460" s="5" t="s">
        <v>281</v>
      </c>
      <c r="K460" s="5">
        <v>369</v>
      </c>
      <c r="L460" s="5"/>
      <c r="M460" s="5" t="s">
        <v>282</v>
      </c>
      <c r="N460" s="6">
        <v>45386.487500000003</v>
      </c>
      <c r="O460" s="7">
        <v>45698</v>
      </c>
      <c r="P460" s="5"/>
      <c r="Q460" s="7">
        <v>45679</v>
      </c>
      <c r="R460" s="5"/>
      <c r="S460" s="58">
        <v>-2500</v>
      </c>
      <c r="T460" s="5" t="s">
        <v>35</v>
      </c>
      <c r="U460" s="5" t="s">
        <v>1351</v>
      </c>
      <c r="V460" s="5" t="s">
        <v>36</v>
      </c>
      <c r="W460" s="5" t="s">
        <v>37</v>
      </c>
      <c r="X460" s="5"/>
      <c r="Y460" s="5"/>
      <c r="Z460" s="5" t="s">
        <v>828</v>
      </c>
      <c r="AA460" s="5"/>
      <c r="AB460" s="5">
        <v>7119</v>
      </c>
      <c r="AC460" s="5" t="s">
        <v>38</v>
      </c>
    </row>
    <row r="461" spans="1:29">
      <c r="A461" s="5">
        <v>430124</v>
      </c>
      <c r="B461" s="5">
        <v>86048</v>
      </c>
      <c r="C461" s="5"/>
      <c r="D461" s="5">
        <v>2</v>
      </c>
      <c r="E461" s="5" t="s">
        <v>29</v>
      </c>
      <c r="F461" s="5">
        <v>1919</v>
      </c>
      <c r="G461" s="5" t="s">
        <v>279</v>
      </c>
      <c r="H461" s="5" t="s">
        <v>280</v>
      </c>
      <c r="I461" s="5">
        <v>489</v>
      </c>
      <c r="J461" s="5" t="s">
        <v>281</v>
      </c>
      <c r="K461" s="5">
        <v>369</v>
      </c>
      <c r="L461" s="5"/>
      <c r="M461" s="5" t="s">
        <v>282</v>
      </c>
      <c r="N461" s="6">
        <v>45386.487500000003</v>
      </c>
      <c r="O461" s="7">
        <v>45698</v>
      </c>
      <c r="P461" s="5"/>
      <c r="Q461" s="7">
        <v>45679</v>
      </c>
      <c r="R461" s="5"/>
      <c r="S461" s="58">
        <v>250</v>
      </c>
      <c r="T461" s="5" t="s">
        <v>39</v>
      </c>
      <c r="U461" s="5" t="s">
        <v>40</v>
      </c>
      <c r="V461" s="5" t="s">
        <v>41</v>
      </c>
      <c r="W461" s="5" t="s">
        <v>42</v>
      </c>
      <c r="X461" s="5"/>
      <c r="Y461" s="5"/>
      <c r="Z461" s="5" t="s">
        <v>828</v>
      </c>
      <c r="AA461" s="5"/>
      <c r="AB461" s="5">
        <v>7119</v>
      </c>
      <c r="AC461" s="5" t="s">
        <v>38</v>
      </c>
    </row>
    <row r="462" spans="1:29">
      <c r="A462" s="5">
        <v>614433</v>
      </c>
      <c r="B462" s="5">
        <v>86048</v>
      </c>
      <c r="C462" s="5"/>
      <c r="D462" s="5">
        <v>2</v>
      </c>
      <c r="E462" s="5" t="s">
        <v>29</v>
      </c>
      <c r="F462" s="5">
        <v>1919</v>
      </c>
      <c r="G462" s="5" t="s">
        <v>279</v>
      </c>
      <c r="H462" s="5" t="s">
        <v>280</v>
      </c>
      <c r="I462" s="5">
        <v>489</v>
      </c>
      <c r="J462" s="5" t="s">
        <v>281</v>
      </c>
      <c r="K462" s="5">
        <v>369</v>
      </c>
      <c r="L462" s="5"/>
      <c r="M462" s="5" t="s">
        <v>282</v>
      </c>
      <c r="N462" s="6">
        <v>45386.487500000003</v>
      </c>
      <c r="O462" s="7">
        <v>45698</v>
      </c>
      <c r="P462" s="5"/>
      <c r="Q462" s="7">
        <v>45679</v>
      </c>
      <c r="R462" s="5"/>
      <c r="S462" s="58">
        <v>20.2</v>
      </c>
      <c r="T462" s="5" t="s">
        <v>39</v>
      </c>
      <c r="U462" s="5" t="s">
        <v>182</v>
      </c>
      <c r="V462" s="5" t="s">
        <v>41</v>
      </c>
      <c r="W462" s="5" t="s">
        <v>42</v>
      </c>
      <c r="X462" s="5"/>
      <c r="Y462" s="5"/>
      <c r="Z462" s="5" t="s">
        <v>828</v>
      </c>
      <c r="AA462" s="5"/>
      <c r="AB462" s="5">
        <v>7119</v>
      </c>
      <c r="AC462" s="5" t="s">
        <v>38</v>
      </c>
    </row>
    <row r="463" spans="1:29">
      <c r="A463" s="5">
        <v>548316</v>
      </c>
      <c r="B463" s="5">
        <v>107259</v>
      </c>
      <c r="C463" s="5"/>
      <c r="D463" s="5">
        <v>2</v>
      </c>
      <c r="E463" s="5" t="s">
        <v>29</v>
      </c>
      <c r="F463" s="5">
        <v>1919</v>
      </c>
      <c r="G463" s="5" t="s">
        <v>279</v>
      </c>
      <c r="H463" s="5" t="s">
        <v>280</v>
      </c>
      <c r="I463" s="5">
        <v>343</v>
      </c>
      <c r="J463" s="5" t="s">
        <v>312</v>
      </c>
      <c r="K463" s="5">
        <v>28</v>
      </c>
      <c r="L463" s="5" t="s">
        <v>313</v>
      </c>
      <c r="M463" s="5" t="s">
        <v>314</v>
      </c>
      <c r="N463" s="6">
        <v>45566</v>
      </c>
      <c r="O463" s="7">
        <v>45698</v>
      </c>
      <c r="P463" s="5"/>
      <c r="Q463" s="7">
        <v>45688</v>
      </c>
      <c r="R463" s="5"/>
      <c r="S463" s="58">
        <v>-18813.599999999999</v>
      </c>
      <c r="T463" s="5" t="s">
        <v>35</v>
      </c>
      <c r="U463" s="5" t="s">
        <v>1351</v>
      </c>
      <c r="V463" s="5" t="s">
        <v>36</v>
      </c>
      <c r="W463" s="5" t="s">
        <v>37</v>
      </c>
      <c r="X463" s="5"/>
      <c r="Y463" s="5"/>
      <c r="Z463" s="5" t="s">
        <v>835</v>
      </c>
      <c r="AA463" s="5"/>
      <c r="AB463" s="5">
        <v>7119</v>
      </c>
      <c r="AC463" s="5" t="s">
        <v>38</v>
      </c>
    </row>
    <row r="464" spans="1:29">
      <c r="A464" s="5">
        <v>548342</v>
      </c>
      <c r="B464" s="5">
        <v>107259</v>
      </c>
      <c r="C464" s="5"/>
      <c r="D464" s="5">
        <v>2</v>
      </c>
      <c r="E464" s="5" t="s">
        <v>29</v>
      </c>
      <c r="F464" s="5">
        <v>1919</v>
      </c>
      <c r="G464" s="5" t="s">
        <v>279</v>
      </c>
      <c r="H464" s="5" t="s">
        <v>280</v>
      </c>
      <c r="I464" s="5">
        <v>343</v>
      </c>
      <c r="J464" s="5" t="s">
        <v>312</v>
      </c>
      <c r="K464" s="5">
        <v>28</v>
      </c>
      <c r="L464" s="5" t="s">
        <v>313</v>
      </c>
      <c r="M464" s="5" t="s">
        <v>314</v>
      </c>
      <c r="N464" s="6">
        <v>45566</v>
      </c>
      <c r="O464" s="7">
        <v>45698</v>
      </c>
      <c r="P464" s="5"/>
      <c r="Q464" s="7">
        <v>45688</v>
      </c>
      <c r="R464" s="5"/>
      <c r="S464" s="58">
        <v>1881.36</v>
      </c>
      <c r="T464" s="5" t="s">
        <v>39</v>
      </c>
      <c r="U464" s="5" t="s">
        <v>40</v>
      </c>
      <c r="V464" s="5" t="s">
        <v>41</v>
      </c>
      <c r="W464" s="5" t="s">
        <v>42</v>
      </c>
      <c r="X464" s="5"/>
      <c r="Y464" s="5"/>
      <c r="Z464" s="5" t="s">
        <v>835</v>
      </c>
      <c r="AA464" s="5"/>
      <c r="AB464" s="5">
        <v>7119</v>
      </c>
      <c r="AC464" s="5" t="s">
        <v>38</v>
      </c>
    </row>
    <row r="465" spans="1:29">
      <c r="A465" s="5">
        <v>548344</v>
      </c>
      <c r="B465" s="5">
        <v>107259</v>
      </c>
      <c r="C465" s="5"/>
      <c r="D465" s="5">
        <v>2</v>
      </c>
      <c r="E465" s="5" t="s">
        <v>29</v>
      </c>
      <c r="F465" s="5">
        <v>1919</v>
      </c>
      <c r="G465" s="5" t="s">
        <v>279</v>
      </c>
      <c r="H465" s="5" t="s">
        <v>280</v>
      </c>
      <c r="I465" s="5">
        <v>343</v>
      </c>
      <c r="J465" s="5" t="s">
        <v>312</v>
      </c>
      <c r="K465" s="5">
        <v>28</v>
      </c>
      <c r="L465" s="5" t="s">
        <v>313</v>
      </c>
      <c r="M465" s="5" t="s">
        <v>314</v>
      </c>
      <c r="N465" s="6">
        <v>45566</v>
      </c>
      <c r="O465" s="7">
        <v>45698</v>
      </c>
      <c r="P465" s="5"/>
      <c r="Q465" s="7">
        <v>45688</v>
      </c>
      <c r="R465" s="5"/>
      <c r="S465" s="58">
        <v>9.6999999999999993</v>
      </c>
      <c r="T465" s="5" t="s">
        <v>39</v>
      </c>
      <c r="U465" s="5" t="s">
        <v>128</v>
      </c>
      <c r="V465" s="5" t="s">
        <v>128</v>
      </c>
      <c r="W465" s="5" t="s">
        <v>129</v>
      </c>
      <c r="X465" s="5"/>
      <c r="Y465" s="5"/>
      <c r="Z465" s="5" t="s">
        <v>835</v>
      </c>
      <c r="AA465" s="5"/>
      <c r="AB465" s="5">
        <v>7119</v>
      </c>
      <c r="AC465" s="5" t="s">
        <v>38</v>
      </c>
    </row>
    <row r="466" spans="1:29">
      <c r="A466" s="5">
        <v>548372</v>
      </c>
      <c r="B466" s="5">
        <v>107259</v>
      </c>
      <c r="C466" s="5"/>
      <c r="D466" s="5">
        <v>2</v>
      </c>
      <c r="E466" s="5" t="s">
        <v>29</v>
      </c>
      <c r="F466" s="5">
        <v>1919</v>
      </c>
      <c r="G466" s="5" t="s">
        <v>279</v>
      </c>
      <c r="H466" s="5" t="s">
        <v>280</v>
      </c>
      <c r="I466" s="5">
        <v>343</v>
      </c>
      <c r="J466" s="5" t="s">
        <v>312</v>
      </c>
      <c r="K466" s="5">
        <v>28</v>
      </c>
      <c r="L466" s="5" t="s">
        <v>313</v>
      </c>
      <c r="M466" s="5" t="s">
        <v>314</v>
      </c>
      <c r="N466" s="6">
        <v>45566</v>
      </c>
      <c r="O466" s="7">
        <v>45698</v>
      </c>
      <c r="P466" s="5"/>
      <c r="Q466" s="7">
        <v>45688</v>
      </c>
      <c r="R466" s="5"/>
      <c r="S466" s="58">
        <v>4277.74</v>
      </c>
      <c r="T466" s="5" t="s">
        <v>39</v>
      </c>
      <c r="U466" s="5" t="s">
        <v>265</v>
      </c>
      <c r="V466" s="5" t="s">
        <v>266</v>
      </c>
      <c r="W466" s="5" t="s">
        <v>267</v>
      </c>
      <c r="X466" s="5"/>
      <c r="Y466" s="5"/>
      <c r="Z466" s="5" t="s">
        <v>835</v>
      </c>
      <c r="AA466" s="5"/>
      <c r="AB466" s="5">
        <v>7119</v>
      </c>
      <c r="AC466" s="5" t="s">
        <v>38</v>
      </c>
    </row>
    <row r="467" spans="1:29">
      <c r="A467" s="5">
        <v>619106</v>
      </c>
      <c r="B467" s="5">
        <v>107259</v>
      </c>
      <c r="C467" s="5"/>
      <c r="D467" s="5">
        <v>2</v>
      </c>
      <c r="E467" s="5" t="s">
        <v>29</v>
      </c>
      <c r="F467" s="5">
        <v>1919</v>
      </c>
      <c r="G467" s="5" t="s">
        <v>279</v>
      </c>
      <c r="H467" s="5" t="s">
        <v>280</v>
      </c>
      <c r="I467" s="5">
        <v>343</v>
      </c>
      <c r="J467" s="5" t="s">
        <v>312</v>
      </c>
      <c r="K467" s="5">
        <v>28</v>
      </c>
      <c r="L467" s="5" t="s">
        <v>313</v>
      </c>
      <c r="M467" s="5" t="s">
        <v>314</v>
      </c>
      <c r="N467" s="6">
        <v>45566</v>
      </c>
      <c r="O467" s="7">
        <v>45698</v>
      </c>
      <c r="P467" s="5"/>
      <c r="Q467" s="7">
        <v>45688</v>
      </c>
      <c r="R467" s="5"/>
      <c r="S467" s="58">
        <v>49.17</v>
      </c>
      <c r="T467" s="5" t="s">
        <v>39</v>
      </c>
      <c r="U467" s="5" t="s">
        <v>182</v>
      </c>
      <c r="V467" s="5" t="s">
        <v>41</v>
      </c>
      <c r="W467" s="5" t="s">
        <v>42</v>
      </c>
      <c r="X467" s="5"/>
      <c r="Y467" s="5"/>
      <c r="Z467" s="5" t="s">
        <v>835</v>
      </c>
      <c r="AA467" s="5"/>
      <c r="AB467" s="5">
        <v>7119</v>
      </c>
      <c r="AC467" s="5" t="s">
        <v>38</v>
      </c>
    </row>
    <row r="468" spans="1:29">
      <c r="A468" s="5">
        <v>490566</v>
      </c>
      <c r="B468" s="5">
        <v>96476</v>
      </c>
      <c r="C468" s="5"/>
      <c r="D468" s="5">
        <v>2</v>
      </c>
      <c r="E468" s="5" t="s">
        <v>29</v>
      </c>
      <c r="F468" s="5">
        <v>1922</v>
      </c>
      <c r="G468" s="5" t="s">
        <v>288</v>
      </c>
      <c r="H468" s="5" t="s">
        <v>289</v>
      </c>
      <c r="I468" s="5">
        <v>123</v>
      </c>
      <c r="J468" s="5" t="s">
        <v>290</v>
      </c>
      <c r="K468" s="5">
        <v>128</v>
      </c>
      <c r="L468" s="5" t="s">
        <v>291</v>
      </c>
      <c r="M468" s="5" t="s">
        <v>292</v>
      </c>
      <c r="N468" s="6">
        <v>45511.477777777778</v>
      </c>
      <c r="O468" s="7">
        <v>45698</v>
      </c>
      <c r="P468" s="5"/>
      <c r="Q468" s="7">
        <v>45679</v>
      </c>
      <c r="R468" s="5"/>
      <c r="S468" s="58">
        <v>-2293</v>
      </c>
      <c r="T468" s="5" t="s">
        <v>35</v>
      </c>
      <c r="U468" s="5" t="s">
        <v>1351</v>
      </c>
      <c r="V468" s="5" t="s">
        <v>36</v>
      </c>
      <c r="W468" s="5" t="s">
        <v>37</v>
      </c>
      <c r="X468" s="5"/>
      <c r="Y468" s="5"/>
      <c r="Z468" s="5" t="s">
        <v>830</v>
      </c>
      <c r="AA468" s="5"/>
      <c r="AB468" s="5">
        <v>7119</v>
      </c>
      <c r="AC468" s="5" t="s">
        <v>38</v>
      </c>
    </row>
    <row r="469" spans="1:29">
      <c r="A469" s="5">
        <v>490594</v>
      </c>
      <c r="B469" s="5">
        <v>96476</v>
      </c>
      <c r="C469" s="5"/>
      <c r="D469" s="5">
        <v>2</v>
      </c>
      <c r="E469" s="5" t="s">
        <v>29</v>
      </c>
      <c r="F469" s="5">
        <v>1922</v>
      </c>
      <c r="G469" s="5" t="s">
        <v>288</v>
      </c>
      <c r="H469" s="5" t="s">
        <v>289</v>
      </c>
      <c r="I469" s="5">
        <v>123</v>
      </c>
      <c r="J469" s="5" t="s">
        <v>290</v>
      </c>
      <c r="K469" s="5">
        <v>128</v>
      </c>
      <c r="L469" s="5" t="s">
        <v>291</v>
      </c>
      <c r="M469" s="5" t="s">
        <v>292</v>
      </c>
      <c r="N469" s="6">
        <v>45511.477777777778</v>
      </c>
      <c r="O469" s="7">
        <v>45698</v>
      </c>
      <c r="P469" s="5"/>
      <c r="Q469" s="7">
        <v>45679</v>
      </c>
      <c r="R469" s="5"/>
      <c r="S469" s="58">
        <v>229.3</v>
      </c>
      <c r="T469" s="5" t="s">
        <v>39</v>
      </c>
      <c r="U469" s="5" t="s">
        <v>40</v>
      </c>
      <c r="V469" s="5" t="s">
        <v>41</v>
      </c>
      <c r="W469" s="5" t="s">
        <v>42</v>
      </c>
      <c r="X469" s="5"/>
      <c r="Y469" s="5"/>
      <c r="Z469" s="5" t="s">
        <v>830</v>
      </c>
      <c r="AA469" s="5"/>
      <c r="AB469" s="5">
        <v>7119</v>
      </c>
      <c r="AC469" s="5" t="s">
        <v>38</v>
      </c>
    </row>
    <row r="470" spans="1:29">
      <c r="A470" s="5">
        <v>490596</v>
      </c>
      <c r="B470" s="5">
        <v>96476</v>
      </c>
      <c r="C470" s="5"/>
      <c r="D470" s="5">
        <v>2</v>
      </c>
      <c r="E470" s="5" t="s">
        <v>29</v>
      </c>
      <c r="F470" s="5">
        <v>1922</v>
      </c>
      <c r="G470" s="5" t="s">
        <v>288</v>
      </c>
      <c r="H470" s="5" t="s">
        <v>289</v>
      </c>
      <c r="I470" s="5">
        <v>123</v>
      </c>
      <c r="J470" s="5" t="s">
        <v>290</v>
      </c>
      <c r="K470" s="5">
        <v>128</v>
      </c>
      <c r="L470" s="5" t="s">
        <v>291</v>
      </c>
      <c r="M470" s="5" t="s">
        <v>292</v>
      </c>
      <c r="N470" s="6">
        <v>45511.477777777778</v>
      </c>
      <c r="O470" s="7">
        <v>45698</v>
      </c>
      <c r="P470" s="5"/>
      <c r="Q470" s="7">
        <v>45679</v>
      </c>
      <c r="R470" s="5"/>
      <c r="S470" s="58">
        <v>9.6999999999999993</v>
      </c>
      <c r="T470" s="5" t="s">
        <v>39</v>
      </c>
      <c r="U470" s="5" t="s">
        <v>128</v>
      </c>
      <c r="V470" s="5" t="s">
        <v>128</v>
      </c>
      <c r="W470" s="5" t="s">
        <v>129</v>
      </c>
      <c r="X470" s="5"/>
      <c r="Y470" s="5"/>
      <c r="Z470" s="5" t="s">
        <v>830</v>
      </c>
      <c r="AA470" s="5"/>
      <c r="AB470" s="5">
        <v>7119</v>
      </c>
      <c r="AC470" s="5" t="s">
        <v>38</v>
      </c>
    </row>
    <row r="471" spans="1:29">
      <c r="A471" s="5">
        <v>597684</v>
      </c>
      <c r="B471" s="5">
        <v>96476</v>
      </c>
      <c r="C471" s="5"/>
      <c r="D471" s="5">
        <v>2</v>
      </c>
      <c r="E471" s="5" t="s">
        <v>29</v>
      </c>
      <c r="F471" s="5">
        <v>1922</v>
      </c>
      <c r="G471" s="5" t="s">
        <v>288</v>
      </c>
      <c r="H471" s="5" t="s">
        <v>289</v>
      </c>
      <c r="I471" s="5">
        <v>123</v>
      </c>
      <c r="J471" s="5" t="s">
        <v>290</v>
      </c>
      <c r="K471" s="5">
        <v>128</v>
      </c>
      <c r="L471" s="5" t="s">
        <v>291</v>
      </c>
      <c r="M471" s="5" t="s">
        <v>292</v>
      </c>
      <c r="N471" s="6">
        <v>45511.477777777778</v>
      </c>
      <c r="O471" s="7">
        <v>45698</v>
      </c>
      <c r="P471" s="5"/>
      <c r="Q471" s="7">
        <v>45679</v>
      </c>
      <c r="R471" s="5"/>
      <c r="S471" s="58">
        <v>248.55</v>
      </c>
      <c r="T471" s="5" t="s">
        <v>39</v>
      </c>
      <c r="U471" s="5" t="s">
        <v>1469</v>
      </c>
      <c r="V471" s="5" t="s">
        <v>300</v>
      </c>
      <c r="W471" s="5" t="s">
        <v>839</v>
      </c>
      <c r="X471" s="5"/>
      <c r="Y471" s="5"/>
      <c r="Z471" s="5" t="s">
        <v>830</v>
      </c>
      <c r="AA471" s="5"/>
      <c r="AB471" s="5">
        <v>7119</v>
      </c>
      <c r="AC471" s="5" t="s">
        <v>38</v>
      </c>
    </row>
    <row r="472" spans="1:29">
      <c r="A472" s="5">
        <v>475641</v>
      </c>
      <c r="B472" s="5">
        <v>93718</v>
      </c>
      <c r="C472" s="5"/>
      <c r="D472" s="5">
        <v>2</v>
      </c>
      <c r="E472" s="5" t="s">
        <v>29</v>
      </c>
      <c r="F472" s="5">
        <v>1933</v>
      </c>
      <c r="G472" s="5" t="s">
        <v>655</v>
      </c>
      <c r="H472" s="5" t="s">
        <v>656</v>
      </c>
      <c r="I472" s="5">
        <v>135</v>
      </c>
      <c r="J472" s="5" t="s">
        <v>657</v>
      </c>
      <c r="K472" s="5">
        <v>299</v>
      </c>
      <c r="L472" s="5"/>
      <c r="M472" s="5" t="s">
        <v>658</v>
      </c>
      <c r="N472" s="6">
        <v>45505</v>
      </c>
      <c r="O472" s="7">
        <v>45698</v>
      </c>
      <c r="P472" s="5"/>
      <c r="Q472" s="7">
        <v>45688</v>
      </c>
      <c r="R472" s="5"/>
      <c r="S472" s="58">
        <v>-1557.15</v>
      </c>
      <c r="T472" s="5" t="s">
        <v>35</v>
      </c>
      <c r="U472" s="5" t="s">
        <v>1351</v>
      </c>
      <c r="V472" s="5" t="s">
        <v>36</v>
      </c>
      <c r="W472" s="5" t="s">
        <v>37</v>
      </c>
      <c r="X472" s="5"/>
      <c r="Y472" s="5"/>
      <c r="Z472" s="5" t="s">
        <v>914</v>
      </c>
      <c r="AA472" s="5"/>
      <c r="AB472" s="5">
        <v>7119</v>
      </c>
      <c r="AC472" s="5" t="s">
        <v>38</v>
      </c>
    </row>
    <row r="473" spans="1:29">
      <c r="A473" s="5">
        <v>475720</v>
      </c>
      <c r="B473" s="5">
        <v>93718</v>
      </c>
      <c r="C473" s="5"/>
      <c r="D473" s="5">
        <v>2</v>
      </c>
      <c r="E473" s="5" t="s">
        <v>29</v>
      </c>
      <c r="F473" s="5">
        <v>1933</v>
      </c>
      <c r="G473" s="5" t="s">
        <v>655</v>
      </c>
      <c r="H473" s="5" t="s">
        <v>656</v>
      </c>
      <c r="I473" s="5">
        <v>135</v>
      </c>
      <c r="J473" s="5" t="s">
        <v>657</v>
      </c>
      <c r="K473" s="5">
        <v>299</v>
      </c>
      <c r="L473" s="5"/>
      <c r="M473" s="5" t="s">
        <v>658</v>
      </c>
      <c r="N473" s="6">
        <v>45505</v>
      </c>
      <c r="O473" s="7">
        <v>45698</v>
      </c>
      <c r="P473" s="5"/>
      <c r="Q473" s="7">
        <v>45688</v>
      </c>
      <c r="R473" s="5"/>
      <c r="S473" s="58">
        <v>155.72</v>
      </c>
      <c r="T473" s="5" t="s">
        <v>39</v>
      </c>
      <c r="U473" s="5" t="s">
        <v>40</v>
      </c>
      <c r="V473" s="5" t="s">
        <v>41</v>
      </c>
      <c r="W473" s="5" t="s">
        <v>42</v>
      </c>
      <c r="X473" s="5"/>
      <c r="Y473" s="5"/>
      <c r="Z473" s="5" t="s">
        <v>914</v>
      </c>
      <c r="AA473" s="5"/>
      <c r="AB473" s="5">
        <v>7119</v>
      </c>
      <c r="AC473" s="5" t="s">
        <v>38</v>
      </c>
    </row>
    <row r="474" spans="1:29">
      <c r="A474" s="5">
        <v>549160</v>
      </c>
      <c r="B474" s="5">
        <v>107399</v>
      </c>
      <c r="C474" s="5"/>
      <c r="D474" s="5">
        <v>2</v>
      </c>
      <c r="E474" s="5" t="s">
        <v>29</v>
      </c>
      <c r="F474" s="5">
        <v>1933</v>
      </c>
      <c r="G474" s="5" t="s">
        <v>655</v>
      </c>
      <c r="H474" s="5" t="s">
        <v>656</v>
      </c>
      <c r="I474" s="5">
        <v>271</v>
      </c>
      <c r="J474" s="5" t="s">
        <v>661</v>
      </c>
      <c r="K474" s="5">
        <v>330</v>
      </c>
      <c r="L474" s="5"/>
      <c r="M474" s="5" t="s">
        <v>662</v>
      </c>
      <c r="N474" s="6">
        <v>45597</v>
      </c>
      <c r="O474" s="7">
        <v>45698</v>
      </c>
      <c r="P474" s="5"/>
      <c r="Q474" s="7">
        <v>45691</v>
      </c>
      <c r="R474" s="5"/>
      <c r="S474" s="58">
        <v>-639.66</v>
      </c>
      <c r="T474" s="5" t="s">
        <v>35</v>
      </c>
      <c r="U474" s="5" t="s">
        <v>1351</v>
      </c>
      <c r="V474" s="5" t="s">
        <v>36</v>
      </c>
      <c r="W474" s="5" t="s">
        <v>37</v>
      </c>
      <c r="X474" s="5"/>
      <c r="Y474" s="5"/>
      <c r="Z474" s="5" t="s">
        <v>950</v>
      </c>
      <c r="AA474" s="5"/>
      <c r="AB474" s="5">
        <v>7119</v>
      </c>
      <c r="AC474" s="5" t="s">
        <v>38</v>
      </c>
    </row>
    <row r="475" spans="1:29">
      <c r="A475" s="5">
        <v>549233</v>
      </c>
      <c r="B475" s="5">
        <v>107399</v>
      </c>
      <c r="C475" s="5"/>
      <c r="D475" s="5">
        <v>2</v>
      </c>
      <c r="E475" s="5" t="s">
        <v>29</v>
      </c>
      <c r="F475" s="5">
        <v>1933</v>
      </c>
      <c r="G475" s="5" t="s">
        <v>655</v>
      </c>
      <c r="H475" s="5" t="s">
        <v>656</v>
      </c>
      <c r="I475" s="5">
        <v>271</v>
      </c>
      <c r="J475" s="5" t="s">
        <v>661</v>
      </c>
      <c r="K475" s="5">
        <v>330</v>
      </c>
      <c r="L475" s="5"/>
      <c r="M475" s="5" t="s">
        <v>662</v>
      </c>
      <c r="N475" s="6">
        <v>45597</v>
      </c>
      <c r="O475" s="7">
        <v>45698</v>
      </c>
      <c r="P475" s="5"/>
      <c r="Q475" s="7">
        <v>45691</v>
      </c>
      <c r="R475" s="5"/>
      <c r="S475" s="58">
        <v>63.97</v>
      </c>
      <c r="T475" s="5" t="s">
        <v>39</v>
      </c>
      <c r="U475" s="5" t="s">
        <v>40</v>
      </c>
      <c r="V475" s="5" t="s">
        <v>41</v>
      </c>
      <c r="W475" s="5" t="s">
        <v>42</v>
      </c>
      <c r="X475" s="5"/>
      <c r="Y475" s="5"/>
      <c r="Z475" s="5" t="s">
        <v>950</v>
      </c>
      <c r="AA475" s="5"/>
      <c r="AB475" s="5">
        <v>7119</v>
      </c>
      <c r="AC475" s="5" t="s">
        <v>38</v>
      </c>
    </row>
    <row r="476" spans="1:29">
      <c r="A476" s="5">
        <v>561215</v>
      </c>
      <c r="B476" s="5">
        <v>109188</v>
      </c>
      <c r="C476" s="5"/>
      <c r="D476" s="5">
        <v>2</v>
      </c>
      <c r="E476" s="5" t="s">
        <v>29</v>
      </c>
      <c r="F476" s="5">
        <v>1933</v>
      </c>
      <c r="G476" s="5" t="s">
        <v>655</v>
      </c>
      <c r="H476" s="5" t="s">
        <v>656</v>
      </c>
      <c r="I476" s="5">
        <v>131</v>
      </c>
      <c r="J476" s="5" t="s">
        <v>663</v>
      </c>
      <c r="K476" s="5">
        <v>264</v>
      </c>
      <c r="L476" s="5" t="s">
        <v>664</v>
      </c>
      <c r="M476" s="5" t="s">
        <v>665</v>
      </c>
      <c r="N476" s="6">
        <v>45581.538194444445</v>
      </c>
      <c r="O476" s="7">
        <v>45698</v>
      </c>
      <c r="P476" s="5"/>
      <c r="Q476" s="7">
        <v>45691</v>
      </c>
      <c r="R476" s="5"/>
      <c r="S476" s="58">
        <v>-750</v>
      </c>
      <c r="T476" s="5" t="s">
        <v>35</v>
      </c>
      <c r="U476" s="5" t="s">
        <v>1351</v>
      </c>
      <c r="V476" s="5" t="s">
        <v>36</v>
      </c>
      <c r="W476" s="5" t="s">
        <v>37</v>
      </c>
      <c r="X476" s="5"/>
      <c r="Y476" s="5"/>
      <c r="Z476" s="5" t="s">
        <v>1068</v>
      </c>
      <c r="AA476" s="5"/>
      <c r="AB476" s="5">
        <v>7119</v>
      </c>
      <c r="AC476" s="5" t="s">
        <v>38</v>
      </c>
    </row>
    <row r="477" spans="1:29">
      <c r="A477" s="5">
        <v>561266</v>
      </c>
      <c r="B477" s="5">
        <v>109188</v>
      </c>
      <c r="C477" s="5"/>
      <c r="D477" s="5">
        <v>2</v>
      </c>
      <c r="E477" s="5" t="s">
        <v>29</v>
      </c>
      <c r="F477" s="5">
        <v>1933</v>
      </c>
      <c r="G477" s="5" t="s">
        <v>655</v>
      </c>
      <c r="H477" s="5" t="s">
        <v>656</v>
      </c>
      <c r="I477" s="5">
        <v>131</v>
      </c>
      <c r="J477" s="5" t="s">
        <v>663</v>
      </c>
      <c r="K477" s="5">
        <v>264</v>
      </c>
      <c r="L477" s="5" t="s">
        <v>664</v>
      </c>
      <c r="M477" s="5" t="s">
        <v>665</v>
      </c>
      <c r="N477" s="6">
        <v>45581.538194444445</v>
      </c>
      <c r="O477" s="7">
        <v>45698</v>
      </c>
      <c r="P477" s="5"/>
      <c r="Q477" s="7">
        <v>45691</v>
      </c>
      <c r="R477" s="5"/>
      <c r="S477" s="58">
        <v>75</v>
      </c>
      <c r="T477" s="5" t="s">
        <v>39</v>
      </c>
      <c r="U477" s="5" t="s">
        <v>40</v>
      </c>
      <c r="V477" s="5" t="s">
        <v>41</v>
      </c>
      <c r="W477" s="5" t="s">
        <v>42</v>
      </c>
      <c r="X477" s="5"/>
      <c r="Y477" s="5"/>
      <c r="Z477" s="5" t="s">
        <v>1068</v>
      </c>
      <c r="AA477" s="5"/>
      <c r="AB477" s="5">
        <v>7119</v>
      </c>
      <c r="AC477" s="5" t="s">
        <v>38</v>
      </c>
    </row>
    <row r="478" spans="1:29">
      <c r="A478" s="5">
        <v>561268</v>
      </c>
      <c r="B478" s="5">
        <v>109188</v>
      </c>
      <c r="C478" s="5"/>
      <c r="D478" s="5">
        <v>2</v>
      </c>
      <c r="E478" s="5" t="s">
        <v>29</v>
      </c>
      <c r="F478" s="5">
        <v>1933</v>
      </c>
      <c r="G478" s="5" t="s">
        <v>655</v>
      </c>
      <c r="H478" s="5" t="s">
        <v>656</v>
      </c>
      <c r="I478" s="5">
        <v>131</v>
      </c>
      <c r="J478" s="5" t="s">
        <v>663</v>
      </c>
      <c r="K478" s="5">
        <v>264</v>
      </c>
      <c r="L478" s="5" t="s">
        <v>664</v>
      </c>
      <c r="M478" s="5" t="s">
        <v>665</v>
      </c>
      <c r="N478" s="6">
        <v>45581.538194444445</v>
      </c>
      <c r="O478" s="7">
        <v>45698</v>
      </c>
      <c r="P478" s="5"/>
      <c r="Q478" s="7">
        <v>45691</v>
      </c>
      <c r="R478" s="5"/>
      <c r="S478" s="58">
        <v>9.6999999999999993</v>
      </c>
      <c r="T478" s="5" t="s">
        <v>39</v>
      </c>
      <c r="U478" s="5" t="s">
        <v>128</v>
      </c>
      <c r="V478" s="5" t="s">
        <v>128</v>
      </c>
      <c r="W478" s="5" t="s">
        <v>129</v>
      </c>
      <c r="X478" s="5"/>
      <c r="Y478" s="5"/>
      <c r="Z478" s="5" t="s">
        <v>1068</v>
      </c>
      <c r="AA478" s="5"/>
      <c r="AB478" s="5">
        <v>7119</v>
      </c>
      <c r="AC478" s="5" t="s">
        <v>38</v>
      </c>
    </row>
    <row r="479" spans="1:29">
      <c r="A479" s="5">
        <v>599602</v>
      </c>
      <c r="B479" s="5">
        <v>116272</v>
      </c>
      <c r="C479" s="5"/>
      <c r="D479" s="5">
        <v>2</v>
      </c>
      <c r="E479" s="5" t="s">
        <v>29</v>
      </c>
      <c r="F479" s="5">
        <v>1933</v>
      </c>
      <c r="G479" s="5" t="s">
        <v>655</v>
      </c>
      <c r="H479" s="5" t="s">
        <v>656</v>
      </c>
      <c r="I479" s="5">
        <v>311</v>
      </c>
      <c r="J479" s="5" t="s">
        <v>659</v>
      </c>
      <c r="K479" s="5">
        <v>129</v>
      </c>
      <c r="L479" s="5" t="s">
        <v>660</v>
      </c>
      <c r="M479" s="5" t="s">
        <v>918</v>
      </c>
      <c r="N479" s="6">
        <v>45646.629166666666</v>
      </c>
      <c r="O479" s="7">
        <v>45698</v>
      </c>
      <c r="P479" s="5"/>
      <c r="Q479" s="7">
        <v>45691</v>
      </c>
      <c r="R479" s="5"/>
      <c r="S479" s="58">
        <v>-1080.8</v>
      </c>
      <c r="T479" s="5" t="s">
        <v>35</v>
      </c>
      <c r="U479" s="5" t="s">
        <v>1351</v>
      </c>
      <c r="V479" s="5" t="s">
        <v>36</v>
      </c>
      <c r="W479" s="5" t="s">
        <v>37</v>
      </c>
      <c r="X479" s="5"/>
      <c r="Y479" s="5"/>
      <c r="Z479" s="5" t="s">
        <v>919</v>
      </c>
      <c r="AA479" s="5"/>
      <c r="AB479" s="5">
        <v>7119</v>
      </c>
      <c r="AC479" s="5" t="s">
        <v>38</v>
      </c>
    </row>
    <row r="480" spans="1:29">
      <c r="A480" s="5">
        <v>599627</v>
      </c>
      <c r="B480" s="5">
        <v>116272</v>
      </c>
      <c r="C480" s="5"/>
      <c r="D480" s="5">
        <v>2</v>
      </c>
      <c r="E480" s="5" t="s">
        <v>29</v>
      </c>
      <c r="F480" s="5">
        <v>1933</v>
      </c>
      <c r="G480" s="5" t="s">
        <v>655</v>
      </c>
      <c r="H480" s="5" t="s">
        <v>656</v>
      </c>
      <c r="I480" s="5">
        <v>311</v>
      </c>
      <c r="J480" s="5" t="s">
        <v>659</v>
      </c>
      <c r="K480" s="5">
        <v>129</v>
      </c>
      <c r="L480" s="5" t="s">
        <v>660</v>
      </c>
      <c r="M480" s="5" t="s">
        <v>918</v>
      </c>
      <c r="N480" s="6">
        <v>45646.629166666666</v>
      </c>
      <c r="O480" s="7">
        <v>45698</v>
      </c>
      <c r="P480" s="5"/>
      <c r="Q480" s="7">
        <v>45691</v>
      </c>
      <c r="R480" s="5"/>
      <c r="S480" s="58">
        <v>108.08</v>
      </c>
      <c r="T480" s="5" t="s">
        <v>39</v>
      </c>
      <c r="U480" s="5" t="s">
        <v>40</v>
      </c>
      <c r="V480" s="5" t="s">
        <v>41</v>
      </c>
      <c r="W480" s="5" t="s">
        <v>42</v>
      </c>
      <c r="X480" s="5"/>
      <c r="Y480" s="5"/>
      <c r="Z480" s="5" t="s">
        <v>919</v>
      </c>
      <c r="AA480" s="5"/>
      <c r="AB480" s="5">
        <v>7119</v>
      </c>
      <c r="AC480" s="5" t="s">
        <v>38</v>
      </c>
    </row>
    <row r="481" spans="1:29">
      <c r="A481" s="5">
        <v>639588</v>
      </c>
      <c r="B481" s="5">
        <v>123333</v>
      </c>
      <c r="C481" s="5"/>
      <c r="D481" s="5">
        <v>2</v>
      </c>
      <c r="E481" s="5" t="s">
        <v>29</v>
      </c>
      <c r="F481" s="5">
        <v>1933</v>
      </c>
      <c r="G481" s="5" t="s">
        <v>655</v>
      </c>
      <c r="H481" s="5" t="s">
        <v>656</v>
      </c>
      <c r="I481" s="5">
        <v>131</v>
      </c>
      <c r="J481" s="5" t="s">
        <v>663</v>
      </c>
      <c r="K481" s="5">
        <v>264</v>
      </c>
      <c r="L481" s="5" t="s">
        <v>664</v>
      </c>
      <c r="M481" s="5" t="s">
        <v>665</v>
      </c>
      <c r="N481" s="6">
        <v>45688.454861111109</v>
      </c>
      <c r="O481" s="7">
        <v>45698</v>
      </c>
      <c r="P481" s="5"/>
      <c r="Q481" s="7"/>
      <c r="R481" s="5"/>
      <c r="S481" s="58">
        <v>40</v>
      </c>
      <c r="T481" s="5" t="s">
        <v>39</v>
      </c>
      <c r="U481" s="5" t="s">
        <v>1470</v>
      </c>
      <c r="V481" s="5" t="s">
        <v>300</v>
      </c>
      <c r="W481" s="5" t="s">
        <v>839</v>
      </c>
      <c r="X481" s="5"/>
      <c r="Y481" s="5"/>
      <c r="Z481" s="5" t="s">
        <v>1471</v>
      </c>
      <c r="AA481" s="5"/>
      <c r="AB481" s="5">
        <v>7119</v>
      </c>
      <c r="AC481" s="5" t="s">
        <v>38</v>
      </c>
    </row>
    <row r="482" spans="1:29">
      <c r="A482" s="5">
        <v>491322</v>
      </c>
      <c r="B482" s="5">
        <v>96671</v>
      </c>
      <c r="C482" s="5"/>
      <c r="D482" s="5">
        <v>2</v>
      </c>
      <c r="E482" s="5" t="s">
        <v>29</v>
      </c>
      <c r="F482" s="5">
        <v>3659</v>
      </c>
      <c r="G482" s="5" t="s">
        <v>138</v>
      </c>
      <c r="H482" s="5" t="s">
        <v>139</v>
      </c>
      <c r="I482" s="5">
        <v>474</v>
      </c>
      <c r="J482" s="5" t="s">
        <v>140</v>
      </c>
      <c r="K482" s="5">
        <v>355</v>
      </c>
      <c r="L482" s="5"/>
      <c r="M482" s="5" t="s">
        <v>1472</v>
      </c>
      <c r="N482" s="6">
        <v>45513.396527777775</v>
      </c>
      <c r="O482" s="7">
        <v>45698</v>
      </c>
      <c r="P482" s="5"/>
      <c r="Q482" s="7">
        <v>45686</v>
      </c>
      <c r="R482" s="5"/>
      <c r="S482" s="58">
        <v>-1400</v>
      </c>
      <c r="T482" s="5" t="s">
        <v>35</v>
      </c>
      <c r="U482" s="5" t="s">
        <v>1351</v>
      </c>
      <c r="V482" s="5" t="s">
        <v>36</v>
      </c>
      <c r="W482" s="5" t="s">
        <v>37</v>
      </c>
      <c r="X482" s="5"/>
      <c r="Y482" s="5"/>
      <c r="Z482" s="5" t="s">
        <v>793</v>
      </c>
      <c r="AA482" s="5"/>
      <c r="AB482" s="5">
        <v>7119</v>
      </c>
      <c r="AC482" s="5" t="s">
        <v>38</v>
      </c>
    </row>
    <row r="483" spans="1:29">
      <c r="A483" s="5">
        <v>491386</v>
      </c>
      <c r="B483" s="5">
        <v>96671</v>
      </c>
      <c r="C483" s="5"/>
      <c r="D483" s="5">
        <v>2</v>
      </c>
      <c r="E483" s="5" t="s">
        <v>29</v>
      </c>
      <c r="F483" s="5">
        <v>3659</v>
      </c>
      <c r="G483" s="5" t="s">
        <v>138</v>
      </c>
      <c r="H483" s="5" t="s">
        <v>139</v>
      </c>
      <c r="I483" s="5">
        <v>474</v>
      </c>
      <c r="J483" s="5" t="s">
        <v>140</v>
      </c>
      <c r="K483" s="5">
        <v>355</v>
      </c>
      <c r="L483" s="5"/>
      <c r="M483" s="5" t="s">
        <v>1472</v>
      </c>
      <c r="N483" s="6">
        <v>45513.396527777775</v>
      </c>
      <c r="O483" s="7">
        <v>45698</v>
      </c>
      <c r="P483" s="5"/>
      <c r="Q483" s="7">
        <v>45686</v>
      </c>
      <c r="R483" s="5"/>
      <c r="S483" s="58">
        <v>140</v>
      </c>
      <c r="T483" s="5" t="s">
        <v>39</v>
      </c>
      <c r="U483" s="5" t="s">
        <v>40</v>
      </c>
      <c r="V483" s="5" t="s">
        <v>41</v>
      </c>
      <c r="W483" s="5" t="s">
        <v>42</v>
      </c>
      <c r="X483" s="5"/>
      <c r="Y483" s="5"/>
      <c r="Z483" s="5" t="s">
        <v>793</v>
      </c>
      <c r="AA483" s="5"/>
      <c r="AB483" s="5">
        <v>7119</v>
      </c>
      <c r="AC483" s="5" t="s">
        <v>38</v>
      </c>
    </row>
    <row r="484" spans="1:29">
      <c r="A484" s="5">
        <v>625411</v>
      </c>
      <c r="B484" s="5">
        <v>96671</v>
      </c>
      <c r="C484" s="5"/>
      <c r="D484" s="5">
        <v>2</v>
      </c>
      <c r="E484" s="5" t="s">
        <v>29</v>
      </c>
      <c r="F484" s="5">
        <v>3659</v>
      </c>
      <c r="G484" s="5" t="s">
        <v>138</v>
      </c>
      <c r="H484" s="5" t="s">
        <v>139</v>
      </c>
      <c r="I484" s="5">
        <v>474</v>
      </c>
      <c r="J484" s="5" t="s">
        <v>140</v>
      </c>
      <c r="K484" s="5">
        <v>355</v>
      </c>
      <c r="L484" s="5"/>
      <c r="M484" s="5" t="s">
        <v>1472</v>
      </c>
      <c r="N484" s="6">
        <v>45513.396527777775</v>
      </c>
      <c r="O484" s="7">
        <v>45698</v>
      </c>
      <c r="P484" s="5"/>
      <c r="Q484" s="7">
        <v>45686</v>
      </c>
      <c r="R484" s="5"/>
      <c r="S484" s="58">
        <v>13.36</v>
      </c>
      <c r="T484" s="5" t="s">
        <v>39</v>
      </c>
      <c r="U484" s="5" t="s">
        <v>85</v>
      </c>
      <c r="V484" s="5" t="s">
        <v>85</v>
      </c>
      <c r="W484" s="5" t="s">
        <v>86</v>
      </c>
      <c r="X484" s="5"/>
      <c r="Y484" s="5"/>
      <c r="Z484" s="5" t="s">
        <v>793</v>
      </c>
      <c r="AA484" s="5"/>
      <c r="AB484" s="5">
        <v>7119</v>
      </c>
      <c r="AC484" s="5" t="s">
        <v>38</v>
      </c>
    </row>
    <row r="485" spans="1:29">
      <c r="A485" s="5">
        <v>600578</v>
      </c>
      <c r="B485" s="5">
        <v>116492</v>
      </c>
      <c r="C485" s="5"/>
      <c r="D485" s="5">
        <v>2</v>
      </c>
      <c r="E485" s="5" t="s">
        <v>29</v>
      </c>
      <c r="F485" s="5">
        <v>6542</v>
      </c>
      <c r="G485" s="5" t="s">
        <v>1165</v>
      </c>
      <c r="H485" s="5" t="s">
        <v>1166</v>
      </c>
      <c r="I485" s="5">
        <v>532</v>
      </c>
      <c r="J485" s="5" t="s">
        <v>1162</v>
      </c>
      <c r="K485" s="5">
        <v>433</v>
      </c>
      <c r="L485" s="5"/>
      <c r="M485" s="5" t="s">
        <v>1473</v>
      </c>
      <c r="N485" s="6">
        <v>45656.413888888892</v>
      </c>
      <c r="O485" s="7">
        <v>45698</v>
      </c>
      <c r="P485" s="5"/>
      <c r="Q485" s="7"/>
      <c r="R485" s="5"/>
      <c r="S485" s="58">
        <v>-450</v>
      </c>
      <c r="T485" s="5" t="s">
        <v>35</v>
      </c>
      <c r="U485" s="5" t="s">
        <v>1351</v>
      </c>
      <c r="V485" s="5" t="s">
        <v>36</v>
      </c>
      <c r="W485" s="5" t="s">
        <v>37</v>
      </c>
      <c r="X485" s="5"/>
      <c r="Y485" s="5"/>
      <c r="Z485" s="5"/>
      <c r="AA485" s="5"/>
      <c r="AB485" s="5">
        <v>7119</v>
      </c>
      <c r="AC485" s="5" t="s">
        <v>38</v>
      </c>
    </row>
    <row r="486" spans="1:29">
      <c r="A486" s="5">
        <v>600617</v>
      </c>
      <c r="B486" s="5">
        <v>116492</v>
      </c>
      <c r="C486" s="5"/>
      <c r="D486" s="5">
        <v>2</v>
      </c>
      <c r="E486" s="5" t="s">
        <v>29</v>
      </c>
      <c r="F486" s="5">
        <v>6542</v>
      </c>
      <c r="G486" s="5" t="s">
        <v>1165</v>
      </c>
      <c r="H486" s="5" t="s">
        <v>1166</v>
      </c>
      <c r="I486" s="5">
        <v>532</v>
      </c>
      <c r="J486" s="5" t="s">
        <v>1162</v>
      </c>
      <c r="K486" s="5">
        <v>433</v>
      </c>
      <c r="L486" s="5"/>
      <c r="M486" s="5" t="s">
        <v>1473</v>
      </c>
      <c r="N486" s="6">
        <v>45656.413888888892</v>
      </c>
      <c r="O486" s="7">
        <v>45698</v>
      </c>
      <c r="P486" s="5"/>
      <c r="Q486" s="7"/>
      <c r="R486" s="5"/>
      <c r="S486" s="58">
        <v>405</v>
      </c>
      <c r="T486" s="5" t="s">
        <v>39</v>
      </c>
      <c r="U486" s="5" t="s">
        <v>297</v>
      </c>
      <c r="V486" s="5" t="s">
        <v>298</v>
      </c>
      <c r="W486" s="5" t="s">
        <v>299</v>
      </c>
      <c r="X486" s="5"/>
      <c r="Y486" s="5"/>
      <c r="Z486" s="5"/>
      <c r="AA486" s="5"/>
      <c r="AB486" s="5">
        <v>7119</v>
      </c>
      <c r="AC486" s="5" t="s">
        <v>38</v>
      </c>
    </row>
    <row r="487" spans="1:29">
      <c r="A487" s="5">
        <v>600618</v>
      </c>
      <c r="B487" s="5">
        <v>116492</v>
      </c>
      <c r="C487" s="5"/>
      <c r="D487" s="5">
        <v>2</v>
      </c>
      <c r="E487" s="5" t="s">
        <v>29</v>
      </c>
      <c r="F487" s="5">
        <v>6542</v>
      </c>
      <c r="G487" s="5" t="s">
        <v>1165</v>
      </c>
      <c r="H487" s="5" t="s">
        <v>1166</v>
      </c>
      <c r="I487" s="5">
        <v>532</v>
      </c>
      <c r="J487" s="5" t="s">
        <v>1162</v>
      </c>
      <c r="K487" s="5">
        <v>433</v>
      </c>
      <c r="L487" s="5"/>
      <c r="M487" s="5" t="s">
        <v>1473</v>
      </c>
      <c r="N487" s="6">
        <v>45656.413888888892</v>
      </c>
      <c r="O487" s="7">
        <v>45698</v>
      </c>
      <c r="P487" s="5"/>
      <c r="Q487" s="7"/>
      <c r="R487" s="5"/>
      <c r="S487" s="58">
        <v>45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/>
      <c r="AA487" s="5"/>
      <c r="AB487" s="5">
        <v>7119</v>
      </c>
      <c r="AC487" s="5" t="s">
        <v>38</v>
      </c>
    </row>
    <row r="488" spans="1:29">
      <c r="A488" s="5">
        <v>522143</v>
      </c>
      <c r="B488" s="5">
        <v>102720</v>
      </c>
      <c r="C488" s="5"/>
      <c r="D488" s="5">
        <v>2</v>
      </c>
      <c r="E488" s="5" t="s">
        <v>29</v>
      </c>
      <c r="F488" s="5">
        <v>4541</v>
      </c>
      <c r="G488" s="5" t="s">
        <v>666</v>
      </c>
      <c r="H488" s="5" t="s">
        <v>667</v>
      </c>
      <c r="I488" s="5">
        <v>418</v>
      </c>
      <c r="J488" s="5" t="s">
        <v>1069</v>
      </c>
      <c r="K488" s="5">
        <v>404</v>
      </c>
      <c r="L488" s="5"/>
      <c r="M488" s="5" t="s">
        <v>668</v>
      </c>
      <c r="N488" s="6">
        <v>45552.427777777775</v>
      </c>
      <c r="O488" s="7">
        <v>45698</v>
      </c>
      <c r="P488" s="5"/>
      <c r="Q488" s="7">
        <v>45688</v>
      </c>
      <c r="R488" s="5"/>
      <c r="S488" s="58">
        <v>-800</v>
      </c>
      <c r="T488" s="5" t="s">
        <v>35</v>
      </c>
      <c r="U488" s="5" t="s">
        <v>1351</v>
      </c>
      <c r="V488" s="5" t="s">
        <v>36</v>
      </c>
      <c r="W488" s="5" t="s">
        <v>37</v>
      </c>
      <c r="X488" s="5"/>
      <c r="Y488" s="5"/>
      <c r="Z488" s="5" t="s">
        <v>1474</v>
      </c>
      <c r="AA488" s="5"/>
      <c r="AB488" s="5">
        <v>7119</v>
      </c>
      <c r="AC488" s="5" t="s">
        <v>38</v>
      </c>
    </row>
    <row r="489" spans="1:29">
      <c r="A489" s="5">
        <v>522185</v>
      </c>
      <c r="B489" s="5">
        <v>102720</v>
      </c>
      <c r="C489" s="5"/>
      <c r="D489" s="5">
        <v>2</v>
      </c>
      <c r="E489" s="5" t="s">
        <v>29</v>
      </c>
      <c r="F489" s="5">
        <v>4541</v>
      </c>
      <c r="G489" s="5" t="s">
        <v>666</v>
      </c>
      <c r="H489" s="5" t="s">
        <v>667</v>
      </c>
      <c r="I489" s="5">
        <v>418</v>
      </c>
      <c r="J489" s="5" t="s">
        <v>1069</v>
      </c>
      <c r="K489" s="5">
        <v>404</v>
      </c>
      <c r="L489" s="5"/>
      <c r="M489" s="5" t="s">
        <v>668</v>
      </c>
      <c r="N489" s="6">
        <v>45552.427777777775</v>
      </c>
      <c r="O489" s="7">
        <v>45698</v>
      </c>
      <c r="P489" s="5"/>
      <c r="Q489" s="7">
        <v>45688</v>
      </c>
      <c r="R489" s="5"/>
      <c r="S489" s="58">
        <v>720</v>
      </c>
      <c r="T489" s="5" t="s">
        <v>39</v>
      </c>
      <c r="U489" s="5" t="s">
        <v>297</v>
      </c>
      <c r="V489" s="5" t="s">
        <v>298</v>
      </c>
      <c r="W489" s="5" t="s">
        <v>299</v>
      </c>
      <c r="X489" s="5"/>
      <c r="Y489" s="5"/>
      <c r="Z489" s="5" t="s">
        <v>1474</v>
      </c>
      <c r="AA489" s="5"/>
      <c r="AB489" s="5">
        <v>7119</v>
      </c>
      <c r="AC489" s="5" t="s">
        <v>38</v>
      </c>
    </row>
    <row r="490" spans="1:29">
      <c r="A490" s="5">
        <v>522186</v>
      </c>
      <c r="B490" s="5">
        <v>102720</v>
      </c>
      <c r="C490" s="5"/>
      <c r="D490" s="5">
        <v>2</v>
      </c>
      <c r="E490" s="5" t="s">
        <v>29</v>
      </c>
      <c r="F490" s="5">
        <v>4541</v>
      </c>
      <c r="G490" s="5" t="s">
        <v>666</v>
      </c>
      <c r="H490" s="5" t="s">
        <v>667</v>
      </c>
      <c r="I490" s="5">
        <v>418</v>
      </c>
      <c r="J490" s="5" t="s">
        <v>1069</v>
      </c>
      <c r="K490" s="5">
        <v>404</v>
      </c>
      <c r="L490" s="5"/>
      <c r="M490" s="5" t="s">
        <v>668</v>
      </c>
      <c r="N490" s="6">
        <v>45552.427777777775</v>
      </c>
      <c r="O490" s="7">
        <v>45698</v>
      </c>
      <c r="P490" s="5"/>
      <c r="Q490" s="7">
        <v>45688</v>
      </c>
      <c r="R490" s="5"/>
      <c r="S490" s="58">
        <v>80</v>
      </c>
      <c r="T490" s="5" t="s">
        <v>39</v>
      </c>
      <c r="U490" s="5" t="s">
        <v>40</v>
      </c>
      <c r="V490" s="5" t="s">
        <v>41</v>
      </c>
      <c r="W490" s="5" t="s">
        <v>42</v>
      </c>
      <c r="X490" s="5"/>
      <c r="Y490" s="5"/>
      <c r="Z490" s="5" t="s">
        <v>1474</v>
      </c>
      <c r="AA490" s="5"/>
      <c r="AB490" s="5">
        <v>7119</v>
      </c>
      <c r="AC490" s="5" t="s">
        <v>38</v>
      </c>
    </row>
    <row r="491" spans="1:29">
      <c r="A491" s="5">
        <v>523460</v>
      </c>
      <c r="B491" s="5">
        <v>102720</v>
      </c>
      <c r="C491" s="5"/>
      <c r="D491" s="5">
        <v>2</v>
      </c>
      <c r="E491" s="5" t="s">
        <v>29</v>
      </c>
      <c r="F491" s="5">
        <v>4541</v>
      </c>
      <c r="G491" s="5" t="s">
        <v>666</v>
      </c>
      <c r="H491" s="5" t="s">
        <v>667</v>
      </c>
      <c r="I491" s="5">
        <v>418</v>
      </c>
      <c r="J491" s="5" t="s">
        <v>1069</v>
      </c>
      <c r="K491" s="5">
        <v>404</v>
      </c>
      <c r="L491" s="5"/>
      <c r="M491" s="5" t="s">
        <v>668</v>
      </c>
      <c r="N491" s="6">
        <v>45552.427777777775</v>
      </c>
      <c r="O491" s="7">
        <v>45698</v>
      </c>
      <c r="P491" s="5"/>
      <c r="Q491" s="7">
        <v>45688</v>
      </c>
      <c r="R491" s="5"/>
      <c r="S491" s="58">
        <v>462.24</v>
      </c>
      <c r="T491" s="5" t="s">
        <v>39</v>
      </c>
      <c r="U491" s="5" t="s">
        <v>1475</v>
      </c>
      <c r="V491" s="5" t="s">
        <v>669</v>
      </c>
      <c r="W491" s="5" t="s">
        <v>670</v>
      </c>
      <c r="X491" s="5"/>
      <c r="Y491" s="5"/>
      <c r="Z491" s="5" t="s">
        <v>1474</v>
      </c>
      <c r="AA491" s="5"/>
      <c r="AB491" s="5">
        <v>7119</v>
      </c>
      <c r="AC491" s="5" t="s">
        <v>38</v>
      </c>
    </row>
    <row r="492" spans="1:29">
      <c r="A492" s="5">
        <v>540023</v>
      </c>
      <c r="B492" s="5">
        <v>102720</v>
      </c>
      <c r="C492" s="5"/>
      <c r="D492" s="5">
        <v>2</v>
      </c>
      <c r="E492" s="5" t="s">
        <v>29</v>
      </c>
      <c r="F492" s="5">
        <v>4541</v>
      </c>
      <c r="G492" s="5" t="s">
        <v>666</v>
      </c>
      <c r="H492" s="5" t="s">
        <v>667</v>
      </c>
      <c r="I492" s="5">
        <v>418</v>
      </c>
      <c r="J492" s="5" t="s">
        <v>1069</v>
      </c>
      <c r="K492" s="5">
        <v>404</v>
      </c>
      <c r="L492" s="5"/>
      <c r="M492" s="5" t="s">
        <v>668</v>
      </c>
      <c r="N492" s="6">
        <v>45552.427777777775</v>
      </c>
      <c r="O492" s="7">
        <v>45698</v>
      </c>
      <c r="P492" s="5"/>
      <c r="Q492" s="7">
        <v>45688</v>
      </c>
      <c r="R492" s="5"/>
      <c r="S492" s="58">
        <v>51.72</v>
      </c>
      <c r="T492" s="5" t="s">
        <v>39</v>
      </c>
      <c r="U492" s="5" t="s">
        <v>52</v>
      </c>
      <c r="V492" s="5" t="s">
        <v>41</v>
      </c>
      <c r="W492" s="5" t="s">
        <v>42</v>
      </c>
      <c r="X492" s="5"/>
      <c r="Y492" s="5"/>
      <c r="Z492" s="5" t="s">
        <v>1474</v>
      </c>
      <c r="AA492" s="5"/>
      <c r="AB492" s="5">
        <v>7119</v>
      </c>
      <c r="AC492" s="5" t="s">
        <v>38</v>
      </c>
    </row>
    <row r="493" spans="1:29">
      <c r="A493" s="5">
        <v>611650</v>
      </c>
      <c r="B493" s="5">
        <v>102720</v>
      </c>
      <c r="C493" s="5"/>
      <c r="D493" s="5">
        <v>2</v>
      </c>
      <c r="E493" s="5" t="s">
        <v>29</v>
      </c>
      <c r="F493" s="5">
        <v>4541</v>
      </c>
      <c r="G493" s="5" t="s">
        <v>666</v>
      </c>
      <c r="H493" s="5" t="s">
        <v>667</v>
      </c>
      <c r="I493" s="5">
        <v>418</v>
      </c>
      <c r="J493" s="5" t="s">
        <v>1069</v>
      </c>
      <c r="K493" s="5">
        <v>404</v>
      </c>
      <c r="L493" s="5"/>
      <c r="M493" s="5" t="s">
        <v>668</v>
      </c>
      <c r="N493" s="6">
        <v>45552.427777777775</v>
      </c>
      <c r="O493" s="7">
        <v>45698</v>
      </c>
      <c r="P493" s="5"/>
      <c r="Q493" s="7">
        <v>45688</v>
      </c>
      <c r="R493" s="5"/>
      <c r="S493" s="58">
        <v>8.1999999999999993</v>
      </c>
      <c r="T493" s="5" t="s">
        <v>39</v>
      </c>
      <c r="U493" s="5" t="s">
        <v>182</v>
      </c>
      <c r="V493" s="5" t="s">
        <v>41</v>
      </c>
      <c r="W493" s="5" t="s">
        <v>42</v>
      </c>
      <c r="X493" s="5"/>
      <c r="Y493" s="5"/>
      <c r="Z493" s="5" t="s">
        <v>1474</v>
      </c>
      <c r="AA493" s="5"/>
      <c r="AB493" s="5">
        <v>7119</v>
      </c>
      <c r="AC493" s="5" t="s">
        <v>38</v>
      </c>
    </row>
    <row r="494" spans="1:29">
      <c r="A494" s="5">
        <v>629872</v>
      </c>
      <c r="B494" s="5">
        <v>121403</v>
      </c>
      <c r="C494" s="5"/>
      <c r="D494" s="5">
        <v>2</v>
      </c>
      <c r="E494" s="5" t="s">
        <v>29</v>
      </c>
      <c r="F494" s="5">
        <v>4541</v>
      </c>
      <c r="G494" s="5" t="s">
        <v>666</v>
      </c>
      <c r="H494" s="5" t="s">
        <v>667</v>
      </c>
      <c r="I494" s="5">
        <v>418</v>
      </c>
      <c r="J494" s="5" t="s">
        <v>1069</v>
      </c>
      <c r="K494" s="5">
        <v>404</v>
      </c>
      <c r="L494" s="5"/>
      <c r="M494" s="5" t="s">
        <v>668</v>
      </c>
      <c r="N494" s="6">
        <v>45680.54791666667</v>
      </c>
      <c r="O494" s="7">
        <v>45698</v>
      </c>
      <c r="P494" s="5"/>
      <c r="Q494" s="7">
        <v>45688</v>
      </c>
      <c r="R494" s="5"/>
      <c r="S494" s="58">
        <v>337.76</v>
      </c>
      <c r="T494" s="5" t="s">
        <v>39</v>
      </c>
      <c r="U494" s="5" t="s">
        <v>1475</v>
      </c>
      <c r="V494" s="5" t="s">
        <v>669</v>
      </c>
      <c r="W494" s="5" t="s">
        <v>670</v>
      </c>
      <c r="X494" s="5"/>
      <c r="Y494" s="5"/>
      <c r="Z494" s="5" t="s">
        <v>1476</v>
      </c>
      <c r="AA494" s="5"/>
      <c r="AB494" s="5">
        <v>7119</v>
      </c>
      <c r="AC494" s="5" t="s">
        <v>38</v>
      </c>
    </row>
    <row r="495" spans="1:29">
      <c r="A495" s="5">
        <v>629873</v>
      </c>
      <c r="B495" s="5">
        <v>121403</v>
      </c>
      <c r="C495" s="5"/>
      <c r="D495" s="5">
        <v>2</v>
      </c>
      <c r="E495" s="5" t="s">
        <v>29</v>
      </c>
      <c r="F495" s="5">
        <v>4541</v>
      </c>
      <c r="G495" s="5" t="s">
        <v>666</v>
      </c>
      <c r="H495" s="5" t="s">
        <v>667</v>
      </c>
      <c r="I495" s="5">
        <v>418</v>
      </c>
      <c r="J495" s="5" t="s">
        <v>1069</v>
      </c>
      <c r="K495" s="5">
        <v>404</v>
      </c>
      <c r="L495" s="5"/>
      <c r="M495" s="5" t="s">
        <v>668</v>
      </c>
      <c r="N495" s="6">
        <v>45680.54791666667</v>
      </c>
      <c r="O495" s="7">
        <v>45698</v>
      </c>
      <c r="P495" s="5"/>
      <c r="Q495" s="7">
        <v>45688</v>
      </c>
      <c r="R495" s="5"/>
      <c r="S495" s="58">
        <v>-33.78</v>
      </c>
      <c r="T495" s="5" t="s">
        <v>39</v>
      </c>
      <c r="U495" s="5" t="s">
        <v>1074</v>
      </c>
      <c r="V495" s="5" t="s">
        <v>41</v>
      </c>
      <c r="W495" s="5" t="s">
        <v>42</v>
      </c>
      <c r="X495" s="5"/>
      <c r="Y495" s="5"/>
      <c r="Z495" s="5" t="s">
        <v>1476</v>
      </c>
      <c r="AA495" s="5"/>
      <c r="AB495" s="5">
        <v>7119</v>
      </c>
      <c r="AC495" s="5" t="s">
        <v>38</v>
      </c>
    </row>
    <row r="496" spans="1:29">
      <c r="A496" s="5">
        <v>600909</v>
      </c>
      <c r="B496" s="5">
        <v>100582</v>
      </c>
      <c r="C496" s="5"/>
      <c r="D496" s="5">
        <v>2</v>
      </c>
      <c r="E496" s="5" t="s">
        <v>29</v>
      </c>
      <c r="F496" s="5">
        <v>1999</v>
      </c>
      <c r="G496" s="5" t="s">
        <v>671</v>
      </c>
      <c r="H496" s="5" t="s">
        <v>672</v>
      </c>
      <c r="I496" s="5">
        <v>18</v>
      </c>
      <c r="J496" s="5" t="s">
        <v>673</v>
      </c>
      <c r="K496" s="5">
        <v>381</v>
      </c>
      <c r="L496" s="5"/>
      <c r="M496" s="5" t="s">
        <v>674</v>
      </c>
      <c r="N496" s="6">
        <v>45545.518055555556</v>
      </c>
      <c r="O496" s="7">
        <v>45698</v>
      </c>
      <c r="P496" s="5"/>
      <c r="Q496" s="7">
        <v>45688</v>
      </c>
      <c r="R496" s="5"/>
      <c r="S496" s="58">
        <v>250</v>
      </c>
      <c r="T496" s="5" t="s">
        <v>39</v>
      </c>
      <c r="U496" s="5" t="s">
        <v>1477</v>
      </c>
      <c r="V496" s="5" t="s">
        <v>669</v>
      </c>
      <c r="W496" s="5" t="s">
        <v>670</v>
      </c>
      <c r="X496" s="5"/>
      <c r="Y496" s="5"/>
      <c r="Z496" s="5" t="s">
        <v>921</v>
      </c>
      <c r="AA496" s="5"/>
      <c r="AB496" s="5">
        <v>7119</v>
      </c>
      <c r="AC496" s="5" t="s">
        <v>38</v>
      </c>
    </row>
    <row r="497" spans="1:29">
      <c r="A497" s="5">
        <v>600911</v>
      </c>
      <c r="B497" s="5">
        <v>100582</v>
      </c>
      <c r="C497" s="5"/>
      <c r="D497" s="5">
        <v>2</v>
      </c>
      <c r="E497" s="5" t="s">
        <v>29</v>
      </c>
      <c r="F497" s="5">
        <v>1999</v>
      </c>
      <c r="G497" s="5" t="s">
        <v>671</v>
      </c>
      <c r="H497" s="5" t="s">
        <v>672</v>
      </c>
      <c r="I497" s="5">
        <v>18</v>
      </c>
      <c r="J497" s="5" t="s">
        <v>673</v>
      </c>
      <c r="K497" s="5">
        <v>381</v>
      </c>
      <c r="L497" s="5"/>
      <c r="M497" s="5" t="s">
        <v>674</v>
      </c>
      <c r="N497" s="6">
        <v>45545.518055555556</v>
      </c>
      <c r="O497" s="7">
        <v>45698</v>
      </c>
      <c r="P497" s="5"/>
      <c r="Q497" s="7">
        <v>45688</v>
      </c>
      <c r="R497" s="5"/>
      <c r="S497" s="58">
        <v>-25</v>
      </c>
      <c r="T497" s="5" t="s">
        <v>39</v>
      </c>
      <c r="U497" s="5" t="s">
        <v>1074</v>
      </c>
      <c r="V497" s="5" t="s">
        <v>41</v>
      </c>
      <c r="W497" s="5" t="s">
        <v>42</v>
      </c>
      <c r="X497" s="5"/>
      <c r="Y497" s="5"/>
      <c r="Z497" s="5" t="s">
        <v>921</v>
      </c>
      <c r="AA497" s="5"/>
      <c r="AB497" s="5">
        <v>7119</v>
      </c>
      <c r="AC497" s="5" t="s">
        <v>38</v>
      </c>
    </row>
    <row r="498" spans="1:29">
      <c r="A498" s="5">
        <v>610807</v>
      </c>
      <c r="B498" s="5">
        <v>100582</v>
      </c>
      <c r="C498" s="5"/>
      <c r="D498" s="5">
        <v>2</v>
      </c>
      <c r="E498" s="5" t="s">
        <v>29</v>
      </c>
      <c r="F498" s="5">
        <v>1999</v>
      </c>
      <c r="G498" s="5" t="s">
        <v>671</v>
      </c>
      <c r="H498" s="5" t="s">
        <v>672</v>
      </c>
      <c r="I498" s="5">
        <v>18</v>
      </c>
      <c r="J498" s="5" t="s">
        <v>673</v>
      </c>
      <c r="K498" s="5">
        <v>381</v>
      </c>
      <c r="L498" s="5"/>
      <c r="M498" s="5" t="s">
        <v>674</v>
      </c>
      <c r="N498" s="6">
        <v>45545.518055555556</v>
      </c>
      <c r="O498" s="7">
        <v>45698</v>
      </c>
      <c r="P498" s="5"/>
      <c r="Q498" s="7">
        <v>45688</v>
      </c>
      <c r="R498" s="5"/>
      <c r="S498" s="58">
        <v>13.39</v>
      </c>
      <c r="T498" s="5" t="s">
        <v>39</v>
      </c>
      <c r="U498" s="5" t="s">
        <v>182</v>
      </c>
      <c r="V498" s="5" t="s">
        <v>41</v>
      </c>
      <c r="W498" s="5" t="s">
        <v>42</v>
      </c>
      <c r="X498" s="5"/>
      <c r="Y498" s="5"/>
      <c r="Z498" s="5" t="s">
        <v>921</v>
      </c>
      <c r="AA498" s="5"/>
      <c r="AB498" s="5">
        <v>7119</v>
      </c>
      <c r="AC498" s="5" t="s">
        <v>38</v>
      </c>
    </row>
    <row r="499" spans="1:29">
      <c r="A499" s="5">
        <v>511151</v>
      </c>
      <c r="B499" s="5">
        <v>100582</v>
      </c>
      <c r="C499" s="5"/>
      <c r="D499" s="5">
        <v>2</v>
      </c>
      <c r="E499" s="5" t="s">
        <v>29</v>
      </c>
      <c r="F499" s="5">
        <v>1999</v>
      </c>
      <c r="G499" s="5" t="s">
        <v>671</v>
      </c>
      <c r="H499" s="5" t="s">
        <v>672</v>
      </c>
      <c r="I499" s="5">
        <v>18</v>
      </c>
      <c r="J499" s="5" t="s">
        <v>673</v>
      </c>
      <c r="K499" s="5">
        <v>381</v>
      </c>
      <c r="L499" s="5"/>
      <c r="M499" s="5" t="s">
        <v>674</v>
      </c>
      <c r="N499" s="6">
        <v>45545.518055555556</v>
      </c>
      <c r="O499" s="7">
        <v>45698</v>
      </c>
      <c r="P499" s="5"/>
      <c r="Q499" s="7">
        <v>45688</v>
      </c>
      <c r="R499" s="5"/>
      <c r="S499" s="58">
        <v>-3200</v>
      </c>
      <c r="T499" s="5" t="s">
        <v>35</v>
      </c>
      <c r="U499" s="5" t="s">
        <v>1351</v>
      </c>
      <c r="V499" s="5" t="s">
        <v>36</v>
      </c>
      <c r="W499" s="5" t="s">
        <v>37</v>
      </c>
      <c r="X499" s="5"/>
      <c r="Y499" s="5"/>
      <c r="Z499" s="5" t="s">
        <v>921</v>
      </c>
      <c r="AA499" s="5"/>
      <c r="AB499" s="5">
        <v>7119</v>
      </c>
      <c r="AC499" s="5" t="s">
        <v>38</v>
      </c>
    </row>
    <row r="500" spans="1:29">
      <c r="A500" s="5">
        <v>511184</v>
      </c>
      <c r="B500" s="5">
        <v>100582</v>
      </c>
      <c r="C500" s="5"/>
      <c r="D500" s="5">
        <v>2</v>
      </c>
      <c r="E500" s="5" t="s">
        <v>29</v>
      </c>
      <c r="F500" s="5">
        <v>1999</v>
      </c>
      <c r="G500" s="5" t="s">
        <v>671</v>
      </c>
      <c r="H500" s="5" t="s">
        <v>672</v>
      </c>
      <c r="I500" s="5">
        <v>18</v>
      </c>
      <c r="J500" s="5" t="s">
        <v>673</v>
      </c>
      <c r="K500" s="5">
        <v>381</v>
      </c>
      <c r="L500" s="5"/>
      <c r="M500" s="5" t="s">
        <v>674</v>
      </c>
      <c r="N500" s="6">
        <v>45545.518055555556</v>
      </c>
      <c r="O500" s="7">
        <v>45698</v>
      </c>
      <c r="P500" s="5"/>
      <c r="Q500" s="7">
        <v>45688</v>
      </c>
      <c r="R500" s="5"/>
      <c r="S500" s="58">
        <v>320</v>
      </c>
      <c r="T500" s="5" t="s">
        <v>39</v>
      </c>
      <c r="U500" s="5" t="s">
        <v>40</v>
      </c>
      <c r="V500" s="5" t="s">
        <v>41</v>
      </c>
      <c r="W500" s="5" t="s">
        <v>42</v>
      </c>
      <c r="X500" s="5"/>
      <c r="Y500" s="5"/>
      <c r="Z500" s="5" t="s">
        <v>921</v>
      </c>
      <c r="AA500" s="5"/>
      <c r="AB500" s="5">
        <v>7119</v>
      </c>
      <c r="AC500" s="5" t="s">
        <v>38</v>
      </c>
    </row>
    <row r="501" spans="1:29">
      <c r="A501" s="5">
        <v>568375</v>
      </c>
      <c r="B501" s="5">
        <v>100582</v>
      </c>
      <c r="C501" s="5"/>
      <c r="D501" s="5">
        <v>2</v>
      </c>
      <c r="E501" s="5" t="s">
        <v>29</v>
      </c>
      <c r="F501" s="5">
        <v>1999</v>
      </c>
      <c r="G501" s="5" t="s">
        <v>671</v>
      </c>
      <c r="H501" s="5" t="s">
        <v>672</v>
      </c>
      <c r="I501" s="5">
        <v>18</v>
      </c>
      <c r="J501" s="5" t="s">
        <v>673</v>
      </c>
      <c r="K501" s="5">
        <v>381</v>
      </c>
      <c r="L501" s="5"/>
      <c r="M501" s="5" t="s">
        <v>674</v>
      </c>
      <c r="N501" s="6">
        <v>45545.518055555556</v>
      </c>
      <c r="O501" s="7">
        <v>45698</v>
      </c>
      <c r="P501" s="5"/>
      <c r="Q501" s="7">
        <v>45688</v>
      </c>
      <c r="R501" s="5"/>
      <c r="S501" s="58">
        <v>1900</v>
      </c>
      <c r="T501" s="5" t="s">
        <v>39</v>
      </c>
      <c r="U501" s="5" t="s">
        <v>1478</v>
      </c>
      <c r="V501" s="5" t="s">
        <v>88</v>
      </c>
      <c r="W501" s="5" t="s">
        <v>89</v>
      </c>
      <c r="X501" s="5"/>
      <c r="Y501" s="5"/>
      <c r="Z501" s="5" t="s">
        <v>921</v>
      </c>
      <c r="AA501" s="5"/>
      <c r="AB501" s="5">
        <v>7119</v>
      </c>
      <c r="AC501" s="5" t="s">
        <v>38</v>
      </c>
    </row>
    <row r="502" spans="1:29">
      <c r="A502" s="5">
        <v>568382</v>
      </c>
      <c r="B502" s="5">
        <v>100582</v>
      </c>
      <c r="C502" s="5"/>
      <c r="D502" s="5">
        <v>2</v>
      </c>
      <c r="E502" s="5" t="s">
        <v>29</v>
      </c>
      <c r="F502" s="5">
        <v>1999</v>
      </c>
      <c r="G502" s="5" t="s">
        <v>671</v>
      </c>
      <c r="H502" s="5" t="s">
        <v>672</v>
      </c>
      <c r="I502" s="5">
        <v>18</v>
      </c>
      <c r="J502" s="5" t="s">
        <v>673</v>
      </c>
      <c r="K502" s="5">
        <v>381</v>
      </c>
      <c r="L502" s="5"/>
      <c r="M502" s="5" t="s">
        <v>674</v>
      </c>
      <c r="N502" s="6">
        <v>45545.518055555556</v>
      </c>
      <c r="O502" s="7">
        <v>45698</v>
      </c>
      <c r="P502" s="5"/>
      <c r="Q502" s="7">
        <v>45688</v>
      </c>
      <c r="R502" s="5"/>
      <c r="S502" s="58">
        <v>-190</v>
      </c>
      <c r="T502" s="5" t="s">
        <v>39</v>
      </c>
      <c r="U502" s="5" t="s">
        <v>120</v>
      </c>
      <c r="V502" s="5" t="s">
        <v>41</v>
      </c>
      <c r="W502" s="5" t="s">
        <v>42</v>
      </c>
      <c r="X502" s="5"/>
      <c r="Y502" s="5"/>
      <c r="Z502" s="5" t="s">
        <v>921</v>
      </c>
      <c r="AA502" s="5"/>
      <c r="AB502" s="5">
        <v>7119</v>
      </c>
      <c r="AC502" s="5" t="s">
        <v>38</v>
      </c>
    </row>
    <row r="503" spans="1:29">
      <c r="A503" s="5">
        <v>591986</v>
      </c>
      <c r="B503" s="5">
        <v>100582</v>
      </c>
      <c r="C503" s="5"/>
      <c r="D503" s="5">
        <v>2</v>
      </c>
      <c r="E503" s="5" t="s">
        <v>29</v>
      </c>
      <c r="F503" s="5">
        <v>1999</v>
      </c>
      <c r="G503" s="5" t="s">
        <v>671</v>
      </c>
      <c r="H503" s="5" t="s">
        <v>672</v>
      </c>
      <c r="I503" s="5">
        <v>18</v>
      </c>
      <c r="J503" s="5" t="s">
        <v>673</v>
      </c>
      <c r="K503" s="5">
        <v>381</v>
      </c>
      <c r="L503" s="5"/>
      <c r="M503" s="5" t="s">
        <v>674</v>
      </c>
      <c r="N503" s="6">
        <v>45545.518055555556</v>
      </c>
      <c r="O503" s="7">
        <v>45698</v>
      </c>
      <c r="P503" s="5"/>
      <c r="Q503" s="7">
        <v>45688</v>
      </c>
      <c r="R503" s="5"/>
      <c r="S503" s="58">
        <v>193.72</v>
      </c>
      <c r="T503" s="5" t="s">
        <v>39</v>
      </c>
      <c r="U503" s="5" t="s">
        <v>1479</v>
      </c>
      <c r="V503" s="5" t="s">
        <v>48</v>
      </c>
      <c r="W503" s="5" t="s">
        <v>49</v>
      </c>
      <c r="X503" s="5"/>
      <c r="Y503" s="5"/>
      <c r="Z503" s="5" t="s">
        <v>921</v>
      </c>
      <c r="AA503" s="5"/>
      <c r="AB503" s="5">
        <v>7119</v>
      </c>
      <c r="AC503" s="5" t="s">
        <v>38</v>
      </c>
    </row>
    <row r="504" spans="1:29">
      <c r="A504" s="5">
        <v>544712</v>
      </c>
      <c r="B504" s="5">
        <v>106493</v>
      </c>
      <c r="C504" s="5"/>
      <c r="D504" s="5">
        <v>2</v>
      </c>
      <c r="E504" s="5" t="s">
        <v>29</v>
      </c>
      <c r="F504" s="5">
        <v>1999</v>
      </c>
      <c r="G504" s="5" t="s">
        <v>671</v>
      </c>
      <c r="H504" s="5" t="s">
        <v>672</v>
      </c>
      <c r="I504" s="5">
        <v>19</v>
      </c>
      <c r="J504" s="5" t="s">
        <v>676</v>
      </c>
      <c r="K504" s="5">
        <v>100</v>
      </c>
      <c r="L504" s="5" t="s">
        <v>677</v>
      </c>
      <c r="M504" s="5" t="s">
        <v>678</v>
      </c>
      <c r="N504" s="6">
        <v>45567.455555555556</v>
      </c>
      <c r="O504" s="7">
        <v>45698</v>
      </c>
      <c r="P504" s="5"/>
      <c r="Q504" s="7"/>
      <c r="R504" s="5"/>
      <c r="S504" s="58">
        <v>-3840.97</v>
      </c>
      <c r="T504" s="5" t="s">
        <v>35</v>
      </c>
      <c r="U504" s="5" t="s">
        <v>1351</v>
      </c>
      <c r="V504" s="5" t="s">
        <v>36</v>
      </c>
      <c r="W504" s="5" t="s">
        <v>37</v>
      </c>
      <c r="X504" s="5"/>
      <c r="Y504" s="5"/>
      <c r="Z504" s="5" t="s">
        <v>1076</v>
      </c>
      <c r="AA504" s="5"/>
      <c r="AB504" s="5">
        <v>7119</v>
      </c>
      <c r="AC504" s="5" t="s">
        <v>38</v>
      </c>
    </row>
    <row r="505" spans="1:29">
      <c r="A505" s="5">
        <v>544750</v>
      </c>
      <c r="B505" s="5">
        <v>106493</v>
      </c>
      <c r="C505" s="5"/>
      <c r="D505" s="5">
        <v>2</v>
      </c>
      <c r="E505" s="5" t="s">
        <v>29</v>
      </c>
      <c r="F505" s="5">
        <v>1999</v>
      </c>
      <c r="G505" s="5" t="s">
        <v>671</v>
      </c>
      <c r="H505" s="5" t="s">
        <v>672</v>
      </c>
      <c r="I505" s="5">
        <v>19</v>
      </c>
      <c r="J505" s="5" t="s">
        <v>676</v>
      </c>
      <c r="K505" s="5">
        <v>100</v>
      </c>
      <c r="L505" s="5" t="s">
        <v>677</v>
      </c>
      <c r="M505" s="5" t="s">
        <v>678</v>
      </c>
      <c r="N505" s="6">
        <v>45567.455555555556</v>
      </c>
      <c r="O505" s="7">
        <v>45698</v>
      </c>
      <c r="P505" s="5"/>
      <c r="Q505" s="7"/>
      <c r="R505" s="5"/>
      <c r="S505" s="58">
        <v>384.1</v>
      </c>
      <c r="T505" s="5" t="s">
        <v>39</v>
      </c>
      <c r="U505" s="5" t="s">
        <v>40</v>
      </c>
      <c r="V505" s="5" t="s">
        <v>41</v>
      </c>
      <c r="W505" s="5" t="s">
        <v>42</v>
      </c>
      <c r="X505" s="5"/>
      <c r="Y505" s="5"/>
      <c r="Z505" s="5" t="s">
        <v>1076</v>
      </c>
      <c r="AA505" s="5"/>
      <c r="AB505" s="5">
        <v>7119</v>
      </c>
      <c r="AC505" s="5" t="s">
        <v>38</v>
      </c>
    </row>
    <row r="506" spans="1:29">
      <c r="A506" s="5">
        <v>544752</v>
      </c>
      <c r="B506" s="5">
        <v>106493</v>
      </c>
      <c r="C506" s="5"/>
      <c r="D506" s="5">
        <v>2</v>
      </c>
      <c r="E506" s="5" t="s">
        <v>29</v>
      </c>
      <c r="F506" s="5">
        <v>1999</v>
      </c>
      <c r="G506" s="5" t="s">
        <v>671</v>
      </c>
      <c r="H506" s="5" t="s">
        <v>672</v>
      </c>
      <c r="I506" s="5">
        <v>19</v>
      </c>
      <c r="J506" s="5" t="s">
        <v>676</v>
      </c>
      <c r="K506" s="5">
        <v>100</v>
      </c>
      <c r="L506" s="5" t="s">
        <v>677</v>
      </c>
      <c r="M506" s="5" t="s">
        <v>678</v>
      </c>
      <c r="N506" s="6">
        <v>45567.455555555556</v>
      </c>
      <c r="O506" s="7">
        <v>45698</v>
      </c>
      <c r="P506" s="5"/>
      <c r="Q506" s="7"/>
      <c r="R506" s="5"/>
      <c r="S506" s="58">
        <v>9.6999999999999993</v>
      </c>
      <c r="T506" s="5" t="s">
        <v>39</v>
      </c>
      <c r="U506" s="5" t="s">
        <v>128</v>
      </c>
      <c r="V506" s="5" t="s">
        <v>128</v>
      </c>
      <c r="W506" s="5" t="s">
        <v>129</v>
      </c>
      <c r="X506" s="5"/>
      <c r="Y506" s="5"/>
      <c r="Z506" s="5" t="s">
        <v>1076</v>
      </c>
      <c r="AA506" s="5"/>
      <c r="AB506" s="5">
        <v>7119</v>
      </c>
      <c r="AC506" s="5" t="s">
        <v>38</v>
      </c>
    </row>
    <row r="507" spans="1:29">
      <c r="A507" s="5">
        <v>611005</v>
      </c>
      <c r="B507" s="5">
        <v>106493</v>
      </c>
      <c r="C507" s="5"/>
      <c r="D507" s="5">
        <v>2</v>
      </c>
      <c r="E507" s="5" t="s">
        <v>29</v>
      </c>
      <c r="F507" s="5">
        <v>1999</v>
      </c>
      <c r="G507" s="5" t="s">
        <v>671</v>
      </c>
      <c r="H507" s="5" t="s">
        <v>672</v>
      </c>
      <c r="I507" s="5">
        <v>19</v>
      </c>
      <c r="J507" s="5" t="s">
        <v>676</v>
      </c>
      <c r="K507" s="5">
        <v>100</v>
      </c>
      <c r="L507" s="5" t="s">
        <v>677</v>
      </c>
      <c r="M507" s="5" t="s">
        <v>678</v>
      </c>
      <c r="N507" s="6">
        <v>45567.455555555556</v>
      </c>
      <c r="O507" s="7">
        <v>45698</v>
      </c>
      <c r="P507" s="5"/>
      <c r="Q507" s="7"/>
      <c r="R507" s="5"/>
      <c r="S507" s="58">
        <v>11.6</v>
      </c>
      <c r="T507" s="5" t="s">
        <v>39</v>
      </c>
      <c r="U507" s="5" t="s">
        <v>182</v>
      </c>
      <c r="V507" s="5" t="s">
        <v>41</v>
      </c>
      <c r="W507" s="5" t="s">
        <v>42</v>
      </c>
      <c r="X507" s="5"/>
      <c r="Y507" s="5"/>
      <c r="Z507" s="5" t="s">
        <v>1076</v>
      </c>
      <c r="AA507" s="5"/>
      <c r="AB507" s="5">
        <v>7119</v>
      </c>
      <c r="AC507" s="5" t="s">
        <v>38</v>
      </c>
    </row>
    <row r="508" spans="1:29">
      <c r="A508" s="5">
        <v>483139</v>
      </c>
      <c r="B508" s="5">
        <v>95045</v>
      </c>
      <c r="C508" s="5"/>
      <c r="D508" s="5">
        <v>2</v>
      </c>
      <c r="E508" s="5" t="s">
        <v>29</v>
      </c>
      <c r="F508" s="5">
        <v>2001</v>
      </c>
      <c r="G508" s="5" t="s">
        <v>492</v>
      </c>
      <c r="H508" s="5" t="s">
        <v>493</v>
      </c>
      <c r="I508" s="5">
        <v>374</v>
      </c>
      <c r="J508" s="5" t="s">
        <v>494</v>
      </c>
      <c r="K508" s="5">
        <v>25</v>
      </c>
      <c r="L508" s="5" t="s">
        <v>495</v>
      </c>
      <c r="M508" s="5" t="s">
        <v>496</v>
      </c>
      <c r="N508" s="6">
        <v>45509.479166666664</v>
      </c>
      <c r="O508" s="7">
        <v>45698</v>
      </c>
      <c r="P508" s="5"/>
      <c r="Q508" s="7"/>
      <c r="R508" s="5"/>
      <c r="S508" s="58">
        <v>9.6999999999999993</v>
      </c>
      <c r="T508" s="5" t="s">
        <v>39</v>
      </c>
      <c r="U508" s="5" t="s">
        <v>128</v>
      </c>
      <c r="V508" s="5" t="s">
        <v>128</v>
      </c>
      <c r="W508" s="5" t="s">
        <v>129</v>
      </c>
      <c r="X508" s="5"/>
      <c r="Y508" s="5"/>
      <c r="Z508" s="5" t="s">
        <v>883</v>
      </c>
      <c r="AA508" s="5"/>
      <c r="AB508" s="5">
        <v>7119</v>
      </c>
      <c r="AC508" s="5" t="s">
        <v>38</v>
      </c>
    </row>
    <row r="509" spans="1:29">
      <c r="A509" s="5">
        <v>495437</v>
      </c>
      <c r="B509" s="5">
        <v>95046</v>
      </c>
      <c r="C509" s="5"/>
      <c r="D509" s="5">
        <v>2</v>
      </c>
      <c r="E509" s="5" t="s">
        <v>29</v>
      </c>
      <c r="F509" s="5">
        <v>2001</v>
      </c>
      <c r="G509" s="5" t="s">
        <v>492</v>
      </c>
      <c r="H509" s="5" t="s">
        <v>493</v>
      </c>
      <c r="I509" s="5">
        <v>374</v>
      </c>
      <c r="J509" s="5" t="s">
        <v>494</v>
      </c>
      <c r="K509" s="5">
        <v>25</v>
      </c>
      <c r="L509" s="5" t="s">
        <v>495</v>
      </c>
      <c r="M509" s="5" t="s">
        <v>496</v>
      </c>
      <c r="N509" s="6">
        <v>45509.479166666664</v>
      </c>
      <c r="O509" s="7">
        <v>45698</v>
      </c>
      <c r="P509" s="5"/>
      <c r="Q509" s="7">
        <v>45687</v>
      </c>
      <c r="R509" s="5"/>
      <c r="S509" s="58">
        <v>350</v>
      </c>
      <c r="T509" s="5" t="s">
        <v>39</v>
      </c>
      <c r="U509" s="5" t="s">
        <v>1480</v>
      </c>
      <c r="V509" s="5" t="s">
        <v>126</v>
      </c>
      <c r="W509" s="5" t="s">
        <v>127</v>
      </c>
      <c r="X509" s="5"/>
      <c r="Y509" s="5"/>
      <c r="Z509" s="5" t="s">
        <v>1077</v>
      </c>
      <c r="AA509" s="5"/>
      <c r="AB509" s="5">
        <v>7119</v>
      </c>
      <c r="AC509" s="5" t="s">
        <v>38</v>
      </c>
    </row>
    <row r="510" spans="1:29">
      <c r="A510" s="5">
        <v>612530</v>
      </c>
      <c r="B510" s="5">
        <v>95046</v>
      </c>
      <c r="C510" s="5"/>
      <c r="D510" s="5">
        <v>2</v>
      </c>
      <c r="E510" s="5" t="s">
        <v>29</v>
      </c>
      <c r="F510" s="5">
        <v>2001</v>
      </c>
      <c r="G510" s="5" t="s">
        <v>492</v>
      </c>
      <c r="H510" s="5" t="s">
        <v>493</v>
      </c>
      <c r="I510" s="5">
        <v>374</v>
      </c>
      <c r="J510" s="5" t="s">
        <v>494</v>
      </c>
      <c r="K510" s="5">
        <v>25</v>
      </c>
      <c r="L510" s="5" t="s">
        <v>495</v>
      </c>
      <c r="M510" s="5" t="s">
        <v>496</v>
      </c>
      <c r="N510" s="6">
        <v>45509.479166666664</v>
      </c>
      <c r="O510" s="7">
        <v>45698</v>
      </c>
      <c r="P510" s="5"/>
      <c r="Q510" s="7">
        <v>45687</v>
      </c>
      <c r="R510" s="5"/>
      <c r="S510" s="58">
        <v>8.59</v>
      </c>
      <c r="T510" s="5" t="s">
        <v>39</v>
      </c>
      <c r="U510" s="5" t="s">
        <v>182</v>
      </c>
      <c r="V510" s="5" t="s">
        <v>41</v>
      </c>
      <c r="W510" s="5" t="s">
        <v>42</v>
      </c>
      <c r="X510" s="5"/>
      <c r="Y510" s="5"/>
      <c r="Z510" s="5" t="s">
        <v>1077</v>
      </c>
      <c r="AA510" s="5"/>
      <c r="AB510" s="5">
        <v>7119</v>
      </c>
      <c r="AC510" s="5" t="s">
        <v>38</v>
      </c>
    </row>
    <row r="511" spans="1:29">
      <c r="A511" s="5">
        <v>483101</v>
      </c>
      <c r="B511" s="5">
        <v>95046</v>
      </c>
      <c r="C511" s="5"/>
      <c r="D511" s="5">
        <v>2</v>
      </c>
      <c r="E511" s="5" t="s">
        <v>29</v>
      </c>
      <c r="F511" s="5">
        <v>2001</v>
      </c>
      <c r="G511" s="5" t="s">
        <v>492</v>
      </c>
      <c r="H511" s="5" t="s">
        <v>493</v>
      </c>
      <c r="I511" s="5">
        <v>374</v>
      </c>
      <c r="J511" s="5" t="s">
        <v>494</v>
      </c>
      <c r="K511" s="5">
        <v>25</v>
      </c>
      <c r="L511" s="5" t="s">
        <v>495</v>
      </c>
      <c r="M511" s="5" t="s">
        <v>496</v>
      </c>
      <c r="N511" s="6">
        <v>45509.479166666664</v>
      </c>
      <c r="O511" s="7">
        <v>45698</v>
      </c>
      <c r="P511" s="5"/>
      <c r="Q511" s="7">
        <v>45687</v>
      </c>
      <c r="R511" s="5"/>
      <c r="S511" s="58">
        <v>-1285.6500000000001</v>
      </c>
      <c r="T511" s="5" t="s">
        <v>35</v>
      </c>
      <c r="U511" s="5" t="s">
        <v>1351</v>
      </c>
      <c r="V511" s="5" t="s">
        <v>36</v>
      </c>
      <c r="W511" s="5" t="s">
        <v>37</v>
      </c>
      <c r="X511" s="5"/>
      <c r="Y511" s="5"/>
      <c r="Z511" s="5" t="s">
        <v>1077</v>
      </c>
      <c r="AA511" s="5"/>
      <c r="AB511" s="5">
        <v>7119</v>
      </c>
      <c r="AC511" s="5" t="s">
        <v>38</v>
      </c>
    </row>
    <row r="512" spans="1:29">
      <c r="A512" s="5">
        <v>483140</v>
      </c>
      <c r="B512" s="5">
        <v>95046</v>
      </c>
      <c r="C512" s="5"/>
      <c r="D512" s="5">
        <v>2</v>
      </c>
      <c r="E512" s="5" t="s">
        <v>29</v>
      </c>
      <c r="F512" s="5">
        <v>2001</v>
      </c>
      <c r="G512" s="5" t="s">
        <v>492</v>
      </c>
      <c r="H512" s="5" t="s">
        <v>493</v>
      </c>
      <c r="I512" s="5">
        <v>374</v>
      </c>
      <c r="J512" s="5" t="s">
        <v>494</v>
      </c>
      <c r="K512" s="5">
        <v>25</v>
      </c>
      <c r="L512" s="5" t="s">
        <v>495</v>
      </c>
      <c r="M512" s="5" t="s">
        <v>496</v>
      </c>
      <c r="N512" s="6">
        <v>45509.479166666664</v>
      </c>
      <c r="O512" s="7">
        <v>45698</v>
      </c>
      <c r="P512" s="5"/>
      <c r="Q512" s="7">
        <v>45687</v>
      </c>
      <c r="R512" s="5"/>
      <c r="S512" s="58">
        <v>128.57</v>
      </c>
      <c r="T512" s="5" t="s">
        <v>39</v>
      </c>
      <c r="U512" s="5" t="s">
        <v>40</v>
      </c>
      <c r="V512" s="5" t="s">
        <v>41</v>
      </c>
      <c r="W512" s="5" t="s">
        <v>42</v>
      </c>
      <c r="X512" s="5"/>
      <c r="Y512" s="5"/>
      <c r="Z512" s="5" t="s">
        <v>1077</v>
      </c>
      <c r="AA512" s="5"/>
      <c r="AB512" s="5">
        <v>7119</v>
      </c>
      <c r="AC512" s="5" t="s">
        <v>38</v>
      </c>
    </row>
    <row r="513" spans="1:29">
      <c r="A513" s="5">
        <v>570010</v>
      </c>
      <c r="B513" s="5">
        <v>110634</v>
      </c>
      <c r="C513" s="5"/>
      <c r="D513" s="5">
        <v>2</v>
      </c>
      <c r="E513" s="5" t="s">
        <v>29</v>
      </c>
      <c r="F513" s="5">
        <v>2046</v>
      </c>
      <c r="G513" s="5" t="s">
        <v>497</v>
      </c>
      <c r="H513" s="5" t="s">
        <v>498</v>
      </c>
      <c r="I513" s="5">
        <v>415</v>
      </c>
      <c r="J513" s="5" t="s">
        <v>499</v>
      </c>
      <c r="K513" s="5">
        <v>378</v>
      </c>
      <c r="L513" s="5"/>
      <c r="M513" s="5" t="s">
        <v>500</v>
      </c>
      <c r="N513" s="6">
        <v>45593.726388888892</v>
      </c>
      <c r="O513" s="7">
        <v>45698</v>
      </c>
      <c r="P513" s="5"/>
      <c r="Q513" s="7">
        <v>45691</v>
      </c>
      <c r="R513" s="5"/>
      <c r="S513" s="58">
        <v>-900</v>
      </c>
      <c r="T513" s="5" t="s">
        <v>35</v>
      </c>
      <c r="U513" s="5" t="s">
        <v>1351</v>
      </c>
      <c r="V513" s="5" t="s">
        <v>36</v>
      </c>
      <c r="W513" s="5" t="s">
        <v>37</v>
      </c>
      <c r="X513" s="5"/>
      <c r="Y513" s="5"/>
      <c r="Z513" s="5" t="s">
        <v>1481</v>
      </c>
      <c r="AA513" s="5"/>
      <c r="AB513" s="5">
        <v>7119</v>
      </c>
      <c r="AC513" s="5" t="s">
        <v>38</v>
      </c>
    </row>
    <row r="514" spans="1:29">
      <c r="A514" s="5">
        <v>570059</v>
      </c>
      <c r="B514" s="5">
        <v>110634</v>
      </c>
      <c r="C514" s="5"/>
      <c r="D514" s="5">
        <v>2</v>
      </c>
      <c r="E514" s="5" t="s">
        <v>29</v>
      </c>
      <c r="F514" s="5">
        <v>2046</v>
      </c>
      <c r="G514" s="5" t="s">
        <v>497</v>
      </c>
      <c r="H514" s="5" t="s">
        <v>498</v>
      </c>
      <c r="I514" s="5">
        <v>415</v>
      </c>
      <c r="J514" s="5" t="s">
        <v>499</v>
      </c>
      <c r="K514" s="5">
        <v>378</v>
      </c>
      <c r="L514" s="5"/>
      <c r="M514" s="5" t="s">
        <v>500</v>
      </c>
      <c r="N514" s="6">
        <v>45593.726388888892</v>
      </c>
      <c r="O514" s="7">
        <v>45698</v>
      </c>
      <c r="P514" s="5"/>
      <c r="Q514" s="7">
        <v>45691</v>
      </c>
      <c r="R514" s="5"/>
      <c r="S514" s="58">
        <v>90</v>
      </c>
      <c r="T514" s="5" t="s">
        <v>39</v>
      </c>
      <c r="U514" s="5" t="s">
        <v>40</v>
      </c>
      <c r="V514" s="5" t="s">
        <v>41</v>
      </c>
      <c r="W514" s="5" t="s">
        <v>42</v>
      </c>
      <c r="X514" s="5"/>
      <c r="Y514" s="5"/>
      <c r="Z514" s="5" t="s">
        <v>1481</v>
      </c>
      <c r="AA514" s="5"/>
      <c r="AB514" s="5">
        <v>7119</v>
      </c>
      <c r="AC514" s="5" t="s">
        <v>38</v>
      </c>
    </row>
    <row r="515" spans="1:29">
      <c r="A515" s="5">
        <v>570061</v>
      </c>
      <c r="B515" s="5">
        <v>110634</v>
      </c>
      <c r="C515" s="5"/>
      <c r="D515" s="5">
        <v>2</v>
      </c>
      <c r="E515" s="5" t="s">
        <v>29</v>
      </c>
      <c r="F515" s="5">
        <v>2046</v>
      </c>
      <c r="G515" s="5" t="s">
        <v>497</v>
      </c>
      <c r="H515" s="5" t="s">
        <v>498</v>
      </c>
      <c r="I515" s="5">
        <v>415</v>
      </c>
      <c r="J515" s="5" t="s">
        <v>499</v>
      </c>
      <c r="K515" s="5">
        <v>378</v>
      </c>
      <c r="L515" s="5"/>
      <c r="M515" s="5" t="s">
        <v>500</v>
      </c>
      <c r="N515" s="6">
        <v>45593.726388888892</v>
      </c>
      <c r="O515" s="7">
        <v>45698</v>
      </c>
      <c r="P515" s="5"/>
      <c r="Q515" s="7">
        <v>45691</v>
      </c>
      <c r="R515" s="5"/>
      <c r="S515" s="58">
        <v>60</v>
      </c>
      <c r="T515" s="5" t="s">
        <v>39</v>
      </c>
      <c r="U515" s="5" t="s">
        <v>126</v>
      </c>
      <c r="V515" s="5" t="s">
        <v>126</v>
      </c>
      <c r="W515" s="5" t="s">
        <v>127</v>
      </c>
      <c r="X515" s="5"/>
      <c r="Y515" s="5"/>
      <c r="Z515" s="5" t="s">
        <v>1481</v>
      </c>
      <c r="AA515" s="5"/>
      <c r="AB515" s="5">
        <v>7119</v>
      </c>
      <c r="AC515" s="5" t="s">
        <v>38</v>
      </c>
    </row>
    <row r="516" spans="1:29">
      <c r="A516" s="5">
        <v>570063</v>
      </c>
      <c r="B516" s="5">
        <v>110634</v>
      </c>
      <c r="C516" s="5"/>
      <c r="D516" s="5">
        <v>2</v>
      </c>
      <c r="E516" s="5" t="s">
        <v>29</v>
      </c>
      <c r="F516" s="5">
        <v>2046</v>
      </c>
      <c r="G516" s="5" t="s">
        <v>497</v>
      </c>
      <c r="H516" s="5" t="s">
        <v>498</v>
      </c>
      <c r="I516" s="5">
        <v>415</v>
      </c>
      <c r="J516" s="5" t="s">
        <v>499</v>
      </c>
      <c r="K516" s="5">
        <v>378</v>
      </c>
      <c r="L516" s="5"/>
      <c r="M516" s="5" t="s">
        <v>500</v>
      </c>
      <c r="N516" s="6">
        <v>45593.726388888892</v>
      </c>
      <c r="O516" s="7">
        <v>45698</v>
      </c>
      <c r="P516" s="5"/>
      <c r="Q516" s="7">
        <v>45691</v>
      </c>
      <c r="R516" s="5"/>
      <c r="S516" s="58">
        <v>60</v>
      </c>
      <c r="T516" s="5" t="s">
        <v>39</v>
      </c>
      <c r="U516" s="5" t="s">
        <v>52</v>
      </c>
      <c r="V516" s="5" t="s">
        <v>41</v>
      </c>
      <c r="W516" s="5" t="s">
        <v>42</v>
      </c>
      <c r="X516" s="5"/>
      <c r="Y516" s="5"/>
      <c r="Z516" s="5" t="s">
        <v>1481</v>
      </c>
      <c r="AA516" s="5"/>
      <c r="AB516" s="5">
        <v>7119</v>
      </c>
      <c r="AC516" s="5" t="s">
        <v>38</v>
      </c>
    </row>
    <row r="517" spans="1:29">
      <c r="A517" s="5">
        <v>608632</v>
      </c>
      <c r="B517" s="5">
        <v>110634</v>
      </c>
      <c r="C517" s="5"/>
      <c r="D517" s="5">
        <v>2</v>
      </c>
      <c r="E517" s="5" t="s">
        <v>29</v>
      </c>
      <c r="F517" s="5">
        <v>2046</v>
      </c>
      <c r="G517" s="5" t="s">
        <v>497</v>
      </c>
      <c r="H517" s="5" t="s">
        <v>498</v>
      </c>
      <c r="I517" s="5">
        <v>415</v>
      </c>
      <c r="J517" s="5" t="s">
        <v>499</v>
      </c>
      <c r="K517" s="5">
        <v>378</v>
      </c>
      <c r="L517" s="5"/>
      <c r="M517" s="5" t="s">
        <v>500</v>
      </c>
      <c r="N517" s="6">
        <v>45593.726388888892</v>
      </c>
      <c r="O517" s="7">
        <v>45698</v>
      </c>
      <c r="P517" s="5"/>
      <c r="Q517" s="7">
        <v>45691</v>
      </c>
      <c r="R517" s="5"/>
      <c r="S517" s="58">
        <v>175</v>
      </c>
      <c r="T517" s="5" t="s">
        <v>39</v>
      </c>
      <c r="U517" s="5" t="s">
        <v>1482</v>
      </c>
      <c r="V517" s="5" t="s">
        <v>79</v>
      </c>
      <c r="W517" s="5" t="s">
        <v>80</v>
      </c>
      <c r="X517" s="5"/>
      <c r="Y517" s="5"/>
      <c r="Z517" s="5" t="s">
        <v>1481</v>
      </c>
      <c r="AA517" s="5"/>
      <c r="AB517" s="5">
        <v>7119</v>
      </c>
      <c r="AC517" s="5" t="s">
        <v>38</v>
      </c>
    </row>
    <row r="518" spans="1:29">
      <c r="A518" s="5">
        <v>608634</v>
      </c>
      <c r="B518" s="5">
        <v>110634</v>
      </c>
      <c r="C518" s="5"/>
      <c r="D518" s="5">
        <v>2</v>
      </c>
      <c r="E518" s="5" t="s">
        <v>29</v>
      </c>
      <c r="F518" s="5">
        <v>2046</v>
      </c>
      <c r="G518" s="5" t="s">
        <v>497</v>
      </c>
      <c r="H518" s="5" t="s">
        <v>498</v>
      </c>
      <c r="I518" s="5">
        <v>415</v>
      </c>
      <c r="J518" s="5" t="s">
        <v>499</v>
      </c>
      <c r="K518" s="5">
        <v>378</v>
      </c>
      <c r="L518" s="5"/>
      <c r="M518" s="5" t="s">
        <v>500</v>
      </c>
      <c r="N518" s="6">
        <v>45593.726388888892</v>
      </c>
      <c r="O518" s="7">
        <v>45698</v>
      </c>
      <c r="P518" s="5"/>
      <c r="Q518" s="7">
        <v>45691</v>
      </c>
      <c r="R518" s="5"/>
      <c r="S518" s="58">
        <v>-17.5</v>
      </c>
      <c r="T518" s="5" t="s">
        <v>39</v>
      </c>
      <c r="U518" s="5" t="s">
        <v>501</v>
      </c>
      <c r="V518" s="5" t="s">
        <v>41</v>
      </c>
      <c r="W518" s="5" t="s">
        <v>42</v>
      </c>
      <c r="X518" s="5"/>
      <c r="Y518" s="5"/>
      <c r="Z518" s="5" t="s">
        <v>1481</v>
      </c>
      <c r="AA518" s="5"/>
      <c r="AB518" s="5">
        <v>7119</v>
      </c>
      <c r="AC518" s="5" t="s">
        <v>38</v>
      </c>
    </row>
    <row r="519" spans="1:29">
      <c r="A519" s="5">
        <v>611787</v>
      </c>
      <c r="B519" s="5">
        <v>110634</v>
      </c>
      <c r="C519" s="5"/>
      <c r="D519" s="5">
        <v>2</v>
      </c>
      <c r="E519" s="5" t="s">
        <v>29</v>
      </c>
      <c r="F519" s="5">
        <v>2046</v>
      </c>
      <c r="G519" s="5" t="s">
        <v>497</v>
      </c>
      <c r="H519" s="5" t="s">
        <v>498</v>
      </c>
      <c r="I519" s="5">
        <v>415</v>
      </c>
      <c r="J519" s="5" t="s">
        <v>499</v>
      </c>
      <c r="K519" s="5">
        <v>378</v>
      </c>
      <c r="L519" s="5"/>
      <c r="M519" s="5" t="s">
        <v>500</v>
      </c>
      <c r="N519" s="6">
        <v>45593.726388888892</v>
      </c>
      <c r="O519" s="7">
        <v>45698</v>
      </c>
      <c r="P519" s="5"/>
      <c r="Q519" s="7">
        <v>45691</v>
      </c>
      <c r="R519" s="5"/>
      <c r="S519" s="58">
        <v>8.76</v>
      </c>
      <c r="T519" s="5" t="s">
        <v>39</v>
      </c>
      <c r="U519" s="5" t="s">
        <v>182</v>
      </c>
      <c r="V519" s="5" t="s">
        <v>41</v>
      </c>
      <c r="W519" s="5" t="s">
        <v>42</v>
      </c>
      <c r="X519" s="5"/>
      <c r="Y519" s="5"/>
      <c r="Z519" s="5" t="s">
        <v>1481</v>
      </c>
      <c r="AA519" s="5"/>
      <c r="AB519" s="5">
        <v>7119</v>
      </c>
      <c r="AC519" s="5" t="s">
        <v>38</v>
      </c>
    </row>
    <row r="520" spans="1:29">
      <c r="A520" s="5">
        <v>608621</v>
      </c>
      <c r="B520" s="5">
        <v>118373</v>
      </c>
      <c r="C520" s="5"/>
      <c r="D520" s="5">
        <v>2</v>
      </c>
      <c r="E520" s="5" t="s">
        <v>29</v>
      </c>
      <c r="F520" s="5">
        <v>2046</v>
      </c>
      <c r="G520" s="5" t="s">
        <v>497</v>
      </c>
      <c r="H520" s="5" t="s">
        <v>498</v>
      </c>
      <c r="I520" s="5">
        <v>415</v>
      </c>
      <c r="J520" s="5" t="s">
        <v>499</v>
      </c>
      <c r="K520" s="5">
        <v>378</v>
      </c>
      <c r="L520" s="5"/>
      <c r="M520" s="5" t="s">
        <v>500</v>
      </c>
      <c r="N520" s="6">
        <v>45671.580555555556</v>
      </c>
      <c r="O520" s="7">
        <v>45698</v>
      </c>
      <c r="P520" s="5"/>
      <c r="Q520" s="7"/>
      <c r="R520" s="5"/>
      <c r="S520" s="58">
        <v>350</v>
      </c>
      <c r="T520" s="5" t="s">
        <v>39</v>
      </c>
      <c r="U520" s="5" t="s">
        <v>1483</v>
      </c>
      <c r="V520" s="5" t="s">
        <v>300</v>
      </c>
      <c r="W520" s="5" t="s">
        <v>839</v>
      </c>
      <c r="X520" s="5"/>
      <c r="Y520" s="5"/>
      <c r="Z520" s="5" t="s">
        <v>885</v>
      </c>
      <c r="AA520" s="5"/>
      <c r="AB520" s="5">
        <v>7119</v>
      </c>
      <c r="AC520" s="5" t="s">
        <v>38</v>
      </c>
    </row>
    <row r="521" spans="1:29">
      <c r="A521" s="5">
        <v>478765</v>
      </c>
      <c r="B521" s="5">
        <v>94328</v>
      </c>
      <c r="C521" s="5"/>
      <c r="D521" s="5">
        <v>2</v>
      </c>
      <c r="E521" s="5" t="s">
        <v>29</v>
      </c>
      <c r="F521" s="5">
        <v>2050</v>
      </c>
      <c r="G521" s="5" t="s">
        <v>502</v>
      </c>
      <c r="H521" s="5" t="s">
        <v>503</v>
      </c>
      <c r="I521" s="5">
        <v>269</v>
      </c>
      <c r="J521" s="5" t="s">
        <v>504</v>
      </c>
      <c r="K521" s="5">
        <v>47</v>
      </c>
      <c r="L521" s="5" t="s">
        <v>505</v>
      </c>
      <c r="M521" s="5" t="s">
        <v>506</v>
      </c>
      <c r="N521" s="6">
        <v>45507.441666666666</v>
      </c>
      <c r="O521" s="7">
        <v>45698</v>
      </c>
      <c r="P521" s="5"/>
      <c r="Q521" s="7"/>
      <c r="R521" s="5"/>
      <c r="S521" s="58">
        <v>9.6999999999999993</v>
      </c>
      <c r="T521" s="5" t="s">
        <v>39</v>
      </c>
      <c r="U521" s="5" t="s">
        <v>128</v>
      </c>
      <c r="V521" s="5" t="s">
        <v>128</v>
      </c>
      <c r="W521" s="5" t="s">
        <v>129</v>
      </c>
      <c r="X521" s="5"/>
      <c r="Y521" s="5"/>
      <c r="Z521" s="5" t="s">
        <v>886</v>
      </c>
      <c r="AA521" s="5"/>
      <c r="AB521" s="5">
        <v>7119</v>
      </c>
      <c r="AC521" s="5" t="s">
        <v>38</v>
      </c>
    </row>
    <row r="522" spans="1:29">
      <c r="A522" s="5">
        <v>478719</v>
      </c>
      <c r="B522" s="5">
        <v>94329</v>
      </c>
      <c r="C522" s="5"/>
      <c r="D522" s="5">
        <v>2</v>
      </c>
      <c r="E522" s="5" t="s">
        <v>29</v>
      </c>
      <c r="F522" s="5">
        <v>2050</v>
      </c>
      <c r="G522" s="5" t="s">
        <v>502</v>
      </c>
      <c r="H522" s="5" t="s">
        <v>503</v>
      </c>
      <c r="I522" s="5">
        <v>269</v>
      </c>
      <c r="J522" s="5" t="s">
        <v>504</v>
      </c>
      <c r="K522" s="5">
        <v>47</v>
      </c>
      <c r="L522" s="5" t="s">
        <v>505</v>
      </c>
      <c r="M522" s="5" t="s">
        <v>506</v>
      </c>
      <c r="N522" s="6">
        <v>45505</v>
      </c>
      <c r="O522" s="7">
        <v>45698</v>
      </c>
      <c r="P522" s="5"/>
      <c r="Q522" s="7">
        <v>45688</v>
      </c>
      <c r="R522" s="5"/>
      <c r="S522" s="58">
        <v>-1925.05</v>
      </c>
      <c r="T522" s="5" t="s">
        <v>35</v>
      </c>
      <c r="U522" s="5" t="s">
        <v>1351</v>
      </c>
      <c r="V522" s="5" t="s">
        <v>36</v>
      </c>
      <c r="W522" s="5" t="s">
        <v>37</v>
      </c>
      <c r="X522" s="5"/>
      <c r="Y522" s="5"/>
      <c r="Z522" s="5" t="s">
        <v>887</v>
      </c>
      <c r="AA522" s="5"/>
      <c r="AB522" s="5">
        <v>7119</v>
      </c>
      <c r="AC522" s="5" t="s">
        <v>38</v>
      </c>
    </row>
    <row r="523" spans="1:29">
      <c r="A523" s="5">
        <v>478766</v>
      </c>
      <c r="B523" s="5">
        <v>94329</v>
      </c>
      <c r="C523" s="5"/>
      <c r="D523" s="5">
        <v>2</v>
      </c>
      <c r="E523" s="5" t="s">
        <v>29</v>
      </c>
      <c r="F523" s="5">
        <v>2050</v>
      </c>
      <c r="G523" s="5" t="s">
        <v>502</v>
      </c>
      <c r="H523" s="5" t="s">
        <v>503</v>
      </c>
      <c r="I523" s="5">
        <v>269</v>
      </c>
      <c r="J523" s="5" t="s">
        <v>504</v>
      </c>
      <c r="K523" s="5">
        <v>47</v>
      </c>
      <c r="L523" s="5" t="s">
        <v>505</v>
      </c>
      <c r="M523" s="5" t="s">
        <v>506</v>
      </c>
      <c r="N523" s="6">
        <v>45505</v>
      </c>
      <c r="O523" s="7">
        <v>45698</v>
      </c>
      <c r="P523" s="5"/>
      <c r="Q523" s="7">
        <v>45688</v>
      </c>
      <c r="R523" s="5"/>
      <c r="S523" s="58">
        <v>192.5</v>
      </c>
      <c r="T523" s="5" t="s">
        <v>39</v>
      </c>
      <c r="U523" s="5" t="s">
        <v>40</v>
      </c>
      <c r="V523" s="5" t="s">
        <v>41</v>
      </c>
      <c r="W523" s="5" t="s">
        <v>42</v>
      </c>
      <c r="X523" s="5"/>
      <c r="Y523" s="5"/>
      <c r="Z523" s="5" t="s">
        <v>887</v>
      </c>
      <c r="AA523" s="5"/>
      <c r="AB523" s="5">
        <v>7119</v>
      </c>
      <c r="AC523" s="5" t="s">
        <v>38</v>
      </c>
    </row>
    <row r="524" spans="1:29">
      <c r="A524" s="5">
        <v>501494</v>
      </c>
      <c r="B524" s="5">
        <v>94329</v>
      </c>
      <c r="C524" s="5"/>
      <c r="D524" s="5">
        <v>2</v>
      </c>
      <c r="E524" s="5" t="s">
        <v>29</v>
      </c>
      <c r="F524" s="5">
        <v>2050</v>
      </c>
      <c r="G524" s="5" t="s">
        <v>502</v>
      </c>
      <c r="H524" s="5" t="s">
        <v>503</v>
      </c>
      <c r="I524" s="5">
        <v>269</v>
      </c>
      <c r="J524" s="5" t="s">
        <v>504</v>
      </c>
      <c r="K524" s="5">
        <v>47</v>
      </c>
      <c r="L524" s="5" t="s">
        <v>505</v>
      </c>
      <c r="M524" s="5" t="s">
        <v>506</v>
      </c>
      <c r="N524" s="6">
        <v>45505</v>
      </c>
      <c r="O524" s="7">
        <v>45698</v>
      </c>
      <c r="P524" s="5"/>
      <c r="Q524" s="7">
        <v>45688</v>
      </c>
      <c r="R524" s="5"/>
      <c r="S524" s="58">
        <v>425.05</v>
      </c>
      <c r="T524" s="5" t="s">
        <v>39</v>
      </c>
      <c r="U524" s="5" t="s">
        <v>1484</v>
      </c>
      <c r="V524" s="5" t="s">
        <v>88</v>
      </c>
      <c r="W524" s="5" t="s">
        <v>89</v>
      </c>
      <c r="X524" s="5"/>
      <c r="Y524" s="5"/>
      <c r="Z524" s="5" t="s">
        <v>887</v>
      </c>
      <c r="AA524" s="5"/>
      <c r="AB524" s="5">
        <v>7119</v>
      </c>
      <c r="AC524" s="5" t="s">
        <v>38</v>
      </c>
    </row>
    <row r="525" spans="1:29">
      <c r="A525" s="5">
        <v>501512</v>
      </c>
      <c r="B525" s="5">
        <v>94329</v>
      </c>
      <c r="C525" s="5"/>
      <c r="D525" s="5">
        <v>2</v>
      </c>
      <c r="E525" s="5" t="s">
        <v>29</v>
      </c>
      <c r="F525" s="5">
        <v>2050</v>
      </c>
      <c r="G525" s="5" t="s">
        <v>502</v>
      </c>
      <c r="H525" s="5" t="s">
        <v>503</v>
      </c>
      <c r="I525" s="5">
        <v>269</v>
      </c>
      <c r="J525" s="5" t="s">
        <v>504</v>
      </c>
      <c r="K525" s="5">
        <v>47</v>
      </c>
      <c r="L525" s="5" t="s">
        <v>505</v>
      </c>
      <c r="M525" s="5" t="s">
        <v>506</v>
      </c>
      <c r="N525" s="6">
        <v>45505</v>
      </c>
      <c r="O525" s="7">
        <v>45698</v>
      </c>
      <c r="P525" s="5"/>
      <c r="Q525" s="7">
        <v>45688</v>
      </c>
      <c r="R525" s="5"/>
      <c r="S525" s="58">
        <v>-42.5</v>
      </c>
      <c r="T525" s="5" t="s">
        <v>39</v>
      </c>
      <c r="U525" s="5" t="s">
        <v>120</v>
      </c>
      <c r="V525" s="5" t="s">
        <v>41</v>
      </c>
      <c r="W525" s="5" t="s">
        <v>42</v>
      </c>
      <c r="X525" s="5"/>
      <c r="Y525" s="5"/>
      <c r="Z525" s="5" t="s">
        <v>887</v>
      </c>
      <c r="AA525" s="5"/>
      <c r="AB525" s="5">
        <v>7119</v>
      </c>
      <c r="AC525" s="5" t="s">
        <v>38</v>
      </c>
    </row>
    <row r="526" spans="1:29">
      <c r="A526" s="5">
        <v>428170</v>
      </c>
      <c r="B526" s="5">
        <v>85621</v>
      </c>
      <c r="C526" s="5"/>
      <c r="D526" s="5">
        <v>2</v>
      </c>
      <c r="E526" s="5" t="s">
        <v>29</v>
      </c>
      <c r="F526" s="5">
        <v>2053</v>
      </c>
      <c r="G526" s="5" t="s">
        <v>69</v>
      </c>
      <c r="H526" s="5" t="s">
        <v>70</v>
      </c>
      <c r="I526" s="5">
        <v>300</v>
      </c>
      <c r="J526" s="5" t="s">
        <v>71</v>
      </c>
      <c r="K526" s="5">
        <v>364</v>
      </c>
      <c r="L526" s="5"/>
      <c r="M526" s="5" t="s">
        <v>72</v>
      </c>
      <c r="N526" s="6">
        <v>45384.541666666664</v>
      </c>
      <c r="O526" s="7">
        <v>45698</v>
      </c>
      <c r="P526" s="5"/>
      <c r="Q526" s="7">
        <v>45691</v>
      </c>
      <c r="R526" s="5"/>
      <c r="S526" s="58">
        <v>-800</v>
      </c>
      <c r="T526" s="5" t="s">
        <v>35</v>
      </c>
      <c r="U526" s="5" t="s">
        <v>1351</v>
      </c>
      <c r="V526" s="5" t="s">
        <v>36</v>
      </c>
      <c r="W526" s="5" t="s">
        <v>37</v>
      </c>
      <c r="X526" s="5"/>
      <c r="Y526" s="5"/>
      <c r="Z526" s="5" t="s">
        <v>1082</v>
      </c>
      <c r="AA526" s="5"/>
      <c r="AB526" s="5">
        <v>7119</v>
      </c>
      <c r="AC526" s="5" t="s">
        <v>38</v>
      </c>
    </row>
    <row r="527" spans="1:29">
      <c r="A527" s="5">
        <v>428285</v>
      </c>
      <c r="B527" s="5">
        <v>85621</v>
      </c>
      <c r="C527" s="5"/>
      <c r="D527" s="5">
        <v>2</v>
      </c>
      <c r="E527" s="5" t="s">
        <v>29</v>
      </c>
      <c r="F527" s="5">
        <v>2053</v>
      </c>
      <c r="G527" s="5" t="s">
        <v>69</v>
      </c>
      <c r="H527" s="5" t="s">
        <v>70</v>
      </c>
      <c r="I527" s="5">
        <v>300</v>
      </c>
      <c r="J527" s="5" t="s">
        <v>71</v>
      </c>
      <c r="K527" s="5">
        <v>364</v>
      </c>
      <c r="L527" s="5"/>
      <c r="M527" s="5" t="s">
        <v>72</v>
      </c>
      <c r="N527" s="6">
        <v>45384.541666666664</v>
      </c>
      <c r="O527" s="7">
        <v>45698</v>
      </c>
      <c r="P527" s="5"/>
      <c r="Q527" s="7">
        <v>45691</v>
      </c>
      <c r="R527" s="5"/>
      <c r="S527" s="58">
        <v>80</v>
      </c>
      <c r="T527" s="5" t="s">
        <v>39</v>
      </c>
      <c r="U527" s="5" t="s">
        <v>40</v>
      </c>
      <c r="V527" s="5" t="s">
        <v>41</v>
      </c>
      <c r="W527" s="5" t="s">
        <v>42</v>
      </c>
      <c r="X527" s="5"/>
      <c r="Y527" s="5"/>
      <c r="Z527" s="5" t="s">
        <v>1082</v>
      </c>
      <c r="AA527" s="5"/>
      <c r="AB527" s="5">
        <v>7119</v>
      </c>
      <c r="AC527" s="5" t="s">
        <v>38</v>
      </c>
    </row>
    <row r="528" spans="1:29">
      <c r="A528" s="5">
        <v>428287</v>
      </c>
      <c r="B528" s="5">
        <v>85621</v>
      </c>
      <c r="C528" s="5"/>
      <c r="D528" s="5">
        <v>2</v>
      </c>
      <c r="E528" s="5" t="s">
        <v>29</v>
      </c>
      <c r="F528" s="5">
        <v>2053</v>
      </c>
      <c r="G528" s="5" t="s">
        <v>69</v>
      </c>
      <c r="H528" s="5" t="s">
        <v>70</v>
      </c>
      <c r="I528" s="5">
        <v>300</v>
      </c>
      <c r="J528" s="5" t="s">
        <v>71</v>
      </c>
      <c r="K528" s="5">
        <v>364</v>
      </c>
      <c r="L528" s="5"/>
      <c r="M528" s="5" t="s">
        <v>72</v>
      </c>
      <c r="N528" s="6">
        <v>45384.541666666664</v>
      </c>
      <c r="O528" s="7">
        <v>45698</v>
      </c>
      <c r="P528" s="5"/>
      <c r="Q528" s="7">
        <v>45691</v>
      </c>
      <c r="R528" s="5"/>
      <c r="S528" s="58">
        <v>23</v>
      </c>
      <c r="T528" s="5" t="s">
        <v>39</v>
      </c>
      <c r="U528" s="5" t="s">
        <v>73</v>
      </c>
      <c r="V528" s="5" t="s">
        <v>41</v>
      </c>
      <c r="W528" s="5" t="s">
        <v>42</v>
      </c>
      <c r="X528" s="5"/>
      <c r="Y528" s="5"/>
      <c r="Z528" s="5" t="s">
        <v>1082</v>
      </c>
      <c r="AA528" s="5"/>
      <c r="AB528" s="5">
        <v>7119</v>
      </c>
      <c r="AC528" s="5" t="s">
        <v>38</v>
      </c>
    </row>
    <row r="529" spans="1:29">
      <c r="A529" s="5">
        <v>618008</v>
      </c>
      <c r="B529" s="5">
        <v>85621</v>
      </c>
      <c r="C529" s="5"/>
      <c r="D529" s="5">
        <v>2</v>
      </c>
      <c r="E529" s="5" t="s">
        <v>29</v>
      </c>
      <c r="F529" s="5">
        <v>2053</v>
      </c>
      <c r="G529" s="5" t="s">
        <v>69</v>
      </c>
      <c r="H529" s="5" t="s">
        <v>70</v>
      </c>
      <c r="I529" s="5">
        <v>300</v>
      </c>
      <c r="J529" s="5" t="s">
        <v>71</v>
      </c>
      <c r="K529" s="5">
        <v>364</v>
      </c>
      <c r="L529" s="5"/>
      <c r="M529" s="5" t="s">
        <v>72</v>
      </c>
      <c r="N529" s="6">
        <v>45384.541666666664</v>
      </c>
      <c r="O529" s="7">
        <v>45698</v>
      </c>
      <c r="P529" s="5"/>
      <c r="Q529" s="7">
        <v>45691</v>
      </c>
      <c r="R529" s="5"/>
      <c r="S529" s="58">
        <v>8.75</v>
      </c>
      <c r="T529" s="5" t="s">
        <v>39</v>
      </c>
      <c r="U529" s="5" t="s">
        <v>182</v>
      </c>
      <c r="V529" s="5" t="s">
        <v>41</v>
      </c>
      <c r="W529" s="5" t="s">
        <v>42</v>
      </c>
      <c r="X529" s="5"/>
      <c r="Y529" s="5"/>
      <c r="Z529" s="5" t="s">
        <v>1082</v>
      </c>
      <c r="AA529" s="5"/>
      <c r="AB529" s="5">
        <v>7119</v>
      </c>
      <c r="AC529" s="5" t="s">
        <v>38</v>
      </c>
    </row>
    <row r="530" spans="1:29">
      <c r="A530" s="5">
        <v>489905</v>
      </c>
      <c r="B530" s="5">
        <v>96341</v>
      </c>
      <c r="C530" s="5"/>
      <c r="D530" s="5">
        <v>2</v>
      </c>
      <c r="E530" s="5" t="s">
        <v>29</v>
      </c>
      <c r="F530" s="5">
        <v>2073</v>
      </c>
      <c r="G530" s="5" t="s">
        <v>679</v>
      </c>
      <c r="H530" s="5" t="s">
        <v>680</v>
      </c>
      <c r="I530" s="5">
        <v>282</v>
      </c>
      <c r="J530" s="5" t="s">
        <v>681</v>
      </c>
      <c r="K530" s="5">
        <v>257</v>
      </c>
      <c r="L530" s="5" t="s">
        <v>682</v>
      </c>
      <c r="M530" s="5" t="s">
        <v>683</v>
      </c>
      <c r="N530" s="6">
        <v>45511.393055555556</v>
      </c>
      <c r="O530" s="7">
        <v>45698</v>
      </c>
      <c r="P530" s="5"/>
      <c r="Q530" s="7">
        <v>45688</v>
      </c>
      <c r="R530" s="5"/>
      <c r="S530" s="58">
        <v>-1100</v>
      </c>
      <c r="T530" s="5" t="s">
        <v>35</v>
      </c>
      <c r="U530" s="5" t="s">
        <v>1351</v>
      </c>
      <c r="V530" s="5" t="s">
        <v>36</v>
      </c>
      <c r="W530" s="5" t="s">
        <v>37</v>
      </c>
      <c r="X530" s="5"/>
      <c r="Y530" s="5"/>
      <c r="Z530" s="5" t="s">
        <v>1083</v>
      </c>
      <c r="AA530" s="5"/>
      <c r="AB530" s="5">
        <v>7119</v>
      </c>
      <c r="AC530" s="5" t="s">
        <v>38</v>
      </c>
    </row>
    <row r="531" spans="1:29">
      <c r="A531" s="5">
        <v>489977</v>
      </c>
      <c r="B531" s="5">
        <v>96341</v>
      </c>
      <c r="C531" s="5"/>
      <c r="D531" s="5">
        <v>2</v>
      </c>
      <c r="E531" s="5" t="s">
        <v>29</v>
      </c>
      <c r="F531" s="5">
        <v>2073</v>
      </c>
      <c r="G531" s="5" t="s">
        <v>679</v>
      </c>
      <c r="H531" s="5" t="s">
        <v>680</v>
      </c>
      <c r="I531" s="5">
        <v>282</v>
      </c>
      <c r="J531" s="5" t="s">
        <v>681</v>
      </c>
      <c r="K531" s="5">
        <v>257</v>
      </c>
      <c r="L531" s="5" t="s">
        <v>682</v>
      </c>
      <c r="M531" s="5" t="s">
        <v>683</v>
      </c>
      <c r="N531" s="6">
        <v>45511.393055555556</v>
      </c>
      <c r="O531" s="7">
        <v>45698</v>
      </c>
      <c r="P531" s="5"/>
      <c r="Q531" s="7">
        <v>45688</v>
      </c>
      <c r="R531" s="5"/>
      <c r="S531" s="58">
        <v>110</v>
      </c>
      <c r="T531" s="5" t="s">
        <v>39</v>
      </c>
      <c r="U531" s="5" t="s">
        <v>40</v>
      </c>
      <c r="V531" s="5" t="s">
        <v>41</v>
      </c>
      <c r="W531" s="5" t="s">
        <v>42</v>
      </c>
      <c r="X531" s="5"/>
      <c r="Y531" s="5"/>
      <c r="Z531" s="5" t="s">
        <v>1083</v>
      </c>
      <c r="AA531" s="5"/>
      <c r="AB531" s="5">
        <v>7119</v>
      </c>
      <c r="AC531" s="5" t="s">
        <v>38</v>
      </c>
    </row>
    <row r="532" spans="1:29">
      <c r="A532" s="5">
        <v>489979</v>
      </c>
      <c r="B532" s="5">
        <v>96341</v>
      </c>
      <c r="C532" s="5"/>
      <c r="D532" s="5">
        <v>2</v>
      </c>
      <c r="E532" s="5" t="s">
        <v>29</v>
      </c>
      <c r="F532" s="5">
        <v>2073</v>
      </c>
      <c r="G532" s="5" t="s">
        <v>679</v>
      </c>
      <c r="H532" s="5" t="s">
        <v>680</v>
      </c>
      <c r="I532" s="5">
        <v>282</v>
      </c>
      <c r="J532" s="5" t="s">
        <v>681</v>
      </c>
      <c r="K532" s="5">
        <v>257</v>
      </c>
      <c r="L532" s="5" t="s">
        <v>682</v>
      </c>
      <c r="M532" s="5" t="s">
        <v>683</v>
      </c>
      <c r="N532" s="6">
        <v>45511.393055555556</v>
      </c>
      <c r="O532" s="7">
        <v>45698</v>
      </c>
      <c r="P532" s="5"/>
      <c r="Q532" s="7">
        <v>45688</v>
      </c>
      <c r="R532" s="5"/>
      <c r="S532" s="58">
        <v>9.6999999999999993</v>
      </c>
      <c r="T532" s="5" t="s">
        <v>39</v>
      </c>
      <c r="U532" s="5" t="s">
        <v>128</v>
      </c>
      <c r="V532" s="5" t="s">
        <v>128</v>
      </c>
      <c r="W532" s="5" t="s">
        <v>129</v>
      </c>
      <c r="X532" s="5"/>
      <c r="Y532" s="5"/>
      <c r="Z532" s="5" t="s">
        <v>1083</v>
      </c>
      <c r="AA532" s="5"/>
      <c r="AB532" s="5">
        <v>7119</v>
      </c>
      <c r="AC532" s="5" t="s">
        <v>38</v>
      </c>
    </row>
    <row r="533" spans="1:29">
      <c r="A533" s="5">
        <v>499983</v>
      </c>
      <c r="B533" s="5">
        <v>96341</v>
      </c>
      <c r="C533" s="5"/>
      <c r="D533" s="5">
        <v>2</v>
      </c>
      <c r="E533" s="5" t="s">
        <v>29</v>
      </c>
      <c r="F533" s="5">
        <v>2073</v>
      </c>
      <c r="G533" s="5" t="s">
        <v>679</v>
      </c>
      <c r="H533" s="5" t="s">
        <v>680</v>
      </c>
      <c r="I533" s="5">
        <v>282</v>
      </c>
      <c r="J533" s="5" t="s">
        <v>681</v>
      </c>
      <c r="K533" s="5">
        <v>257</v>
      </c>
      <c r="L533" s="5" t="s">
        <v>682</v>
      </c>
      <c r="M533" s="5" t="s">
        <v>683</v>
      </c>
      <c r="N533" s="6">
        <v>45511.393055555556</v>
      </c>
      <c r="O533" s="7">
        <v>45698</v>
      </c>
      <c r="P533" s="5"/>
      <c r="Q533" s="7">
        <v>45688</v>
      </c>
      <c r="R533" s="5"/>
      <c r="S533" s="58">
        <v>-244.65</v>
      </c>
      <c r="T533" s="5" t="s">
        <v>35</v>
      </c>
      <c r="U533" s="5" t="s">
        <v>300</v>
      </c>
      <c r="V533" s="5" t="s">
        <v>300</v>
      </c>
      <c r="W533" s="5" t="s">
        <v>301</v>
      </c>
      <c r="X533" s="5"/>
      <c r="Y533" s="5"/>
      <c r="Z533" s="5" t="s">
        <v>1083</v>
      </c>
      <c r="AA533" s="5"/>
      <c r="AB533" s="5">
        <v>7119</v>
      </c>
      <c r="AC533" s="5" t="s">
        <v>38</v>
      </c>
    </row>
    <row r="534" spans="1:29">
      <c r="A534" s="5">
        <v>500009</v>
      </c>
      <c r="B534" s="5">
        <v>96341</v>
      </c>
      <c r="C534" s="5"/>
      <c r="D534" s="5">
        <v>2</v>
      </c>
      <c r="E534" s="5" t="s">
        <v>29</v>
      </c>
      <c r="F534" s="5">
        <v>2073</v>
      </c>
      <c r="G534" s="5" t="s">
        <v>679</v>
      </c>
      <c r="H534" s="5" t="s">
        <v>680</v>
      </c>
      <c r="I534" s="5">
        <v>282</v>
      </c>
      <c r="J534" s="5" t="s">
        <v>681</v>
      </c>
      <c r="K534" s="5">
        <v>257</v>
      </c>
      <c r="L534" s="5" t="s">
        <v>682</v>
      </c>
      <c r="M534" s="5" t="s">
        <v>683</v>
      </c>
      <c r="N534" s="6">
        <v>45511.393055555556</v>
      </c>
      <c r="O534" s="7">
        <v>45698</v>
      </c>
      <c r="P534" s="5"/>
      <c r="Q534" s="7">
        <v>45688</v>
      </c>
      <c r="R534" s="5"/>
      <c r="S534" s="58">
        <v>24.46</v>
      </c>
      <c r="T534" s="5" t="s">
        <v>39</v>
      </c>
      <c r="U534" s="5" t="s">
        <v>52</v>
      </c>
      <c r="V534" s="5" t="s">
        <v>41</v>
      </c>
      <c r="W534" s="5" t="s">
        <v>42</v>
      </c>
      <c r="X534" s="5"/>
      <c r="Y534" s="5"/>
      <c r="Z534" s="5" t="s">
        <v>1083</v>
      </c>
      <c r="AA534" s="5"/>
      <c r="AB534" s="5">
        <v>7119</v>
      </c>
      <c r="AC534" s="5" t="s">
        <v>38</v>
      </c>
    </row>
    <row r="535" spans="1:29">
      <c r="A535" s="5">
        <v>604057</v>
      </c>
      <c r="B535" s="5">
        <v>96341</v>
      </c>
      <c r="C535" s="5"/>
      <c r="D535" s="5">
        <v>2</v>
      </c>
      <c r="E535" s="5" t="s">
        <v>29</v>
      </c>
      <c r="F535" s="5">
        <v>2073</v>
      </c>
      <c r="G535" s="5" t="s">
        <v>679</v>
      </c>
      <c r="H535" s="5" t="s">
        <v>680</v>
      </c>
      <c r="I535" s="5">
        <v>282</v>
      </c>
      <c r="J535" s="5" t="s">
        <v>681</v>
      </c>
      <c r="K535" s="5">
        <v>257</v>
      </c>
      <c r="L535" s="5" t="s">
        <v>682</v>
      </c>
      <c r="M535" s="5" t="s">
        <v>683</v>
      </c>
      <c r="N535" s="6">
        <v>45511.393055555556</v>
      </c>
      <c r="O535" s="7">
        <v>45698</v>
      </c>
      <c r="P535" s="5"/>
      <c r="Q535" s="7">
        <v>45688</v>
      </c>
      <c r="R535" s="5"/>
      <c r="S535" s="58">
        <v>-21.82</v>
      </c>
      <c r="T535" s="5" t="s">
        <v>35</v>
      </c>
      <c r="U535" s="5" t="s">
        <v>1383</v>
      </c>
      <c r="V535" s="5" t="s">
        <v>79</v>
      </c>
      <c r="W535" s="5" t="s">
        <v>1159</v>
      </c>
      <c r="X535" s="5"/>
      <c r="Y535" s="5"/>
      <c r="Z535" s="5" t="s">
        <v>1083</v>
      </c>
      <c r="AA535" s="5"/>
      <c r="AB535" s="5">
        <v>7119</v>
      </c>
      <c r="AC535" s="5" t="s">
        <v>38</v>
      </c>
    </row>
    <row r="536" spans="1:29">
      <c r="A536" s="5">
        <v>623752</v>
      </c>
      <c r="B536" s="5">
        <v>96341</v>
      </c>
      <c r="C536" s="5"/>
      <c r="D536" s="5">
        <v>2</v>
      </c>
      <c r="E536" s="5" t="s">
        <v>29</v>
      </c>
      <c r="F536" s="5">
        <v>2073</v>
      </c>
      <c r="G536" s="5" t="s">
        <v>679</v>
      </c>
      <c r="H536" s="5" t="s">
        <v>680</v>
      </c>
      <c r="I536" s="5">
        <v>282</v>
      </c>
      <c r="J536" s="5" t="s">
        <v>681</v>
      </c>
      <c r="K536" s="5">
        <v>257</v>
      </c>
      <c r="L536" s="5" t="s">
        <v>682</v>
      </c>
      <c r="M536" s="5" t="s">
        <v>683</v>
      </c>
      <c r="N536" s="6">
        <v>45511.393055555556</v>
      </c>
      <c r="O536" s="7">
        <v>45698</v>
      </c>
      <c r="P536" s="5"/>
      <c r="Q536" s="7">
        <v>45688</v>
      </c>
      <c r="R536" s="5"/>
      <c r="S536" s="58">
        <v>10.94</v>
      </c>
      <c r="T536" s="5" t="s">
        <v>39</v>
      </c>
      <c r="U536" s="5" t="s">
        <v>182</v>
      </c>
      <c r="V536" s="5" t="s">
        <v>41</v>
      </c>
      <c r="W536" s="5" t="s">
        <v>42</v>
      </c>
      <c r="X536" s="5"/>
      <c r="Y536" s="5"/>
      <c r="Z536" s="5" t="s">
        <v>1083</v>
      </c>
      <c r="AA536" s="5"/>
      <c r="AB536" s="5">
        <v>7119</v>
      </c>
      <c r="AC536" s="5" t="s">
        <v>38</v>
      </c>
    </row>
    <row r="537" spans="1:29">
      <c r="A537" s="5">
        <v>540639</v>
      </c>
      <c r="B537" s="5">
        <v>105688</v>
      </c>
      <c r="C537" s="5"/>
      <c r="D537" s="5">
        <v>2</v>
      </c>
      <c r="E537" s="5" t="s">
        <v>29</v>
      </c>
      <c r="F537" s="5">
        <v>2091</v>
      </c>
      <c r="G537" s="5" t="s">
        <v>685</v>
      </c>
      <c r="H537" s="5" t="s">
        <v>686</v>
      </c>
      <c r="I537" s="5">
        <v>3</v>
      </c>
      <c r="J537" s="5" t="s">
        <v>687</v>
      </c>
      <c r="K537" s="5">
        <v>218</v>
      </c>
      <c r="L537" s="5" t="s">
        <v>688</v>
      </c>
      <c r="M537" s="5" t="s">
        <v>689</v>
      </c>
      <c r="N537" s="6">
        <v>45597</v>
      </c>
      <c r="O537" s="7">
        <v>45698</v>
      </c>
      <c r="P537" s="5"/>
      <c r="Q537" s="7">
        <v>45693</v>
      </c>
      <c r="R537" s="5"/>
      <c r="S537" s="58">
        <v>-2508.48</v>
      </c>
      <c r="T537" s="5" t="s">
        <v>35</v>
      </c>
      <c r="U537" s="5" t="s">
        <v>1351</v>
      </c>
      <c r="V537" s="5" t="s">
        <v>36</v>
      </c>
      <c r="W537" s="5" t="s">
        <v>37</v>
      </c>
      <c r="X537" s="5"/>
      <c r="Y537" s="5"/>
      <c r="Z537" s="5" t="s">
        <v>927</v>
      </c>
      <c r="AA537" s="5"/>
      <c r="AB537" s="5">
        <v>7119</v>
      </c>
      <c r="AC537" s="5" t="s">
        <v>38</v>
      </c>
    </row>
    <row r="538" spans="1:29">
      <c r="A538" s="5">
        <v>540686</v>
      </c>
      <c r="B538" s="5">
        <v>105688</v>
      </c>
      <c r="C538" s="5"/>
      <c r="D538" s="5">
        <v>2</v>
      </c>
      <c r="E538" s="5" t="s">
        <v>29</v>
      </c>
      <c r="F538" s="5">
        <v>2091</v>
      </c>
      <c r="G538" s="5" t="s">
        <v>685</v>
      </c>
      <c r="H538" s="5" t="s">
        <v>686</v>
      </c>
      <c r="I538" s="5">
        <v>3</v>
      </c>
      <c r="J538" s="5" t="s">
        <v>687</v>
      </c>
      <c r="K538" s="5">
        <v>218</v>
      </c>
      <c r="L538" s="5" t="s">
        <v>688</v>
      </c>
      <c r="M538" s="5" t="s">
        <v>689</v>
      </c>
      <c r="N538" s="6">
        <v>45597</v>
      </c>
      <c r="O538" s="7">
        <v>45698</v>
      </c>
      <c r="P538" s="5"/>
      <c r="Q538" s="7">
        <v>45693</v>
      </c>
      <c r="R538" s="5"/>
      <c r="S538" s="58">
        <v>250.85</v>
      </c>
      <c r="T538" s="5" t="s">
        <v>39</v>
      </c>
      <c r="U538" s="5" t="s">
        <v>40</v>
      </c>
      <c r="V538" s="5" t="s">
        <v>41</v>
      </c>
      <c r="W538" s="5" t="s">
        <v>42</v>
      </c>
      <c r="X538" s="5"/>
      <c r="Y538" s="5"/>
      <c r="Z538" s="5" t="s">
        <v>927</v>
      </c>
      <c r="AA538" s="5"/>
      <c r="AB538" s="5">
        <v>7119</v>
      </c>
      <c r="AC538" s="5" t="s">
        <v>38</v>
      </c>
    </row>
    <row r="539" spans="1:29">
      <c r="A539" s="5">
        <v>540690</v>
      </c>
      <c r="B539" s="5">
        <v>105688</v>
      </c>
      <c r="C539" s="5"/>
      <c r="D539" s="5">
        <v>2</v>
      </c>
      <c r="E539" s="5" t="s">
        <v>29</v>
      </c>
      <c r="F539" s="5">
        <v>2091</v>
      </c>
      <c r="G539" s="5" t="s">
        <v>685</v>
      </c>
      <c r="H539" s="5" t="s">
        <v>686</v>
      </c>
      <c r="I539" s="5">
        <v>3</v>
      </c>
      <c r="J539" s="5" t="s">
        <v>687</v>
      </c>
      <c r="K539" s="5">
        <v>218</v>
      </c>
      <c r="L539" s="5" t="s">
        <v>688</v>
      </c>
      <c r="M539" s="5" t="s">
        <v>689</v>
      </c>
      <c r="N539" s="6">
        <v>45597</v>
      </c>
      <c r="O539" s="7">
        <v>45698</v>
      </c>
      <c r="P539" s="5"/>
      <c r="Q539" s="7">
        <v>45693</v>
      </c>
      <c r="R539" s="5"/>
      <c r="S539" s="58">
        <v>9.6999999999999993</v>
      </c>
      <c r="T539" s="5" t="s">
        <v>39</v>
      </c>
      <c r="U539" s="5" t="s">
        <v>128</v>
      </c>
      <c r="V539" s="5" t="s">
        <v>128</v>
      </c>
      <c r="W539" s="5" t="s">
        <v>129</v>
      </c>
      <c r="X539" s="5"/>
      <c r="Y539" s="5"/>
      <c r="Z539" s="5" t="s">
        <v>927</v>
      </c>
      <c r="AA539" s="5"/>
      <c r="AB539" s="5">
        <v>7119</v>
      </c>
      <c r="AC539" s="5" t="s">
        <v>38</v>
      </c>
    </row>
    <row r="540" spans="1:29">
      <c r="A540" s="5">
        <v>540692</v>
      </c>
      <c r="B540" s="5">
        <v>105688</v>
      </c>
      <c r="C540" s="5"/>
      <c r="D540" s="5">
        <v>2</v>
      </c>
      <c r="E540" s="5" t="s">
        <v>29</v>
      </c>
      <c r="F540" s="5">
        <v>2091</v>
      </c>
      <c r="G540" s="5" t="s">
        <v>685</v>
      </c>
      <c r="H540" s="5" t="s">
        <v>686</v>
      </c>
      <c r="I540" s="5">
        <v>3</v>
      </c>
      <c r="J540" s="5" t="s">
        <v>687</v>
      </c>
      <c r="K540" s="5">
        <v>218</v>
      </c>
      <c r="L540" s="5" t="s">
        <v>688</v>
      </c>
      <c r="M540" s="5" t="s">
        <v>689</v>
      </c>
      <c r="N540" s="6">
        <v>45597</v>
      </c>
      <c r="O540" s="7">
        <v>45698</v>
      </c>
      <c r="P540" s="5"/>
      <c r="Q540" s="7">
        <v>45693</v>
      </c>
      <c r="R540" s="5"/>
      <c r="S540" s="58">
        <v>47.56</v>
      </c>
      <c r="T540" s="5" t="s">
        <v>39</v>
      </c>
      <c r="U540" s="5" t="s">
        <v>73</v>
      </c>
      <c r="V540" s="5" t="s">
        <v>41</v>
      </c>
      <c r="W540" s="5" t="s">
        <v>42</v>
      </c>
      <c r="X540" s="5"/>
      <c r="Y540" s="5"/>
      <c r="Z540" s="5" t="s">
        <v>927</v>
      </c>
      <c r="AA540" s="5"/>
      <c r="AB540" s="5">
        <v>7119</v>
      </c>
      <c r="AC540" s="5" t="s">
        <v>38</v>
      </c>
    </row>
    <row r="541" spans="1:29">
      <c r="A541" s="5">
        <v>571893</v>
      </c>
      <c r="B541" s="5">
        <v>105688</v>
      </c>
      <c r="C541" s="5"/>
      <c r="D541" s="5">
        <v>2</v>
      </c>
      <c r="E541" s="5" t="s">
        <v>29</v>
      </c>
      <c r="F541" s="5">
        <v>2091</v>
      </c>
      <c r="G541" s="5" t="s">
        <v>685</v>
      </c>
      <c r="H541" s="5" t="s">
        <v>686</v>
      </c>
      <c r="I541" s="5">
        <v>3</v>
      </c>
      <c r="J541" s="5" t="s">
        <v>687</v>
      </c>
      <c r="K541" s="5">
        <v>218</v>
      </c>
      <c r="L541" s="5" t="s">
        <v>688</v>
      </c>
      <c r="M541" s="5" t="s">
        <v>689</v>
      </c>
      <c r="N541" s="6">
        <v>45597</v>
      </c>
      <c r="O541" s="7">
        <v>45698</v>
      </c>
      <c r="P541" s="5"/>
      <c r="Q541" s="7">
        <v>45693</v>
      </c>
      <c r="R541" s="5"/>
      <c r="S541" s="58">
        <v>192.58</v>
      </c>
      <c r="T541" s="5" t="s">
        <v>39</v>
      </c>
      <c r="U541" s="5" t="s">
        <v>1485</v>
      </c>
      <c r="V541" s="5" t="s">
        <v>79</v>
      </c>
      <c r="W541" s="5" t="s">
        <v>80</v>
      </c>
      <c r="X541" s="5"/>
      <c r="Y541" s="5"/>
      <c r="Z541" s="5" t="s">
        <v>927</v>
      </c>
      <c r="AA541" s="5"/>
      <c r="AB541" s="5">
        <v>7119</v>
      </c>
      <c r="AC541" s="5" t="s">
        <v>38</v>
      </c>
    </row>
    <row r="542" spans="1:29">
      <c r="A542" s="5">
        <v>610534</v>
      </c>
      <c r="B542" s="5">
        <v>105688</v>
      </c>
      <c r="C542" s="5"/>
      <c r="D542" s="5">
        <v>2</v>
      </c>
      <c r="E542" s="5" t="s">
        <v>29</v>
      </c>
      <c r="F542" s="5">
        <v>2091</v>
      </c>
      <c r="G542" s="5" t="s">
        <v>685</v>
      </c>
      <c r="H542" s="5" t="s">
        <v>686</v>
      </c>
      <c r="I542" s="5">
        <v>3</v>
      </c>
      <c r="J542" s="5" t="s">
        <v>687</v>
      </c>
      <c r="K542" s="5">
        <v>218</v>
      </c>
      <c r="L542" s="5" t="s">
        <v>688</v>
      </c>
      <c r="M542" s="5" t="s">
        <v>689</v>
      </c>
      <c r="N542" s="6">
        <v>45597</v>
      </c>
      <c r="O542" s="7">
        <v>45698</v>
      </c>
      <c r="P542" s="5"/>
      <c r="Q542" s="7">
        <v>45693</v>
      </c>
      <c r="R542" s="5"/>
      <c r="S542" s="58">
        <v>14.7</v>
      </c>
      <c r="T542" s="5" t="s">
        <v>39</v>
      </c>
      <c r="U542" s="5" t="s">
        <v>182</v>
      </c>
      <c r="V542" s="5" t="s">
        <v>41</v>
      </c>
      <c r="W542" s="5" t="s">
        <v>42</v>
      </c>
      <c r="X542" s="5"/>
      <c r="Y542" s="5"/>
      <c r="Z542" s="5" t="s">
        <v>927</v>
      </c>
      <c r="AA542" s="5"/>
      <c r="AB542" s="5">
        <v>7119</v>
      </c>
      <c r="AC542" s="5" t="s">
        <v>38</v>
      </c>
    </row>
    <row r="543" spans="1:29">
      <c r="A543" s="5">
        <v>450417</v>
      </c>
      <c r="B543" s="5">
        <v>89535</v>
      </c>
      <c r="C543" s="5"/>
      <c r="D543" s="5">
        <v>2</v>
      </c>
      <c r="E543" s="5" t="s">
        <v>29</v>
      </c>
      <c r="F543" s="5">
        <v>2130</v>
      </c>
      <c r="G543" s="5" t="s">
        <v>283</v>
      </c>
      <c r="H543" s="5" t="s">
        <v>284</v>
      </c>
      <c r="I543" s="5">
        <v>378</v>
      </c>
      <c r="J543" s="5" t="s">
        <v>285</v>
      </c>
      <c r="K543" s="5">
        <v>16</v>
      </c>
      <c r="L543" s="5" t="s">
        <v>286</v>
      </c>
      <c r="M543" s="5" t="s">
        <v>287</v>
      </c>
      <c r="N543" s="6">
        <v>45423.449305555558</v>
      </c>
      <c r="O543" s="7">
        <v>45698</v>
      </c>
      <c r="P543" s="5"/>
      <c r="Q543" s="7">
        <v>45691</v>
      </c>
      <c r="R543" s="5"/>
      <c r="S543" s="58">
        <v>-1035.77</v>
      </c>
      <c r="T543" s="5" t="s">
        <v>35</v>
      </c>
      <c r="U543" s="5" t="s">
        <v>1351</v>
      </c>
      <c r="V543" s="5" t="s">
        <v>36</v>
      </c>
      <c r="W543" s="5" t="s">
        <v>37</v>
      </c>
      <c r="X543" s="5"/>
      <c r="Y543" s="5"/>
      <c r="Z543" s="5" t="s">
        <v>829</v>
      </c>
      <c r="AA543" s="5"/>
      <c r="AB543" s="5">
        <v>7119</v>
      </c>
      <c r="AC543" s="5" t="s">
        <v>38</v>
      </c>
    </row>
    <row r="544" spans="1:29">
      <c r="A544" s="5">
        <v>450452</v>
      </c>
      <c r="B544" s="5">
        <v>89535</v>
      </c>
      <c r="C544" s="5"/>
      <c r="D544" s="5">
        <v>2</v>
      </c>
      <c r="E544" s="5" t="s">
        <v>29</v>
      </c>
      <c r="F544" s="5">
        <v>2130</v>
      </c>
      <c r="G544" s="5" t="s">
        <v>283</v>
      </c>
      <c r="H544" s="5" t="s">
        <v>284</v>
      </c>
      <c r="I544" s="5">
        <v>378</v>
      </c>
      <c r="J544" s="5" t="s">
        <v>285</v>
      </c>
      <c r="K544" s="5">
        <v>16</v>
      </c>
      <c r="L544" s="5" t="s">
        <v>286</v>
      </c>
      <c r="M544" s="5" t="s">
        <v>287</v>
      </c>
      <c r="N544" s="6">
        <v>45423.449305555558</v>
      </c>
      <c r="O544" s="7">
        <v>45698</v>
      </c>
      <c r="P544" s="5"/>
      <c r="Q544" s="7">
        <v>45691</v>
      </c>
      <c r="R544" s="5"/>
      <c r="S544" s="58">
        <v>103.58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829</v>
      </c>
      <c r="AA544" s="5"/>
      <c r="AB544" s="5">
        <v>7119</v>
      </c>
      <c r="AC544" s="5" t="s">
        <v>38</v>
      </c>
    </row>
    <row r="545" spans="1:29">
      <c r="A545" s="5">
        <v>466715</v>
      </c>
      <c r="B545" s="5">
        <v>89535</v>
      </c>
      <c r="C545" s="5"/>
      <c r="D545" s="5">
        <v>2</v>
      </c>
      <c r="E545" s="5" t="s">
        <v>29</v>
      </c>
      <c r="F545" s="5">
        <v>2130</v>
      </c>
      <c r="G545" s="5" t="s">
        <v>283</v>
      </c>
      <c r="H545" s="5" t="s">
        <v>284</v>
      </c>
      <c r="I545" s="5">
        <v>378</v>
      </c>
      <c r="J545" s="5" t="s">
        <v>285</v>
      </c>
      <c r="K545" s="5">
        <v>16</v>
      </c>
      <c r="L545" s="5" t="s">
        <v>286</v>
      </c>
      <c r="M545" s="5" t="s">
        <v>287</v>
      </c>
      <c r="N545" s="6">
        <v>45423.449305555558</v>
      </c>
      <c r="O545" s="7">
        <v>45698</v>
      </c>
      <c r="P545" s="5"/>
      <c r="Q545" s="7">
        <v>45691</v>
      </c>
      <c r="R545" s="5"/>
      <c r="S545" s="58">
        <v>85.77</v>
      </c>
      <c r="T545" s="5" t="s">
        <v>39</v>
      </c>
      <c r="U545" s="5" t="s">
        <v>1369</v>
      </c>
      <c r="V545" s="5" t="s">
        <v>88</v>
      </c>
      <c r="W545" s="5" t="s">
        <v>89</v>
      </c>
      <c r="X545" s="5"/>
      <c r="Y545" s="5"/>
      <c r="Z545" s="5" t="s">
        <v>829</v>
      </c>
      <c r="AA545" s="5"/>
      <c r="AB545" s="5">
        <v>7119</v>
      </c>
      <c r="AC545" s="5" t="s">
        <v>38</v>
      </c>
    </row>
    <row r="546" spans="1:29">
      <c r="A546" s="5">
        <v>466731</v>
      </c>
      <c r="B546" s="5">
        <v>89535</v>
      </c>
      <c r="C546" s="5"/>
      <c r="D546" s="5">
        <v>2</v>
      </c>
      <c r="E546" s="5" t="s">
        <v>29</v>
      </c>
      <c r="F546" s="5">
        <v>2130</v>
      </c>
      <c r="G546" s="5" t="s">
        <v>283</v>
      </c>
      <c r="H546" s="5" t="s">
        <v>284</v>
      </c>
      <c r="I546" s="5">
        <v>378</v>
      </c>
      <c r="J546" s="5" t="s">
        <v>285</v>
      </c>
      <c r="K546" s="5">
        <v>16</v>
      </c>
      <c r="L546" s="5" t="s">
        <v>286</v>
      </c>
      <c r="M546" s="5" t="s">
        <v>287</v>
      </c>
      <c r="N546" s="6">
        <v>45423.449305555558</v>
      </c>
      <c r="O546" s="7">
        <v>45698</v>
      </c>
      <c r="P546" s="5"/>
      <c r="Q546" s="7">
        <v>45691</v>
      </c>
      <c r="R546" s="5"/>
      <c r="S546" s="58">
        <v>-8.58</v>
      </c>
      <c r="T546" s="5" t="s">
        <v>39</v>
      </c>
      <c r="U546" s="5" t="s">
        <v>120</v>
      </c>
      <c r="V546" s="5" t="s">
        <v>41</v>
      </c>
      <c r="W546" s="5" t="s">
        <v>42</v>
      </c>
      <c r="X546" s="5"/>
      <c r="Y546" s="5"/>
      <c r="Z546" s="5" t="s">
        <v>829</v>
      </c>
      <c r="AA546" s="5"/>
      <c r="AB546" s="5">
        <v>7119</v>
      </c>
      <c r="AC546" s="5" t="s">
        <v>38</v>
      </c>
    </row>
    <row r="547" spans="1:29">
      <c r="A547" s="5">
        <v>639077</v>
      </c>
      <c r="B547" s="5">
        <v>123252</v>
      </c>
      <c r="C547" s="5"/>
      <c r="D547" s="5">
        <v>2</v>
      </c>
      <c r="E547" s="5" t="s">
        <v>29</v>
      </c>
      <c r="F547" s="5">
        <v>2154</v>
      </c>
      <c r="G547" s="5" t="s">
        <v>888</v>
      </c>
      <c r="H547" s="5" t="s">
        <v>889</v>
      </c>
      <c r="I547" s="5">
        <v>281</v>
      </c>
      <c r="J547" s="5" t="s">
        <v>890</v>
      </c>
      <c r="K547" s="5">
        <v>425</v>
      </c>
      <c r="L547" s="5"/>
      <c r="M547" s="5" t="s">
        <v>891</v>
      </c>
      <c r="N547" s="6">
        <v>45687.413888888892</v>
      </c>
      <c r="O547" s="7">
        <v>45698</v>
      </c>
      <c r="P547" s="5"/>
      <c r="Q547" s="7">
        <v>45693</v>
      </c>
      <c r="R547" s="5"/>
      <c r="S547" s="58">
        <v>-1000</v>
      </c>
      <c r="T547" s="5" t="s">
        <v>35</v>
      </c>
      <c r="U547" s="5" t="s">
        <v>1351</v>
      </c>
      <c r="V547" s="5" t="s">
        <v>36</v>
      </c>
      <c r="W547" s="5" t="s">
        <v>37</v>
      </c>
      <c r="X547" s="5"/>
      <c r="Y547" s="5"/>
      <c r="Z547" s="5" t="s">
        <v>1486</v>
      </c>
      <c r="AA547" s="5"/>
      <c r="AB547" s="5">
        <v>7119</v>
      </c>
      <c r="AC547" s="5" t="s">
        <v>38</v>
      </c>
    </row>
    <row r="548" spans="1:29">
      <c r="A548" s="5">
        <v>639150</v>
      </c>
      <c r="B548" s="5">
        <v>123252</v>
      </c>
      <c r="C548" s="5"/>
      <c r="D548" s="5">
        <v>2</v>
      </c>
      <c r="E548" s="5" t="s">
        <v>29</v>
      </c>
      <c r="F548" s="5">
        <v>2154</v>
      </c>
      <c r="G548" s="5" t="s">
        <v>888</v>
      </c>
      <c r="H548" s="5" t="s">
        <v>889</v>
      </c>
      <c r="I548" s="5">
        <v>281</v>
      </c>
      <c r="J548" s="5" t="s">
        <v>890</v>
      </c>
      <c r="K548" s="5">
        <v>425</v>
      </c>
      <c r="L548" s="5"/>
      <c r="M548" s="5" t="s">
        <v>891</v>
      </c>
      <c r="N548" s="6">
        <v>45687.413888888892</v>
      </c>
      <c r="O548" s="7">
        <v>45698</v>
      </c>
      <c r="P548" s="5"/>
      <c r="Q548" s="7">
        <v>45693</v>
      </c>
      <c r="R548" s="5"/>
      <c r="S548" s="58">
        <v>100</v>
      </c>
      <c r="T548" s="5" t="s">
        <v>39</v>
      </c>
      <c r="U548" s="5" t="s">
        <v>40</v>
      </c>
      <c r="V548" s="5" t="s">
        <v>41</v>
      </c>
      <c r="W548" s="5" t="s">
        <v>42</v>
      </c>
      <c r="X548" s="5"/>
      <c r="Y548" s="5"/>
      <c r="Z548" s="5" t="s">
        <v>1486</v>
      </c>
      <c r="AA548" s="5"/>
      <c r="AB548" s="5">
        <v>7119</v>
      </c>
      <c r="AC548" s="5" t="s">
        <v>38</v>
      </c>
    </row>
    <row r="549" spans="1:29">
      <c r="A549" s="5">
        <v>639152</v>
      </c>
      <c r="B549" s="5">
        <v>123252</v>
      </c>
      <c r="C549" s="5"/>
      <c r="D549" s="5">
        <v>2</v>
      </c>
      <c r="E549" s="5" t="s">
        <v>29</v>
      </c>
      <c r="F549" s="5">
        <v>2154</v>
      </c>
      <c r="G549" s="5" t="s">
        <v>888</v>
      </c>
      <c r="H549" s="5" t="s">
        <v>889</v>
      </c>
      <c r="I549" s="5">
        <v>281</v>
      </c>
      <c r="J549" s="5" t="s">
        <v>890</v>
      </c>
      <c r="K549" s="5">
        <v>425</v>
      </c>
      <c r="L549" s="5"/>
      <c r="M549" s="5" t="s">
        <v>891</v>
      </c>
      <c r="N549" s="6">
        <v>45687.413888888892</v>
      </c>
      <c r="O549" s="7">
        <v>45698</v>
      </c>
      <c r="P549" s="5"/>
      <c r="Q549" s="7">
        <v>45693</v>
      </c>
      <c r="R549" s="5"/>
      <c r="S549" s="58">
        <v>24.46</v>
      </c>
      <c r="T549" s="5" t="s">
        <v>39</v>
      </c>
      <c r="U549" s="5" t="s">
        <v>52</v>
      </c>
      <c r="V549" s="5" t="s">
        <v>41</v>
      </c>
      <c r="W549" s="5" t="s">
        <v>42</v>
      </c>
      <c r="X549" s="5"/>
      <c r="Y549" s="5"/>
      <c r="Z549" s="5" t="s">
        <v>1486</v>
      </c>
      <c r="AA549" s="5"/>
      <c r="AB549" s="5">
        <v>7119</v>
      </c>
      <c r="AC549" s="5" t="s">
        <v>38</v>
      </c>
    </row>
    <row r="550" spans="1:29">
      <c r="A550" s="5">
        <v>639222</v>
      </c>
      <c r="B550" s="5">
        <v>123252</v>
      </c>
      <c r="C550" s="5"/>
      <c r="D550" s="5">
        <v>2</v>
      </c>
      <c r="E550" s="5" t="s">
        <v>29</v>
      </c>
      <c r="F550" s="5">
        <v>2154</v>
      </c>
      <c r="G550" s="5" t="s">
        <v>888</v>
      </c>
      <c r="H550" s="5" t="s">
        <v>889</v>
      </c>
      <c r="I550" s="5">
        <v>281</v>
      </c>
      <c r="J550" s="5" t="s">
        <v>890</v>
      </c>
      <c r="K550" s="5">
        <v>425</v>
      </c>
      <c r="L550" s="5"/>
      <c r="M550" s="5" t="s">
        <v>891</v>
      </c>
      <c r="N550" s="6">
        <v>45687.413888888892</v>
      </c>
      <c r="O550" s="7">
        <v>45698</v>
      </c>
      <c r="P550" s="5"/>
      <c r="Q550" s="7">
        <v>45693</v>
      </c>
      <c r="R550" s="5"/>
      <c r="S550" s="58">
        <v>10.94</v>
      </c>
      <c r="T550" s="5" t="s">
        <v>39</v>
      </c>
      <c r="U550" s="5" t="s">
        <v>182</v>
      </c>
      <c r="V550" s="5" t="s">
        <v>41</v>
      </c>
      <c r="W550" s="5" t="s">
        <v>42</v>
      </c>
      <c r="X550" s="5"/>
      <c r="Y550" s="5"/>
      <c r="Z550" s="5" t="s">
        <v>1486</v>
      </c>
      <c r="AA550" s="5"/>
      <c r="AB550" s="5">
        <v>7119</v>
      </c>
      <c r="AC550" s="5" t="s">
        <v>38</v>
      </c>
    </row>
    <row r="551" spans="1:29">
      <c r="A551" s="5">
        <v>565549</v>
      </c>
      <c r="B551" s="5">
        <v>109787</v>
      </c>
      <c r="C551" s="5"/>
      <c r="D551" s="5">
        <v>2</v>
      </c>
      <c r="E551" s="5" t="s">
        <v>29</v>
      </c>
      <c r="F551" s="5">
        <v>2161</v>
      </c>
      <c r="G551" s="5" t="s">
        <v>320</v>
      </c>
      <c r="H551" s="5" t="s">
        <v>321</v>
      </c>
      <c r="I551" s="5">
        <v>307</v>
      </c>
      <c r="J551" s="5" t="s">
        <v>322</v>
      </c>
      <c r="K551" s="5">
        <v>155</v>
      </c>
      <c r="L551" s="5" t="s">
        <v>323</v>
      </c>
      <c r="M551" s="5" t="s">
        <v>324</v>
      </c>
      <c r="N551" s="6">
        <v>45581.572222222225</v>
      </c>
      <c r="O551" s="7">
        <v>45698</v>
      </c>
      <c r="P551" s="5"/>
      <c r="Q551" s="7">
        <v>45692</v>
      </c>
      <c r="R551" s="5"/>
      <c r="S551" s="58">
        <v>-1697.14</v>
      </c>
      <c r="T551" s="5" t="s">
        <v>35</v>
      </c>
      <c r="U551" s="5" t="s">
        <v>1351</v>
      </c>
      <c r="V551" s="5" t="s">
        <v>36</v>
      </c>
      <c r="W551" s="5" t="s">
        <v>37</v>
      </c>
      <c r="X551" s="5"/>
      <c r="Y551" s="5"/>
      <c r="Z551" s="5" t="s">
        <v>837</v>
      </c>
      <c r="AA551" s="5"/>
      <c r="AB551" s="5">
        <v>7119</v>
      </c>
      <c r="AC551" s="5" t="s">
        <v>38</v>
      </c>
    </row>
    <row r="552" spans="1:29">
      <c r="A552" s="5">
        <v>565587</v>
      </c>
      <c r="B552" s="5">
        <v>109787</v>
      </c>
      <c r="C552" s="5"/>
      <c r="D552" s="5">
        <v>2</v>
      </c>
      <c r="E552" s="5" t="s">
        <v>29</v>
      </c>
      <c r="F552" s="5">
        <v>2161</v>
      </c>
      <c r="G552" s="5" t="s">
        <v>320</v>
      </c>
      <c r="H552" s="5" t="s">
        <v>321</v>
      </c>
      <c r="I552" s="5">
        <v>307</v>
      </c>
      <c r="J552" s="5" t="s">
        <v>322</v>
      </c>
      <c r="K552" s="5">
        <v>155</v>
      </c>
      <c r="L552" s="5" t="s">
        <v>323</v>
      </c>
      <c r="M552" s="5" t="s">
        <v>324</v>
      </c>
      <c r="N552" s="6">
        <v>45581.572222222225</v>
      </c>
      <c r="O552" s="7">
        <v>45698</v>
      </c>
      <c r="P552" s="5"/>
      <c r="Q552" s="7">
        <v>45692</v>
      </c>
      <c r="R552" s="5"/>
      <c r="S552" s="58">
        <v>169.71</v>
      </c>
      <c r="T552" s="5" t="s">
        <v>39</v>
      </c>
      <c r="U552" s="5" t="s">
        <v>40</v>
      </c>
      <c r="V552" s="5" t="s">
        <v>41</v>
      </c>
      <c r="W552" s="5" t="s">
        <v>42</v>
      </c>
      <c r="X552" s="5"/>
      <c r="Y552" s="5"/>
      <c r="Z552" s="5" t="s">
        <v>837</v>
      </c>
      <c r="AA552" s="5"/>
      <c r="AB552" s="5">
        <v>7119</v>
      </c>
      <c r="AC552" s="5" t="s">
        <v>38</v>
      </c>
    </row>
    <row r="553" spans="1:29">
      <c r="A553" s="5">
        <v>565589</v>
      </c>
      <c r="B553" s="5">
        <v>109787</v>
      </c>
      <c r="C553" s="5"/>
      <c r="D553" s="5">
        <v>2</v>
      </c>
      <c r="E553" s="5" t="s">
        <v>29</v>
      </c>
      <c r="F553" s="5">
        <v>2161</v>
      </c>
      <c r="G553" s="5" t="s">
        <v>320</v>
      </c>
      <c r="H553" s="5" t="s">
        <v>321</v>
      </c>
      <c r="I553" s="5">
        <v>307</v>
      </c>
      <c r="J553" s="5" t="s">
        <v>322</v>
      </c>
      <c r="K553" s="5">
        <v>155</v>
      </c>
      <c r="L553" s="5" t="s">
        <v>323</v>
      </c>
      <c r="M553" s="5" t="s">
        <v>324</v>
      </c>
      <c r="N553" s="6">
        <v>45581.572222222225</v>
      </c>
      <c r="O553" s="7">
        <v>45698</v>
      </c>
      <c r="P553" s="5"/>
      <c r="Q553" s="7">
        <v>45692</v>
      </c>
      <c r="R553" s="5"/>
      <c r="S553" s="58">
        <v>9.6999999999999993</v>
      </c>
      <c r="T553" s="5" t="s">
        <v>39</v>
      </c>
      <c r="U553" s="5" t="s">
        <v>128</v>
      </c>
      <c r="V553" s="5" t="s">
        <v>128</v>
      </c>
      <c r="W553" s="5" t="s">
        <v>129</v>
      </c>
      <c r="X553" s="5"/>
      <c r="Y553" s="5"/>
      <c r="Z553" s="5" t="s">
        <v>837</v>
      </c>
      <c r="AA553" s="5"/>
      <c r="AB553" s="5">
        <v>7119</v>
      </c>
      <c r="AC553" s="5" t="s">
        <v>38</v>
      </c>
    </row>
    <row r="554" spans="1:29">
      <c r="A554" s="5">
        <v>617359</v>
      </c>
      <c r="B554" s="5">
        <v>109787</v>
      </c>
      <c r="C554" s="5"/>
      <c r="D554" s="5">
        <v>2</v>
      </c>
      <c r="E554" s="5" t="s">
        <v>29</v>
      </c>
      <c r="F554" s="5">
        <v>2161</v>
      </c>
      <c r="G554" s="5" t="s">
        <v>320</v>
      </c>
      <c r="H554" s="5" t="s">
        <v>321</v>
      </c>
      <c r="I554" s="5">
        <v>307</v>
      </c>
      <c r="J554" s="5" t="s">
        <v>322</v>
      </c>
      <c r="K554" s="5">
        <v>155</v>
      </c>
      <c r="L554" s="5" t="s">
        <v>323</v>
      </c>
      <c r="M554" s="5" t="s">
        <v>324</v>
      </c>
      <c r="N554" s="6">
        <v>45581.572222222225</v>
      </c>
      <c r="O554" s="7">
        <v>45698</v>
      </c>
      <c r="P554" s="5"/>
      <c r="Q554" s="7">
        <v>45692</v>
      </c>
      <c r="R554" s="5"/>
      <c r="S554" s="58">
        <v>9.1</v>
      </c>
      <c r="T554" s="5" t="s">
        <v>39</v>
      </c>
      <c r="U554" s="5" t="s">
        <v>182</v>
      </c>
      <c r="V554" s="5" t="s">
        <v>41</v>
      </c>
      <c r="W554" s="5" t="s">
        <v>42</v>
      </c>
      <c r="X554" s="5"/>
      <c r="Y554" s="5"/>
      <c r="Z554" s="5" t="s">
        <v>837</v>
      </c>
      <c r="AA554" s="5"/>
      <c r="AB554" s="5">
        <v>7119</v>
      </c>
      <c r="AC554" s="5" t="s">
        <v>38</v>
      </c>
    </row>
    <row r="555" spans="1:29">
      <c r="A555" s="5">
        <v>550035</v>
      </c>
      <c r="B555" s="5">
        <v>107535</v>
      </c>
      <c r="C555" s="5"/>
      <c r="D555" s="5">
        <v>2</v>
      </c>
      <c r="E555" s="5" t="s">
        <v>29</v>
      </c>
      <c r="F555" s="5">
        <v>2175</v>
      </c>
      <c r="G555" s="5" t="s">
        <v>690</v>
      </c>
      <c r="H555" s="5" t="s">
        <v>691</v>
      </c>
      <c r="I555" s="5">
        <v>345</v>
      </c>
      <c r="J555" s="5" t="s">
        <v>692</v>
      </c>
      <c r="K555" s="5">
        <v>414</v>
      </c>
      <c r="L555" s="5"/>
      <c r="M555" s="5" t="s">
        <v>693</v>
      </c>
      <c r="N555" s="6">
        <v>45573.352777777778</v>
      </c>
      <c r="O555" s="7">
        <v>45698</v>
      </c>
      <c r="P555" s="5"/>
      <c r="Q555" s="7">
        <v>45691</v>
      </c>
      <c r="R555" s="5"/>
      <c r="S555" s="58">
        <v>-3229.98</v>
      </c>
      <c r="T555" s="5" t="s">
        <v>35</v>
      </c>
      <c r="U555" s="5" t="s">
        <v>1351</v>
      </c>
      <c r="V555" s="5" t="s">
        <v>36</v>
      </c>
      <c r="W555" s="5" t="s">
        <v>37</v>
      </c>
      <c r="X555" s="5"/>
      <c r="Y555" s="5"/>
      <c r="Z555" s="5" t="s">
        <v>951</v>
      </c>
      <c r="AA555" s="5"/>
      <c r="AB555" s="5">
        <v>7119</v>
      </c>
      <c r="AC555" s="5" t="s">
        <v>38</v>
      </c>
    </row>
    <row r="556" spans="1:29">
      <c r="A556" s="5">
        <v>550069</v>
      </c>
      <c r="B556" s="5">
        <v>107535</v>
      </c>
      <c r="C556" s="5"/>
      <c r="D556" s="5">
        <v>2</v>
      </c>
      <c r="E556" s="5" t="s">
        <v>29</v>
      </c>
      <c r="F556" s="5">
        <v>2175</v>
      </c>
      <c r="G556" s="5" t="s">
        <v>690</v>
      </c>
      <c r="H556" s="5" t="s">
        <v>691</v>
      </c>
      <c r="I556" s="5">
        <v>345</v>
      </c>
      <c r="J556" s="5" t="s">
        <v>692</v>
      </c>
      <c r="K556" s="5">
        <v>414</v>
      </c>
      <c r="L556" s="5"/>
      <c r="M556" s="5" t="s">
        <v>693</v>
      </c>
      <c r="N556" s="6">
        <v>45573.352777777778</v>
      </c>
      <c r="O556" s="7">
        <v>45698</v>
      </c>
      <c r="P556" s="5"/>
      <c r="Q556" s="7">
        <v>45691</v>
      </c>
      <c r="R556" s="5"/>
      <c r="S556" s="58">
        <v>323</v>
      </c>
      <c r="T556" s="5" t="s">
        <v>39</v>
      </c>
      <c r="U556" s="5" t="s">
        <v>40</v>
      </c>
      <c r="V556" s="5" t="s">
        <v>41</v>
      </c>
      <c r="W556" s="5" t="s">
        <v>42</v>
      </c>
      <c r="X556" s="5"/>
      <c r="Y556" s="5"/>
      <c r="Z556" s="5" t="s">
        <v>951</v>
      </c>
      <c r="AA556" s="5"/>
      <c r="AB556" s="5">
        <v>7119</v>
      </c>
      <c r="AC556" s="5" t="s">
        <v>38</v>
      </c>
    </row>
    <row r="557" spans="1:29">
      <c r="A557" s="5">
        <v>550093</v>
      </c>
      <c r="B557" s="5">
        <v>107535</v>
      </c>
      <c r="C557" s="5"/>
      <c r="D557" s="5">
        <v>2</v>
      </c>
      <c r="E557" s="5" t="s">
        <v>29</v>
      </c>
      <c r="F557" s="5">
        <v>2175</v>
      </c>
      <c r="G557" s="5" t="s">
        <v>690</v>
      </c>
      <c r="H557" s="5" t="s">
        <v>691</v>
      </c>
      <c r="I557" s="5">
        <v>345</v>
      </c>
      <c r="J557" s="5" t="s">
        <v>692</v>
      </c>
      <c r="K557" s="5">
        <v>414</v>
      </c>
      <c r="L557" s="5"/>
      <c r="M557" s="5" t="s">
        <v>693</v>
      </c>
      <c r="N557" s="6">
        <v>45573.352777777778</v>
      </c>
      <c r="O557" s="7">
        <v>45698</v>
      </c>
      <c r="P557" s="5"/>
      <c r="Q557" s="7">
        <v>45691</v>
      </c>
      <c r="R557" s="5"/>
      <c r="S557" s="58">
        <v>103.06</v>
      </c>
      <c r="T557" s="5" t="s">
        <v>39</v>
      </c>
      <c r="U557" s="5" t="s">
        <v>694</v>
      </c>
      <c r="V557" s="5" t="s">
        <v>266</v>
      </c>
      <c r="W557" s="5" t="s">
        <v>267</v>
      </c>
      <c r="X557" s="5"/>
      <c r="Y557" s="5"/>
      <c r="Z557" s="5" t="s">
        <v>951</v>
      </c>
      <c r="AA557" s="5"/>
      <c r="AB557" s="5">
        <v>7119</v>
      </c>
      <c r="AC557" s="5" t="s">
        <v>38</v>
      </c>
    </row>
    <row r="558" spans="1:29">
      <c r="A558" s="5">
        <v>582218</v>
      </c>
      <c r="B558" s="5">
        <v>113121</v>
      </c>
      <c r="C558" s="5"/>
      <c r="D558" s="5">
        <v>2</v>
      </c>
      <c r="E558" s="5" t="s">
        <v>29</v>
      </c>
      <c r="F558" s="5">
        <v>2177</v>
      </c>
      <c r="G558" s="5" t="s">
        <v>695</v>
      </c>
      <c r="H558" s="5" t="s">
        <v>696</v>
      </c>
      <c r="I558" s="5">
        <v>154</v>
      </c>
      <c r="J558" s="5" t="s">
        <v>697</v>
      </c>
      <c r="K558" s="5">
        <v>123</v>
      </c>
      <c r="L558" s="5" t="s">
        <v>698</v>
      </c>
      <c r="M558" s="5" t="s">
        <v>699</v>
      </c>
      <c r="N558" s="6">
        <v>45658</v>
      </c>
      <c r="O558" s="7">
        <v>45698</v>
      </c>
      <c r="P558" s="5"/>
      <c r="Q558" s="7">
        <v>45693</v>
      </c>
      <c r="R558" s="5"/>
      <c r="S558" s="58">
        <v>-1198.2</v>
      </c>
      <c r="T558" s="5" t="s">
        <v>35</v>
      </c>
      <c r="U558" s="5" t="s">
        <v>1351</v>
      </c>
      <c r="V558" s="5" t="s">
        <v>36</v>
      </c>
      <c r="W558" s="5" t="s">
        <v>37</v>
      </c>
      <c r="X558" s="5"/>
      <c r="Y558" s="5"/>
      <c r="Z558" s="5" t="s">
        <v>1089</v>
      </c>
      <c r="AA558" s="5"/>
      <c r="AB558" s="5">
        <v>7119</v>
      </c>
      <c r="AC558" s="5" t="s">
        <v>38</v>
      </c>
    </row>
    <row r="559" spans="1:29">
      <c r="A559" s="5">
        <v>582245</v>
      </c>
      <c r="B559" s="5">
        <v>113121</v>
      </c>
      <c r="C559" s="5"/>
      <c r="D559" s="5">
        <v>2</v>
      </c>
      <c r="E559" s="5" t="s">
        <v>29</v>
      </c>
      <c r="F559" s="5">
        <v>2177</v>
      </c>
      <c r="G559" s="5" t="s">
        <v>695</v>
      </c>
      <c r="H559" s="5" t="s">
        <v>696</v>
      </c>
      <c r="I559" s="5">
        <v>154</v>
      </c>
      <c r="J559" s="5" t="s">
        <v>697</v>
      </c>
      <c r="K559" s="5">
        <v>123</v>
      </c>
      <c r="L559" s="5" t="s">
        <v>698</v>
      </c>
      <c r="M559" s="5" t="s">
        <v>699</v>
      </c>
      <c r="N559" s="6">
        <v>45658</v>
      </c>
      <c r="O559" s="7">
        <v>45698</v>
      </c>
      <c r="P559" s="5"/>
      <c r="Q559" s="7">
        <v>45693</v>
      </c>
      <c r="R559" s="5"/>
      <c r="S559" s="58">
        <v>119.82</v>
      </c>
      <c r="T559" s="5" t="s">
        <v>39</v>
      </c>
      <c r="U559" s="5" t="s">
        <v>40</v>
      </c>
      <c r="V559" s="5" t="s">
        <v>41</v>
      </c>
      <c r="W559" s="5" t="s">
        <v>42</v>
      </c>
      <c r="X559" s="5"/>
      <c r="Y559" s="5"/>
      <c r="Z559" s="5" t="s">
        <v>1089</v>
      </c>
      <c r="AA559" s="5"/>
      <c r="AB559" s="5">
        <v>7119</v>
      </c>
      <c r="AC559" s="5" t="s">
        <v>38</v>
      </c>
    </row>
    <row r="560" spans="1:29">
      <c r="A560" s="5">
        <v>582247</v>
      </c>
      <c r="B560" s="5">
        <v>113121</v>
      </c>
      <c r="C560" s="5"/>
      <c r="D560" s="5">
        <v>2</v>
      </c>
      <c r="E560" s="5" t="s">
        <v>29</v>
      </c>
      <c r="F560" s="5">
        <v>2177</v>
      </c>
      <c r="G560" s="5" t="s">
        <v>695</v>
      </c>
      <c r="H560" s="5" t="s">
        <v>696</v>
      </c>
      <c r="I560" s="5">
        <v>154</v>
      </c>
      <c r="J560" s="5" t="s">
        <v>697</v>
      </c>
      <c r="K560" s="5">
        <v>123</v>
      </c>
      <c r="L560" s="5" t="s">
        <v>698</v>
      </c>
      <c r="M560" s="5" t="s">
        <v>699</v>
      </c>
      <c r="N560" s="6">
        <v>45658</v>
      </c>
      <c r="O560" s="7">
        <v>45698</v>
      </c>
      <c r="P560" s="5"/>
      <c r="Q560" s="7">
        <v>45693</v>
      </c>
      <c r="R560" s="5"/>
      <c r="S560" s="58">
        <v>9.6999999999999993</v>
      </c>
      <c r="T560" s="5" t="s">
        <v>39</v>
      </c>
      <c r="U560" s="5" t="s">
        <v>128</v>
      </c>
      <c r="V560" s="5" t="s">
        <v>128</v>
      </c>
      <c r="W560" s="5" t="s">
        <v>129</v>
      </c>
      <c r="X560" s="5"/>
      <c r="Y560" s="5"/>
      <c r="Z560" s="5" t="s">
        <v>1089</v>
      </c>
      <c r="AA560" s="5"/>
      <c r="AB560" s="5">
        <v>7119</v>
      </c>
      <c r="AC560" s="5" t="s">
        <v>38</v>
      </c>
    </row>
    <row r="561" spans="1:29">
      <c r="A561" s="5">
        <v>614773</v>
      </c>
      <c r="B561" s="5">
        <v>113121</v>
      </c>
      <c r="C561" s="5"/>
      <c r="D561" s="5">
        <v>2</v>
      </c>
      <c r="E561" s="5" t="s">
        <v>29</v>
      </c>
      <c r="F561" s="5">
        <v>2177</v>
      </c>
      <c r="G561" s="5" t="s">
        <v>695</v>
      </c>
      <c r="H561" s="5" t="s">
        <v>696</v>
      </c>
      <c r="I561" s="5">
        <v>154</v>
      </c>
      <c r="J561" s="5" t="s">
        <v>697</v>
      </c>
      <c r="K561" s="5">
        <v>123</v>
      </c>
      <c r="L561" s="5" t="s">
        <v>698</v>
      </c>
      <c r="M561" s="5" t="s">
        <v>699</v>
      </c>
      <c r="N561" s="6">
        <v>45658</v>
      </c>
      <c r="O561" s="7">
        <v>45698</v>
      </c>
      <c r="P561" s="5"/>
      <c r="Q561" s="7">
        <v>45693</v>
      </c>
      <c r="R561" s="5"/>
      <c r="S561" s="58">
        <v>10.74</v>
      </c>
      <c r="T561" s="5" t="s">
        <v>39</v>
      </c>
      <c r="U561" s="5" t="s">
        <v>182</v>
      </c>
      <c r="V561" s="5" t="s">
        <v>41</v>
      </c>
      <c r="W561" s="5" t="s">
        <v>42</v>
      </c>
      <c r="X561" s="5"/>
      <c r="Y561" s="5"/>
      <c r="Z561" s="5" t="s">
        <v>1089</v>
      </c>
      <c r="AA561" s="5"/>
      <c r="AB561" s="5">
        <v>7119</v>
      </c>
      <c r="AC561" s="5" t="s">
        <v>38</v>
      </c>
    </row>
    <row r="562" spans="1:29">
      <c r="A562" s="5">
        <v>475530</v>
      </c>
      <c r="B562" s="5">
        <v>93695</v>
      </c>
      <c r="C562" s="5"/>
      <c r="D562" s="5">
        <v>2</v>
      </c>
      <c r="E562" s="5" t="s">
        <v>29</v>
      </c>
      <c r="F562" s="5">
        <v>2193</v>
      </c>
      <c r="G562" s="5" t="s">
        <v>507</v>
      </c>
      <c r="H562" s="5" t="s">
        <v>508</v>
      </c>
      <c r="I562" s="5">
        <v>313</v>
      </c>
      <c r="J562" s="5" t="s">
        <v>509</v>
      </c>
      <c r="K562" s="5">
        <v>202</v>
      </c>
      <c r="L562" s="5" t="s">
        <v>510</v>
      </c>
      <c r="M562" s="5" t="s">
        <v>1487</v>
      </c>
      <c r="N562" s="6">
        <v>45505</v>
      </c>
      <c r="O562" s="7">
        <v>45698</v>
      </c>
      <c r="P562" s="5"/>
      <c r="Q562" s="7">
        <v>45686</v>
      </c>
      <c r="R562" s="5"/>
      <c r="S562" s="58">
        <v>-2387.63</v>
      </c>
      <c r="T562" s="5" t="s">
        <v>35</v>
      </c>
      <c r="U562" s="5" t="s">
        <v>1351</v>
      </c>
      <c r="V562" s="5" t="s">
        <v>36</v>
      </c>
      <c r="W562" s="5" t="s">
        <v>37</v>
      </c>
      <c r="X562" s="5"/>
      <c r="Y562" s="5"/>
      <c r="Z562" s="5" t="s">
        <v>1090</v>
      </c>
      <c r="AA562" s="5"/>
      <c r="AB562" s="5">
        <v>7119</v>
      </c>
      <c r="AC562" s="5" t="s">
        <v>38</v>
      </c>
    </row>
    <row r="563" spans="1:29">
      <c r="A563" s="5">
        <v>475593</v>
      </c>
      <c r="B563" s="5">
        <v>93695</v>
      </c>
      <c r="C563" s="5"/>
      <c r="D563" s="5">
        <v>2</v>
      </c>
      <c r="E563" s="5" t="s">
        <v>29</v>
      </c>
      <c r="F563" s="5">
        <v>2193</v>
      </c>
      <c r="G563" s="5" t="s">
        <v>507</v>
      </c>
      <c r="H563" s="5" t="s">
        <v>508</v>
      </c>
      <c r="I563" s="5">
        <v>313</v>
      </c>
      <c r="J563" s="5" t="s">
        <v>509</v>
      </c>
      <c r="K563" s="5">
        <v>202</v>
      </c>
      <c r="L563" s="5" t="s">
        <v>510</v>
      </c>
      <c r="M563" s="5" t="s">
        <v>1487</v>
      </c>
      <c r="N563" s="6">
        <v>45505</v>
      </c>
      <c r="O563" s="7">
        <v>45698</v>
      </c>
      <c r="P563" s="5"/>
      <c r="Q563" s="7">
        <v>45686</v>
      </c>
      <c r="R563" s="5"/>
      <c r="S563" s="58">
        <v>238.76</v>
      </c>
      <c r="T563" s="5" t="s">
        <v>39</v>
      </c>
      <c r="U563" s="5" t="s">
        <v>40</v>
      </c>
      <c r="V563" s="5" t="s">
        <v>41</v>
      </c>
      <c r="W563" s="5" t="s">
        <v>42</v>
      </c>
      <c r="X563" s="5"/>
      <c r="Y563" s="5"/>
      <c r="Z563" s="5" t="s">
        <v>1090</v>
      </c>
      <c r="AA563" s="5"/>
      <c r="AB563" s="5">
        <v>7119</v>
      </c>
      <c r="AC563" s="5" t="s">
        <v>38</v>
      </c>
    </row>
    <row r="564" spans="1:29">
      <c r="A564" s="5">
        <v>475595</v>
      </c>
      <c r="B564" s="5">
        <v>93695</v>
      </c>
      <c r="C564" s="5"/>
      <c r="D564" s="5">
        <v>2</v>
      </c>
      <c r="E564" s="5" t="s">
        <v>29</v>
      </c>
      <c r="F564" s="5">
        <v>2193</v>
      </c>
      <c r="G564" s="5" t="s">
        <v>507</v>
      </c>
      <c r="H564" s="5" t="s">
        <v>508</v>
      </c>
      <c r="I564" s="5">
        <v>313</v>
      </c>
      <c r="J564" s="5" t="s">
        <v>509</v>
      </c>
      <c r="K564" s="5">
        <v>202</v>
      </c>
      <c r="L564" s="5" t="s">
        <v>510</v>
      </c>
      <c r="M564" s="5" t="s">
        <v>1487</v>
      </c>
      <c r="N564" s="6">
        <v>45505</v>
      </c>
      <c r="O564" s="7">
        <v>45698</v>
      </c>
      <c r="P564" s="5"/>
      <c r="Q564" s="7">
        <v>45686</v>
      </c>
      <c r="R564" s="5"/>
      <c r="S564" s="58">
        <v>9.6999999999999993</v>
      </c>
      <c r="T564" s="5" t="s">
        <v>39</v>
      </c>
      <c r="U564" s="5" t="s">
        <v>128</v>
      </c>
      <c r="V564" s="5" t="s">
        <v>128</v>
      </c>
      <c r="W564" s="5" t="s">
        <v>129</v>
      </c>
      <c r="X564" s="5"/>
      <c r="Y564" s="5"/>
      <c r="Z564" s="5" t="s">
        <v>1090</v>
      </c>
      <c r="AA564" s="5"/>
      <c r="AB564" s="5">
        <v>7119</v>
      </c>
      <c r="AC564" s="5" t="s">
        <v>38</v>
      </c>
    </row>
    <row r="565" spans="1:29">
      <c r="A565" s="5">
        <v>617183</v>
      </c>
      <c r="B565" s="5">
        <v>93695</v>
      </c>
      <c r="C565" s="5"/>
      <c r="D565" s="5">
        <v>2</v>
      </c>
      <c r="E565" s="5" t="s">
        <v>29</v>
      </c>
      <c r="F565" s="5">
        <v>2193</v>
      </c>
      <c r="G565" s="5" t="s">
        <v>507</v>
      </c>
      <c r="H565" s="5" t="s">
        <v>508</v>
      </c>
      <c r="I565" s="5">
        <v>313</v>
      </c>
      <c r="J565" s="5" t="s">
        <v>509</v>
      </c>
      <c r="K565" s="5">
        <v>202</v>
      </c>
      <c r="L565" s="5" t="s">
        <v>510</v>
      </c>
      <c r="M565" s="5" t="s">
        <v>1487</v>
      </c>
      <c r="N565" s="6">
        <v>45505</v>
      </c>
      <c r="O565" s="7">
        <v>45698</v>
      </c>
      <c r="P565" s="5"/>
      <c r="Q565" s="7">
        <v>45686</v>
      </c>
      <c r="R565" s="5"/>
      <c r="S565" s="58">
        <v>23.08</v>
      </c>
      <c r="T565" s="5" t="s">
        <v>39</v>
      </c>
      <c r="U565" s="5" t="s">
        <v>182</v>
      </c>
      <c r="V565" s="5" t="s">
        <v>41</v>
      </c>
      <c r="W565" s="5" t="s">
        <v>42</v>
      </c>
      <c r="X565" s="5"/>
      <c r="Y565" s="5"/>
      <c r="Z565" s="5" t="s">
        <v>1090</v>
      </c>
      <c r="AA565" s="5"/>
      <c r="AB565" s="5">
        <v>7119</v>
      </c>
      <c r="AC565" s="5" t="s">
        <v>38</v>
      </c>
    </row>
    <row r="566" spans="1:29">
      <c r="A566" s="5">
        <v>499244</v>
      </c>
      <c r="B566" s="5">
        <v>98124</v>
      </c>
      <c r="C566" s="5"/>
      <c r="D566" s="5">
        <v>2</v>
      </c>
      <c r="E566" s="5" t="s">
        <v>29</v>
      </c>
      <c r="F566" s="5">
        <v>2193</v>
      </c>
      <c r="G566" s="5" t="s">
        <v>507</v>
      </c>
      <c r="H566" s="5" t="s">
        <v>508</v>
      </c>
      <c r="I566" s="5">
        <v>313</v>
      </c>
      <c r="J566" s="5" t="s">
        <v>509</v>
      </c>
      <c r="K566" s="5">
        <v>202</v>
      </c>
      <c r="L566" s="5" t="s">
        <v>510</v>
      </c>
      <c r="M566" s="5" t="s">
        <v>1487</v>
      </c>
      <c r="N566" s="6">
        <v>45520.388888888891</v>
      </c>
      <c r="O566" s="7">
        <v>45693</v>
      </c>
      <c r="P566" s="5"/>
      <c r="Q566" s="7">
        <v>45686</v>
      </c>
      <c r="R566" s="5"/>
      <c r="S566" s="58">
        <v>150</v>
      </c>
      <c r="T566" s="5" t="s">
        <v>39</v>
      </c>
      <c r="U566" s="5" t="s">
        <v>52</v>
      </c>
      <c r="V566" s="5" t="s">
        <v>41</v>
      </c>
      <c r="W566" s="5" t="s">
        <v>42</v>
      </c>
      <c r="X566" s="5"/>
      <c r="Y566" s="5"/>
      <c r="Z566" s="5" t="s">
        <v>892</v>
      </c>
      <c r="AA566" s="5"/>
      <c r="AB566" s="5">
        <v>7119</v>
      </c>
      <c r="AC566" s="5" t="s">
        <v>38</v>
      </c>
    </row>
    <row r="567" spans="1:29">
      <c r="A567" s="5">
        <v>493289</v>
      </c>
      <c r="B567" s="5">
        <v>97062</v>
      </c>
      <c r="C567" s="5"/>
      <c r="D567" s="5">
        <v>2</v>
      </c>
      <c r="E567" s="5" t="s">
        <v>29</v>
      </c>
      <c r="F567" s="5">
        <v>2240</v>
      </c>
      <c r="G567" s="5" t="s">
        <v>151</v>
      </c>
      <c r="H567" s="5" t="s">
        <v>152</v>
      </c>
      <c r="I567" s="5">
        <v>226</v>
      </c>
      <c r="J567" s="5" t="s">
        <v>153</v>
      </c>
      <c r="K567" s="5">
        <v>406</v>
      </c>
      <c r="L567" s="5"/>
      <c r="M567" s="5" t="s">
        <v>154</v>
      </c>
      <c r="N567" s="6">
        <v>45514.460416666669</v>
      </c>
      <c r="O567" s="7">
        <v>45698</v>
      </c>
      <c r="P567" s="5"/>
      <c r="Q567" s="7">
        <v>45686</v>
      </c>
      <c r="R567" s="5"/>
      <c r="S567" s="58">
        <v>-1000</v>
      </c>
      <c r="T567" s="5" t="s">
        <v>35</v>
      </c>
      <c r="U567" s="5" t="s">
        <v>1351</v>
      </c>
      <c r="V567" s="5" t="s">
        <v>36</v>
      </c>
      <c r="W567" s="5" t="s">
        <v>37</v>
      </c>
      <c r="X567" s="5"/>
      <c r="Y567" s="5"/>
      <c r="Z567" s="5" t="s">
        <v>795</v>
      </c>
      <c r="AA567" s="5"/>
      <c r="AB567" s="5">
        <v>7119</v>
      </c>
      <c r="AC567" s="5" t="s">
        <v>38</v>
      </c>
    </row>
    <row r="568" spans="1:29">
      <c r="A568" s="5">
        <v>493315</v>
      </c>
      <c r="B568" s="5">
        <v>97062</v>
      </c>
      <c r="C568" s="5"/>
      <c r="D568" s="5">
        <v>2</v>
      </c>
      <c r="E568" s="5" t="s">
        <v>29</v>
      </c>
      <c r="F568" s="5">
        <v>2240</v>
      </c>
      <c r="G568" s="5" t="s">
        <v>151</v>
      </c>
      <c r="H568" s="5" t="s">
        <v>152</v>
      </c>
      <c r="I568" s="5">
        <v>226</v>
      </c>
      <c r="J568" s="5" t="s">
        <v>153</v>
      </c>
      <c r="K568" s="5">
        <v>406</v>
      </c>
      <c r="L568" s="5"/>
      <c r="M568" s="5" t="s">
        <v>154</v>
      </c>
      <c r="N568" s="6">
        <v>45514.460416666669</v>
      </c>
      <c r="O568" s="7">
        <v>45698</v>
      </c>
      <c r="P568" s="5"/>
      <c r="Q568" s="7">
        <v>45686</v>
      </c>
      <c r="R568" s="5"/>
      <c r="S568" s="58">
        <v>100</v>
      </c>
      <c r="T568" s="5" t="s">
        <v>39</v>
      </c>
      <c r="U568" s="5" t="s">
        <v>40</v>
      </c>
      <c r="V568" s="5" t="s">
        <v>41</v>
      </c>
      <c r="W568" s="5" t="s">
        <v>42</v>
      </c>
      <c r="X568" s="5"/>
      <c r="Y568" s="5"/>
      <c r="Z568" s="5" t="s">
        <v>795</v>
      </c>
      <c r="AA568" s="5"/>
      <c r="AB568" s="5">
        <v>7119</v>
      </c>
      <c r="AC568" s="5" t="s">
        <v>38</v>
      </c>
    </row>
    <row r="569" spans="1:29">
      <c r="A569" s="5">
        <v>512717</v>
      </c>
      <c r="B569" s="5">
        <v>100966</v>
      </c>
      <c r="C569" s="5"/>
      <c r="D569" s="5">
        <v>2</v>
      </c>
      <c r="E569" s="5" t="s">
        <v>29</v>
      </c>
      <c r="F569" s="5">
        <v>2242</v>
      </c>
      <c r="G569" s="5" t="s">
        <v>512</v>
      </c>
      <c r="H569" s="5" t="s">
        <v>513</v>
      </c>
      <c r="I569" s="5">
        <v>308</v>
      </c>
      <c r="J569" s="5" t="s">
        <v>514</v>
      </c>
      <c r="K569" s="5">
        <v>379</v>
      </c>
      <c r="L569" s="5"/>
      <c r="M569" s="5" t="s">
        <v>1488</v>
      </c>
      <c r="N569" s="6">
        <v>45546.409722222219</v>
      </c>
      <c r="O569" s="7">
        <v>45698</v>
      </c>
      <c r="P569" s="5"/>
      <c r="Q569" s="7"/>
      <c r="R569" s="5"/>
      <c r="S569" s="58">
        <v>-2500</v>
      </c>
      <c r="T569" s="5" t="s">
        <v>35</v>
      </c>
      <c r="U569" s="5" t="s">
        <v>1351</v>
      </c>
      <c r="V569" s="5" t="s">
        <v>36</v>
      </c>
      <c r="W569" s="5" t="s">
        <v>37</v>
      </c>
      <c r="X569" s="5"/>
      <c r="Y569" s="5"/>
      <c r="Z569" s="5" t="s">
        <v>893</v>
      </c>
      <c r="AA569" s="5"/>
      <c r="AB569" s="5">
        <v>7119</v>
      </c>
      <c r="AC569" s="5" t="s">
        <v>38</v>
      </c>
    </row>
    <row r="570" spans="1:29">
      <c r="A570" s="5">
        <v>512750</v>
      </c>
      <c r="B570" s="5">
        <v>100966</v>
      </c>
      <c r="C570" s="5"/>
      <c r="D570" s="5">
        <v>2</v>
      </c>
      <c r="E570" s="5" t="s">
        <v>29</v>
      </c>
      <c r="F570" s="5">
        <v>2242</v>
      </c>
      <c r="G570" s="5" t="s">
        <v>512</v>
      </c>
      <c r="H570" s="5" t="s">
        <v>513</v>
      </c>
      <c r="I570" s="5">
        <v>308</v>
      </c>
      <c r="J570" s="5" t="s">
        <v>514</v>
      </c>
      <c r="K570" s="5">
        <v>379</v>
      </c>
      <c r="L570" s="5"/>
      <c r="M570" s="5" t="s">
        <v>1488</v>
      </c>
      <c r="N570" s="6">
        <v>45546.409722222219</v>
      </c>
      <c r="O570" s="7">
        <v>45698</v>
      </c>
      <c r="P570" s="5"/>
      <c r="Q570" s="7"/>
      <c r="R570" s="5"/>
      <c r="S570" s="58">
        <v>250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893</v>
      </c>
      <c r="AA570" s="5"/>
      <c r="AB570" s="5">
        <v>7119</v>
      </c>
      <c r="AC570" s="5" t="s">
        <v>38</v>
      </c>
    </row>
    <row r="571" spans="1:29">
      <c r="A571" s="5">
        <v>512751</v>
      </c>
      <c r="B571" s="5">
        <v>100966</v>
      </c>
      <c r="C571" s="5"/>
      <c r="D571" s="5">
        <v>2</v>
      </c>
      <c r="E571" s="5" t="s">
        <v>29</v>
      </c>
      <c r="F571" s="5">
        <v>2242</v>
      </c>
      <c r="G571" s="5" t="s">
        <v>512</v>
      </c>
      <c r="H571" s="5" t="s">
        <v>513</v>
      </c>
      <c r="I571" s="5">
        <v>308</v>
      </c>
      <c r="J571" s="5" t="s">
        <v>514</v>
      </c>
      <c r="K571" s="5">
        <v>379</v>
      </c>
      <c r="L571" s="5"/>
      <c r="M571" s="5" t="s">
        <v>1488</v>
      </c>
      <c r="N571" s="6">
        <v>45546.409722222219</v>
      </c>
      <c r="O571" s="7">
        <v>45698</v>
      </c>
      <c r="P571" s="5"/>
      <c r="Q571" s="7"/>
      <c r="R571" s="5"/>
      <c r="S571" s="58">
        <v>624.17999999999995</v>
      </c>
      <c r="T571" s="5" t="s">
        <v>39</v>
      </c>
      <c r="U571" s="5" t="s">
        <v>1489</v>
      </c>
      <c r="V571" s="5" t="s">
        <v>48</v>
      </c>
      <c r="W571" s="5" t="s">
        <v>49</v>
      </c>
      <c r="X571" s="5"/>
      <c r="Y571" s="5"/>
      <c r="Z571" s="5" t="s">
        <v>893</v>
      </c>
      <c r="AA571" s="5"/>
      <c r="AB571" s="5">
        <v>7119</v>
      </c>
      <c r="AC571" s="5" t="s">
        <v>38</v>
      </c>
    </row>
    <row r="572" spans="1:29">
      <c r="A572" s="5">
        <v>617231</v>
      </c>
      <c r="B572" s="5">
        <v>100966</v>
      </c>
      <c r="C572" s="5"/>
      <c r="D572" s="5">
        <v>2</v>
      </c>
      <c r="E572" s="5" t="s">
        <v>29</v>
      </c>
      <c r="F572" s="5">
        <v>2242</v>
      </c>
      <c r="G572" s="5" t="s">
        <v>512</v>
      </c>
      <c r="H572" s="5" t="s">
        <v>513</v>
      </c>
      <c r="I572" s="5">
        <v>308</v>
      </c>
      <c r="J572" s="5" t="s">
        <v>514</v>
      </c>
      <c r="K572" s="5">
        <v>379</v>
      </c>
      <c r="L572" s="5"/>
      <c r="M572" s="5" t="s">
        <v>1488</v>
      </c>
      <c r="N572" s="6">
        <v>45546.409722222219</v>
      </c>
      <c r="O572" s="7">
        <v>45698</v>
      </c>
      <c r="P572" s="5"/>
      <c r="Q572" s="7"/>
      <c r="R572" s="5"/>
      <c r="S572" s="58">
        <v>19.22</v>
      </c>
      <c r="T572" s="5" t="s">
        <v>39</v>
      </c>
      <c r="U572" s="5" t="s">
        <v>182</v>
      </c>
      <c r="V572" s="5" t="s">
        <v>41</v>
      </c>
      <c r="W572" s="5" t="s">
        <v>42</v>
      </c>
      <c r="X572" s="5"/>
      <c r="Y572" s="5"/>
      <c r="Z572" s="5" t="s">
        <v>893</v>
      </c>
      <c r="AA572" s="5"/>
      <c r="AB572" s="5">
        <v>7119</v>
      </c>
      <c r="AC572" s="5" t="s">
        <v>38</v>
      </c>
    </row>
    <row r="573" spans="1:29">
      <c r="A573" s="5">
        <v>506533</v>
      </c>
      <c r="B573" s="5">
        <v>99616</v>
      </c>
      <c r="C573" s="5"/>
      <c r="D573" s="5">
        <v>2</v>
      </c>
      <c r="E573" s="5" t="s">
        <v>29</v>
      </c>
      <c r="F573" s="5">
        <v>2271</v>
      </c>
      <c r="G573" s="5" t="s">
        <v>516</v>
      </c>
      <c r="H573" s="5" t="s">
        <v>517</v>
      </c>
      <c r="I573" s="5">
        <v>132</v>
      </c>
      <c r="J573" s="5" t="s">
        <v>518</v>
      </c>
      <c r="K573" s="5">
        <v>413</v>
      </c>
      <c r="L573" s="5"/>
      <c r="M573" s="5" t="s">
        <v>519</v>
      </c>
      <c r="N573" s="6">
        <v>45534.555555555555</v>
      </c>
      <c r="O573" s="7">
        <v>45698</v>
      </c>
      <c r="P573" s="5"/>
      <c r="Q573" s="7">
        <v>45691</v>
      </c>
      <c r="R573" s="5"/>
      <c r="S573" s="58">
        <v>-2600</v>
      </c>
      <c r="T573" s="5" t="s">
        <v>35</v>
      </c>
      <c r="U573" s="5" t="s">
        <v>1351</v>
      </c>
      <c r="V573" s="5" t="s">
        <v>36</v>
      </c>
      <c r="W573" s="5" t="s">
        <v>37</v>
      </c>
      <c r="X573" s="5"/>
      <c r="Y573" s="5"/>
      <c r="Z573" s="5" t="s">
        <v>894</v>
      </c>
      <c r="AA573" s="5"/>
      <c r="AB573" s="5">
        <v>7119</v>
      </c>
      <c r="AC573" s="5" t="s">
        <v>38</v>
      </c>
    </row>
    <row r="574" spans="1:29">
      <c r="A574" s="5">
        <v>506557</v>
      </c>
      <c r="B574" s="5">
        <v>99616</v>
      </c>
      <c r="C574" s="5"/>
      <c r="D574" s="5">
        <v>2</v>
      </c>
      <c r="E574" s="5" t="s">
        <v>29</v>
      </c>
      <c r="F574" s="5">
        <v>2271</v>
      </c>
      <c r="G574" s="5" t="s">
        <v>516</v>
      </c>
      <c r="H574" s="5" t="s">
        <v>517</v>
      </c>
      <c r="I574" s="5">
        <v>132</v>
      </c>
      <c r="J574" s="5" t="s">
        <v>518</v>
      </c>
      <c r="K574" s="5">
        <v>413</v>
      </c>
      <c r="L574" s="5"/>
      <c r="M574" s="5" t="s">
        <v>519</v>
      </c>
      <c r="N574" s="6">
        <v>45534.555555555555</v>
      </c>
      <c r="O574" s="7">
        <v>45698</v>
      </c>
      <c r="P574" s="5"/>
      <c r="Q574" s="7">
        <v>45691</v>
      </c>
      <c r="R574" s="5"/>
      <c r="S574" s="58">
        <v>260</v>
      </c>
      <c r="T574" s="5" t="s">
        <v>39</v>
      </c>
      <c r="U574" s="5" t="s">
        <v>40</v>
      </c>
      <c r="V574" s="5" t="s">
        <v>41</v>
      </c>
      <c r="W574" s="5" t="s">
        <v>42</v>
      </c>
      <c r="X574" s="5"/>
      <c r="Y574" s="5"/>
      <c r="Z574" s="5" t="s">
        <v>894</v>
      </c>
      <c r="AA574" s="5"/>
      <c r="AB574" s="5">
        <v>7119</v>
      </c>
      <c r="AC574" s="5" t="s">
        <v>38</v>
      </c>
    </row>
    <row r="575" spans="1:29">
      <c r="A575" s="5">
        <v>506856</v>
      </c>
      <c r="B575" s="5">
        <v>99616</v>
      </c>
      <c r="C575" s="5"/>
      <c r="D575" s="5">
        <v>2</v>
      </c>
      <c r="E575" s="5" t="s">
        <v>29</v>
      </c>
      <c r="F575" s="5">
        <v>2271</v>
      </c>
      <c r="G575" s="5" t="s">
        <v>516</v>
      </c>
      <c r="H575" s="5" t="s">
        <v>517</v>
      </c>
      <c r="I575" s="5">
        <v>132</v>
      </c>
      <c r="J575" s="5" t="s">
        <v>518</v>
      </c>
      <c r="K575" s="5">
        <v>413</v>
      </c>
      <c r="L575" s="5"/>
      <c r="M575" s="5" t="s">
        <v>519</v>
      </c>
      <c r="N575" s="6">
        <v>45534.555555555555</v>
      </c>
      <c r="O575" s="7">
        <v>45698</v>
      </c>
      <c r="P575" s="5"/>
      <c r="Q575" s="7">
        <v>45691</v>
      </c>
      <c r="R575" s="5"/>
      <c r="S575" s="58">
        <v>72</v>
      </c>
      <c r="T575" s="5" t="s">
        <v>39</v>
      </c>
      <c r="U575" s="5" t="s">
        <v>52</v>
      </c>
      <c r="V575" s="5" t="s">
        <v>41</v>
      </c>
      <c r="W575" s="5" t="s">
        <v>42</v>
      </c>
      <c r="X575" s="5"/>
      <c r="Y575" s="5"/>
      <c r="Z575" s="5" t="s">
        <v>894</v>
      </c>
      <c r="AA575" s="5"/>
      <c r="AB575" s="5">
        <v>7119</v>
      </c>
      <c r="AC575" s="5" t="s">
        <v>38</v>
      </c>
    </row>
    <row r="576" spans="1:29">
      <c r="A576" s="5">
        <v>557138</v>
      </c>
      <c r="B576" s="5">
        <v>99616</v>
      </c>
      <c r="C576" s="5"/>
      <c r="D576" s="5">
        <v>2</v>
      </c>
      <c r="E576" s="5" t="s">
        <v>29</v>
      </c>
      <c r="F576" s="5">
        <v>2271</v>
      </c>
      <c r="G576" s="5" t="s">
        <v>516</v>
      </c>
      <c r="H576" s="5" t="s">
        <v>517</v>
      </c>
      <c r="I576" s="5">
        <v>132</v>
      </c>
      <c r="J576" s="5" t="s">
        <v>518</v>
      </c>
      <c r="K576" s="5">
        <v>413</v>
      </c>
      <c r="L576" s="5"/>
      <c r="M576" s="5" t="s">
        <v>519</v>
      </c>
      <c r="N576" s="6">
        <v>45534.555555555555</v>
      </c>
      <c r="O576" s="7">
        <v>45698</v>
      </c>
      <c r="P576" s="5"/>
      <c r="Q576" s="7">
        <v>45691</v>
      </c>
      <c r="R576" s="5"/>
      <c r="S576" s="59">
        <v>159.4</v>
      </c>
      <c r="T576" s="5" t="s">
        <v>39</v>
      </c>
      <c r="U576" s="5" t="s">
        <v>1490</v>
      </c>
      <c r="V576" s="5" t="s">
        <v>79</v>
      </c>
      <c r="W576" s="5" t="s">
        <v>80</v>
      </c>
      <c r="X576" s="5"/>
      <c r="Y576" s="5"/>
      <c r="Z576" s="5" t="s">
        <v>894</v>
      </c>
      <c r="AA576" s="5"/>
      <c r="AB576" s="5">
        <v>7119</v>
      </c>
      <c r="AC576" s="5" t="s">
        <v>38</v>
      </c>
    </row>
    <row r="577" spans="1:29">
      <c r="A577" s="5">
        <v>624761</v>
      </c>
      <c r="B577" s="5">
        <v>99616</v>
      </c>
      <c r="C577" s="5"/>
      <c r="D577" s="5">
        <v>2</v>
      </c>
      <c r="E577" s="5" t="s">
        <v>29</v>
      </c>
      <c r="F577" s="5">
        <v>2271</v>
      </c>
      <c r="G577" s="5" t="s">
        <v>516</v>
      </c>
      <c r="H577" s="5" t="s">
        <v>517</v>
      </c>
      <c r="I577" s="5">
        <v>132</v>
      </c>
      <c r="J577" s="5" t="s">
        <v>518</v>
      </c>
      <c r="K577" s="5">
        <v>413</v>
      </c>
      <c r="L577" s="5"/>
      <c r="M577" s="5" t="s">
        <v>519</v>
      </c>
      <c r="N577" s="6">
        <v>45534.555555555555</v>
      </c>
      <c r="O577" s="7">
        <v>45698</v>
      </c>
      <c r="P577" s="5"/>
      <c r="Q577" s="7">
        <v>45691</v>
      </c>
      <c r="R577" s="5"/>
      <c r="S577" s="59">
        <v>18.87</v>
      </c>
      <c r="T577" s="5" t="s">
        <v>39</v>
      </c>
      <c r="U577" s="5" t="s">
        <v>182</v>
      </c>
      <c r="V577" s="5" t="s">
        <v>41</v>
      </c>
      <c r="W577" s="5" t="s">
        <v>42</v>
      </c>
      <c r="X577" s="5"/>
      <c r="Y577" s="5"/>
      <c r="Z577" s="5" t="s">
        <v>894</v>
      </c>
      <c r="AA577" s="5"/>
      <c r="AB577" s="5">
        <v>7119</v>
      </c>
      <c r="AC577" s="5" t="s">
        <v>38</v>
      </c>
    </row>
    <row r="578" spans="1:29">
      <c r="A578" s="5">
        <v>548170</v>
      </c>
      <c r="B578" s="5">
        <v>107233</v>
      </c>
      <c r="C578" s="5"/>
      <c r="D578" s="5">
        <v>2</v>
      </c>
      <c r="E578" s="5" t="s">
        <v>29</v>
      </c>
      <c r="F578" s="5">
        <v>2278</v>
      </c>
      <c r="G578" s="5" t="s">
        <v>700</v>
      </c>
      <c r="H578" s="5" t="s">
        <v>701</v>
      </c>
      <c r="I578" s="5">
        <v>113</v>
      </c>
      <c r="J578" s="5" t="s">
        <v>702</v>
      </c>
      <c r="K578" s="5">
        <v>14</v>
      </c>
      <c r="L578" s="5" t="s">
        <v>703</v>
      </c>
      <c r="M578" s="5" t="s">
        <v>704</v>
      </c>
      <c r="N578" s="6">
        <v>45597</v>
      </c>
      <c r="O578" s="7">
        <v>45698</v>
      </c>
      <c r="P578" s="5"/>
      <c r="Q578" s="7">
        <v>45693</v>
      </c>
      <c r="R578" s="5"/>
      <c r="S578" s="59">
        <v>-2596.0500000000002</v>
      </c>
      <c r="T578" s="5" t="s">
        <v>35</v>
      </c>
      <c r="U578" s="5" t="s">
        <v>1351</v>
      </c>
      <c r="V578" s="5" t="s">
        <v>36</v>
      </c>
      <c r="W578" s="5" t="s">
        <v>37</v>
      </c>
      <c r="X578" s="5"/>
      <c r="Y578" s="5"/>
      <c r="Z578" s="5" t="s">
        <v>935</v>
      </c>
      <c r="AA578" s="5"/>
      <c r="AB578" s="5">
        <v>7119</v>
      </c>
      <c r="AC578" s="5" t="s">
        <v>38</v>
      </c>
    </row>
    <row r="579" spans="1:29">
      <c r="A579" s="5">
        <v>548205</v>
      </c>
      <c r="B579" s="5">
        <v>107233</v>
      </c>
      <c r="C579" s="5"/>
      <c r="D579" s="5">
        <v>2</v>
      </c>
      <c r="E579" s="5" t="s">
        <v>29</v>
      </c>
      <c r="F579" s="5">
        <v>2278</v>
      </c>
      <c r="G579" s="5" t="s">
        <v>700</v>
      </c>
      <c r="H579" s="5" t="s">
        <v>701</v>
      </c>
      <c r="I579" s="5">
        <v>113</v>
      </c>
      <c r="J579" s="5" t="s">
        <v>702</v>
      </c>
      <c r="K579" s="5">
        <v>14</v>
      </c>
      <c r="L579" s="5" t="s">
        <v>703</v>
      </c>
      <c r="M579" s="5" t="s">
        <v>704</v>
      </c>
      <c r="N579" s="6">
        <v>45597</v>
      </c>
      <c r="O579" s="7">
        <v>45698</v>
      </c>
      <c r="P579" s="5"/>
      <c r="Q579" s="7">
        <v>45693</v>
      </c>
      <c r="R579" s="5"/>
      <c r="S579" s="59">
        <v>259.60000000000002</v>
      </c>
      <c r="T579" s="5" t="s">
        <v>39</v>
      </c>
      <c r="U579" s="5" t="s">
        <v>40</v>
      </c>
      <c r="V579" s="5" t="s">
        <v>41</v>
      </c>
      <c r="W579" s="5" t="s">
        <v>42</v>
      </c>
      <c r="X579" s="5"/>
      <c r="Y579" s="5"/>
      <c r="Z579" s="5" t="s">
        <v>935</v>
      </c>
      <c r="AA579" s="5"/>
      <c r="AB579" s="5">
        <v>7119</v>
      </c>
      <c r="AC579" s="5" t="s">
        <v>38</v>
      </c>
    </row>
    <row r="580" spans="1:29">
      <c r="A580" s="5">
        <v>548207</v>
      </c>
      <c r="B580" s="5">
        <v>107233</v>
      </c>
      <c r="C580" s="5"/>
      <c r="D580" s="5">
        <v>2</v>
      </c>
      <c r="E580" s="5" t="s">
        <v>29</v>
      </c>
      <c r="F580" s="5">
        <v>2278</v>
      </c>
      <c r="G580" s="5" t="s">
        <v>700</v>
      </c>
      <c r="H580" s="5" t="s">
        <v>701</v>
      </c>
      <c r="I580" s="5">
        <v>113</v>
      </c>
      <c r="J580" s="5" t="s">
        <v>702</v>
      </c>
      <c r="K580" s="5">
        <v>14</v>
      </c>
      <c r="L580" s="5" t="s">
        <v>703</v>
      </c>
      <c r="M580" s="5" t="s">
        <v>704</v>
      </c>
      <c r="N580" s="6">
        <v>45597</v>
      </c>
      <c r="O580" s="7">
        <v>45698</v>
      </c>
      <c r="P580" s="5"/>
      <c r="Q580" s="7">
        <v>45693</v>
      </c>
      <c r="R580" s="5"/>
      <c r="S580" s="59">
        <v>9.6999999999999993</v>
      </c>
      <c r="T580" s="5" t="s">
        <v>39</v>
      </c>
      <c r="U580" s="5" t="s">
        <v>128</v>
      </c>
      <c r="V580" s="5" t="s">
        <v>128</v>
      </c>
      <c r="W580" s="5" t="s">
        <v>129</v>
      </c>
      <c r="X580" s="5"/>
      <c r="Y580" s="5"/>
      <c r="Z580" s="5" t="s">
        <v>935</v>
      </c>
      <c r="AA580" s="5"/>
      <c r="AB580" s="5">
        <v>7119</v>
      </c>
      <c r="AC580" s="5" t="s">
        <v>38</v>
      </c>
    </row>
    <row r="581" spans="1:29">
      <c r="A581" s="5">
        <v>611340</v>
      </c>
      <c r="B581" s="5">
        <v>107233</v>
      </c>
      <c r="C581" s="5"/>
      <c r="D581" s="5">
        <v>2</v>
      </c>
      <c r="E581" s="5" t="s">
        <v>29</v>
      </c>
      <c r="F581" s="5">
        <v>2278</v>
      </c>
      <c r="G581" s="5" t="s">
        <v>700</v>
      </c>
      <c r="H581" s="5" t="s">
        <v>701</v>
      </c>
      <c r="I581" s="5">
        <v>113</v>
      </c>
      <c r="J581" s="5" t="s">
        <v>702</v>
      </c>
      <c r="K581" s="5">
        <v>14</v>
      </c>
      <c r="L581" s="5" t="s">
        <v>703</v>
      </c>
      <c r="M581" s="5" t="s">
        <v>704</v>
      </c>
      <c r="N581" s="6">
        <v>45597</v>
      </c>
      <c r="O581" s="7">
        <v>45698</v>
      </c>
      <c r="P581" s="5"/>
      <c r="Q581" s="7">
        <v>45693</v>
      </c>
      <c r="R581" s="5"/>
      <c r="S581" s="59">
        <v>13.32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 t="s">
        <v>935</v>
      </c>
      <c r="AA581" s="5"/>
      <c r="AB581" s="5">
        <v>7119</v>
      </c>
      <c r="AC581" s="5" t="s">
        <v>38</v>
      </c>
    </row>
    <row r="582" spans="1:29">
      <c r="A582" s="5">
        <v>562928</v>
      </c>
      <c r="B582" s="5">
        <v>109483</v>
      </c>
      <c r="C582" s="5"/>
      <c r="D582" s="5">
        <v>2</v>
      </c>
      <c r="E582" s="5" t="s">
        <v>29</v>
      </c>
      <c r="F582" s="5">
        <v>2285</v>
      </c>
      <c r="G582" s="5" t="s">
        <v>520</v>
      </c>
      <c r="H582" s="5" t="s">
        <v>521</v>
      </c>
      <c r="I582" s="5">
        <v>130</v>
      </c>
      <c r="J582" s="5" t="s">
        <v>424</v>
      </c>
      <c r="K582" s="5">
        <v>209</v>
      </c>
      <c r="L582" s="5" t="s">
        <v>425</v>
      </c>
      <c r="M582" s="5" t="s">
        <v>522</v>
      </c>
      <c r="N582" s="6">
        <v>45581.568055555559</v>
      </c>
      <c r="O582" s="7">
        <v>45703</v>
      </c>
      <c r="P582" s="5"/>
      <c r="Q582" s="7"/>
      <c r="R582" s="5"/>
      <c r="S582" s="59">
        <v>-24171.05</v>
      </c>
      <c r="T582" s="5" t="s">
        <v>35</v>
      </c>
      <c r="U582" s="5" t="s">
        <v>1351</v>
      </c>
      <c r="V582" s="5" t="s">
        <v>36</v>
      </c>
      <c r="W582" s="5" t="s">
        <v>37</v>
      </c>
      <c r="X582" s="5"/>
      <c r="Y582" s="5"/>
      <c r="Z582" s="5" t="s">
        <v>866</v>
      </c>
      <c r="AA582" s="5"/>
      <c r="AB582" s="5">
        <v>7119</v>
      </c>
      <c r="AC582" s="5" t="s">
        <v>38</v>
      </c>
    </row>
    <row r="583" spans="1:29">
      <c r="A583" s="5">
        <v>562968</v>
      </c>
      <c r="B583" s="5">
        <v>109483</v>
      </c>
      <c r="C583" s="5"/>
      <c r="D583" s="5">
        <v>2</v>
      </c>
      <c r="E583" s="5" t="s">
        <v>29</v>
      </c>
      <c r="F583" s="5">
        <v>2285</v>
      </c>
      <c r="G583" s="5" t="s">
        <v>520</v>
      </c>
      <c r="H583" s="5" t="s">
        <v>521</v>
      </c>
      <c r="I583" s="5">
        <v>130</v>
      </c>
      <c r="J583" s="5" t="s">
        <v>424</v>
      </c>
      <c r="K583" s="5">
        <v>209</v>
      </c>
      <c r="L583" s="5" t="s">
        <v>425</v>
      </c>
      <c r="M583" s="5" t="s">
        <v>522</v>
      </c>
      <c r="N583" s="6">
        <v>45581.568055555559</v>
      </c>
      <c r="O583" s="7">
        <v>45703</v>
      </c>
      <c r="P583" s="5"/>
      <c r="Q583" s="7"/>
      <c r="R583" s="5"/>
      <c r="S583" s="59">
        <v>1933.68</v>
      </c>
      <c r="T583" s="5" t="s">
        <v>39</v>
      </c>
      <c r="U583" s="5" t="s">
        <v>40</v>
      </c>
      <c r="V583" s="5" t="s">
        <v>41</v>
      </c>
      <c r="W583" s="5" t="s">
        <v>42</v>
      </c>
      <c r="X583" s="5"/>
      <c r="Y583" s="5"/>
      <c r="Z583" s="5" t="s">
        <v>866</v>
      </c>
      <c r="AA583" s="5"/>
      <c r="AB583" s="5">
        <v>7119</v>
      </c>
      <c r="AC583" s="5" t="s">
        <v>38</v>
      </c>
    </row>
    <row r="584" spans="1:29">
      <c r="A584" s="5">
        <v>562970</v>
      </c>
      <c r="B584" s="5">
        <v>109483</v>
      </c>
      <c r="C584" s="5"/>
      <c r="D584" s="5">
        <v>2</v>
      </c>
      <c r="E584" s="5" t="s">
        <v>29</v>
      </c>
      <c r="F584" s="5">
        <v>2285</v>
      </c>
      <c r="G584" s="5" t="s">
        <v>520</v>
      </c>
      <c r="H584" s="5" t="s">
        <v>521</v>
      </c>
      <c r="I584" s="5">
        <v>130</v>
      </c>
      <c r="J584" s="5" t="s">
        <v>424</v>
      </c>
      <c r="K584" s="5">
        <v>209</v>
      </c>
      <c r="L584" s="5" t="s">
        <v>425</v>
      </c>
      <c r="M584" s="5" t="s">
        <v>522</v>
      </c>
      <c r="N584" s="6">
        <v>45581.568055555559</v>
      </c>
      <c r="O584" s="7">
        <v>45703</v>
      </c>
      <c r="P584" s="5"/>
      <c r="Q584" s="7"/>
      <c r="R584" s="5"/>
      <c r="S584" s="59">
        <v>4.8499999999999996</v>
      </c>
      <c r="T584" s="5" t="s">
        <v>39</v>
      </c>
      <c r="U584" s="5" t="s">
        <v>427</v>
      </c>
      <c r="V584" s="5" t="s">
        <v>128</v>
      </c>
      <c r="W584" s="5" t="s">
        <v>129</v>
      </c>
      <c r="X584" s="5"/>
      <c r="Y584" s="5"/>
      <c r="Z584" s="5" t="s">
        <v>866</v>
      </c>
      <c r="AA584" s="5"/>
      <c r="AB584" s="5">
        <v>7119</v>
      </c>
      <c r="AC584" s="5" t="s">
        <v>38</v>
      </c>
    </row>
    <row r="585" spans="1:29">
      <c r="A585" s="5">
        <v>563155</v>
      </c>
      <c r="B585" s="5">
        <v>109483</v>
      </c>
      <c r="C585" s="5"/>
      <c r="D585" s="5">
        <v>2</v>
      </c>
      <c r="E585" s="5" t="s">
        <v>29</v>
      </c>
      <c r="F585" s="5">
        <v>2285</v>
      </c>
      <c r="G585" s="5" t="s">
        <v>520</v>
      </c>
      <c r="H585" s="5" t="s">
        <v>521</v>
      </c>
      <c r="I585" s="5">
        <v>130</v>
      </c>
      <c r="J585" s="5" t="s">
        <v>424</v>
      </c>
      <c r="K585" s="5">
        <v>209</v>
      </c>
      <c r="L585" s="5" t="s">
        <v>425</v>
      </c>
      <c r="M585" s="5" t="s">
        <v>522</v>
      </c>
      <c r="N585" s="6">
        <v>45581.568055555559</v>
      </c>
      <c r="O585" s="7">
        <v>45703</v>
      </c>
      <c r="P585" s="5"/>
      <c r="Q585" s="7"/>
      <c r="R585" s="5"/>
      <c r="S585" s="59">
        <v>5751.04</v>
      </c>
      <c r="T585" s="5" t="s">
        <v>39</v>
      </c>
      <c r="U585" s="5" t="s">
        <v>265</v>
      </c>
      <c r="V585" s="5" t="s">
        <v>266</v>
      </c>
      <c r="W585" s="5" t="s">
        <v>267</v>
      </c>
      <c r="X585" s="5"/>
      <c r="Y585" s="5"/>
      <c r="Z585" s="5" t="s">
        <v>866</v>
      </c>
      <c r="AA585" s="5"/>
      <c r="AB585" s="5">
        <v>7119</v>
      </c>
      <c r="AC585" s="5" t="s">
        <v>38</v>
      </c>
    </row>
    <row r="586" spans="1:29">
      <c r="A586" s="5">
        <v>550036</v>
      </c>
      <c r="B586" s="5">
        <v>107535</v>
      </c>
      <c r="C586" s="5"/>
      <c r="D586" s="5">
        <v>2</v>
      </c>
      <c r="E586" s="5" t="s">
        <v>29</v>
      </c>
      <c r="F586" s="5">
        <v>2290</v>
      </c>
      <c r="G586" s="5" t="s">
        <v>705</v>
      </c>
      <c r="H586" s="5" t="s">
        <v>706</v>
      </c>
      <c r="I586" s="5">
        <v>345</v>
      </c>
      <c r="J586" s="5" t="s">
        <v>692</v>
      </c>
      <c r="K586" s="5">
        <v>414</v>
      </c>
      <c r="L586" s="5"/>
      <c r="M586" s="5" t="s">
        <v>707</v>
      </c>
      <c r="N586" s="6">
        <v>45573.352777777778</v>
      </c>
      <c r="O586" s="7">
        <v>45698</v>
      </c>
      <c r="P586" s="5"/>
      <c r="Q586" s="7">
        <v>45691</v>
      </c>
      <c r="R586" s="5"/>
      <c r="S586" s="59">
        <v>-3229.98</v>
      </c>
      <c r="T586" s="5" t="s">
        <v>35</v>
      </c>
      <c r="U586" s="5" t="s">
        <v>1351</v>
      </c>
      <c r="V586" s="5" t="s">
        <v>36</v>
      </c>
      <c r="W586" s="5" t="s">
        <v>37</v>
      </c>
      <c r="X586" s="5"/>
      <c r="Y586" s="5"/>
      <c r="Z586" s="5" t="s">
        <v>952</v>
      </c>
      <c r="AA586" s="5"/>
      <c r="AB586" s="5">
        <v>7119</v>
      </c>
      <c r="AC586" s="5" t="s">
        <v>38</v>
      </c>
    </row>
    <row r="587" spans="1:29">
      <c r="A587" s="5">
        <v>550070</v>
      </c>
      <c r="B587" s="5">
        <v>107535</v>
      </c>
      <c r="C587" s="5"/>
      <c r="D587" s="5">
        <v>2</v>
      </c>
      <c r="E587" s="5" t="s">
        <v>29</v>
      </c>
      <c r="F587" s="5">
        <v>2290</v>
      </c>
      <c r="G587" s="5" t="s">
        <v>705</v>
      </c>
      <c r="H587" s="5" t="s">
        <v>706</v>
      </c>
      <c r="I587" s="5">
        <v>345</v>
      </c>
      <c r="J587" s="5" t="s">
        <v>692</v>
      </c>
      <c r="K587" s="5">
        <v>414</v>
      </c>
      <c r="L587" s="5"/>
      <c r="M587" s="5" t="s">
        <v>707</v>
      </c>
      <c r="N587" s="6">
        <v>45573.352777777778</v>
      </c>
      <c r="O587" s="7">
        <v>45698</v>
      </c>
      <c r="P587" s="5"/>
      <c r="Q587" s="7">
        <v>45691</v>
      </c>
      <c r="R587" s="5"/>
      <c r="S587" s="59">
        <v>323</v>
      </c>
      <c r="T587" s="5" t="s">
        <v>39</v>
      </c>
      <c r="U587" s="5" t="s">
        <v>40</v>
      </c>
      <c r="V587" s="5" t="s">
        <v>41</v>
      </c>
      <c r="W587" s="5" t="s">
        <v>42</v>
      </c>
      <c r="X587" s="5"/>
      <c r="Y587" s="5"/>
      <c r="Z587" s="5" t="s">
        <v>952</v>
      </c>
      <c r="AA587" s="5"/>
      <c r="AB587" s="5">
        <v>7119</v>
      </c>
      <c r="AC587" s="5" t="s">
        <v>38</v>
      </c>
    </row>
    <row r="588" spans="1:29">
      <c r="A588" s="5">
        <v>550094</v>
      </c>
      <c r="B588" s="5">
        <v>107535</v>
      </c>
      <c r="C588" s="5"/>
      <c r="D588" s="5">
        <v>2</v>
      </c>
      <c r="E588" s="5" t="s">
        <v>29</v>
      </c>
      <c r="F588" s="5">
        <v>2290</v>
      </c>
      <c r="G588" s="5" t="s">
        <v>705</v>
      </c>
      <c r="H588" s="5" t="s">
        <v>706</v>
      </c>
      <c r="I588" s="5">
        <v>345</v>
      </c>
      <c r="J588" s="5" t="s">
        <v>692</v>
      </c>
      <c r="K588" s="5">
        <v>414</v>
      </c>
      <c r="L588" s="5"/>
      <c r="M588" s="5" t="s">
        <v>707</v>
      </c>
      <c r="N588" s="6">
        <v>45573.352777777778</v>
      </c>
      <c r="O588" s="7">
        <v>45698</v>
      </c>
      <c r="P588" s="5"/>
      <c r="Q588" s="7">
        <v>45691</v>
      </c>
      <c r="R588" s="5"/>
      <c r="S588" s="59">
        <v>103.06</v>
      </c>
      <c r="T588" s="5" t="s">
        <v>39</v>
      </c>
      <c r="U588" s="5" t="s">
        <v>694</v>
      </c>
      <c r="V588" s="5" t="s">
        <v>266</v>
      </c>
      <c r="W588" s="5" t="s">
        <v>267</v>
      </c>
      <c r="X588" s="5"/>
      <c r="Y588" s="5"/>
      <c r="Z588" s="5" t="s">
        <v>952</v>
      </c>
      <c r="AA588" s="5"/>
      <c r="AB588" s="5">
        <v>7119</v>
      </c>
      <c r="AC588" s="5" t="s">
        <v>38</v>
      </c>
    </row>
    <row r="589" spans="1:29">
      <c r="A589" s="5">
        <v>600111</v>
      </c>
      <c r="B589" s="5">
        <v>116387</v>
      </c>
      <c r="C589" s="5"/>
      <c r="D589" s="5">
        <v>2</v>
      </c>
      <c r="E589" s="5" t="s">
        <v>29</v>
      </c>
      <c r="F589" s="5">
        <v>2361</v>
      </c>
      <c r="G589" s="5" t="s">
        <v>523</v>
      </c>
      <c r="H589" s="5" t="s">
        <v>524</v>
      </c>
      <c r="I589" s="5">
        <v>137</v>
      </c>
      <c r="J589" s="5" t="s">
        <v>263</v>
      </c>
      <c r="K589" s="5">
        <v>30</v>
      </c>
      <c r="L589" s="5" t="s">
        <v>264</v>
      </c>
      <c r="M589" s="5" t="s">
        <v>1491</v>
      </c>
      <c r="N589" s="6">
        <v>45649.685416666667</v>
      </c>
      <c r="O589" s="7">
        <v>45698</v>
      </c>
      <c r="P589" s="5"/>
      <c r="Q589" s="7"/>
      <c r="R589" s="5"/>
      <c r="S589" s="48">
        <v>9.6999999999999993</v>
      </c>
      <c r="T589" s="5" t="s">
        <v>39</v>
      </c>
      <c r="U589" s="5" t="s">
        <v>128</v>
      </c>
      <c r="V589" s="5" t="s">
        <v>128</v>
      </c>
      <c r="W589" s="5" t="s">
        <v>129</v>
      </c>
      <c r="X589" s="5"/>
      <c r="Y589" s="5"/>
      <c r="Z589" s="5" t="s">
        <v>1492</v>
      </c>
      <c r="AA589" s="5"/>
      <c r="AB589" s="5">
        <v>7119</v>
      </c>
      <c r="AC589" s="5" t="s">
        <v>38</v>
      </c>
    </row>
    <row r="590" spans="1:29">
      <c r="A590" s="5">
        <v>600075</v>
      </c>
      <c r="B590" s="5">
        <v>116388</v>
      </c>
      <c r="C590" s="5"/>
      <c r="D590" s="5">
        <v>2</v>
      </c>
      <c r="E590" s="5" t="s">
        <v>29</v>
      </c>
      <c r="F590" s="5">
        <v>2361</v>
      </c>
      <c r="G590" s="5" t="s">
        <v>523</v>
      </c>
      <c r="H590" s="5" t="s">
        <v>524</v>
      </c>
      <c r="I590" s="5">
        <v>137</v>
      </c>
      <c r="J590" s="5" t="s">
        <v>263</v>
      </c>
      <c r="K590" s="5">
        <v>30</v>
      </c>
      <c r="L590" s="5" t="s">
        <v>264</v>
      </c>
      <c r="M590" s="5" t="s">
        <v>1491</v>
      </c>
      <c r="N590" s="6">
        <v>45649.685416666667</v>
      </c>
      <c r="O590" s="7">
        <v>45698</v>
      </c>
      <c r="P590" s="5"/>
      <c r="Q590" s="7">
        <v>45693</v>
      </c>
      <c r="R590" s="5"/>
      <c r="S590" s="48">
        <v>-13675.26</v>
      </c>
      <c r="T590" s="5" t="s">
        <v>35</v>
      </c>
      <c r="U590" s="5" t="s">
        <v>1351</v>
      </c>
      <c r="V590" s="5" t="s">
        <v>36</v>
      </c>
      <c r="W590" s="5" t="s">
        <v>37</v>
      </c>
      <c r="X590" s="5"/>
      <c r="Y590" s="5"/>
      <c r="Z590" s="5" t="s">
        <v>1097</v>
      </c>
      <c r="AA590" s="5"/>
      <c r="AB590" s="5">
        <v>7119</v>
      </c>
      <c r="AC590" s="5" t="s">
        <v>38</v>
      </c>
    </row>
    <row r="591" spans="1:29">
      <c r="A591" s="5">
        <v>600113</v>
      </c>
      <c r="B591" s="5">
        <v>116388</v>
      </c>
      <c r="C591" s="5"/>
      <c r="D591" s="5">
        <v>2</v>
      </c>
      <c r="E591" s="5" t="s">
        <v>29</v>
      </c>
      <c r="F591" s="5">
        <v>2361</v>
      </c>
      <c r="G591" s="5" t="s">
        <v>523</v>
      </c>
      <c r="H591" s="5" t="s">
        <v>524</v>
      </c>
      <c r="I591" s="5">
        <v>137</v>
      </c>
      <c r="J591" s="5" t="s">
        <v>263</v>
      </c>
      <c r="K591" s="5">
        <v>30</v>
      </c>
      <c r="L591" s="5" t="s">
        <v>264</v>
      </c>
      <c r="M591" s="5" t="s">
        <v>1491</v>
      </c>
      <c r="N591" s="6">
        <v>45649.685416666667</v>
      </c>
      <c r="O591" s="7">
        <v>45698</v>
      </c>
      <c r="P591" s="5"/>
      <c r="Q591" s="7">
        <v>45693</v>
      </c>
      <c r="R591" s="5"/>
      <c r="S591" s="48">
        <v>1094.02</v>
      </c>
      <c r="T591" s="5" t="s">
        <v>39</v>
      </c>
      <c r="U591" s="5" t="s">
        <v>40</v>
      </c>
      <c r="V591" s="5" t="s">
        <v>41</v>
      </c>
      <c r="W591" s="5" t="s">
        <v>42</v>
      </c>
      <c r="X591" s="5"/>
      <c r="Y591" s="5"/>
      <c r="Z591" s="5" t="s">
        <v>1097</v>
      </c>
      <c r="AA591" s="5"/>
      <c r="AB591" s="5">
        <v>7119</v>
      </c>
      <c r="AC591" s="5" t="s">
        <v>38</v>
      </c>
    </row>
    <row r="592" spans="1:29">
      <c r="A592" s="5">
        <v>600179</v>
      </c>
      <c r="B592" s="5">
        <v>116388</v>
      </c>
      <c r="C592" s="5"/>
      <c r="D592" s="5">
        <v>2</v>
      </c>
      <c r="E592" s="5" t="s">
        <v>29</v>
      </c>
      <c r="F592" s="5">
        <v>2361</v>
      </c>
      <c r="G592" s="5" t="s">
        <v>523</v>
      </c>
      <c r="H592" s="5" t="s">
        <v>524</v>
      </c>
      <c r="I592" s="5">
        <v>137</v>
      </c>
      <c r="J592" s="5" t="s">
        <v>263</v>
      </c>
      <c r="K592" s="5">
        <v>30</v>
      </c>
      <c r="L592" s="5" t="s">
        <v>264</v>
      </c>
      <c r="M592" s="5" t="s">
        <v>1491</v>
      </c>
      <c r="N592" s="6">
        <v>45649.685416666667</v>
      </c>
      <c r="O592" s="7">
        <v>45698</v>
      </c>
      <c r="P592" s="5"/>
      <c r="Q592" s="7">
        <v>45693</v>
      </c>
      <c r="R592" s="5"/>
      <c r="S592" s="48">
        <v>2753.11</v>
      </c>
      <c r="T592" s="5" t="s">
        <v>39</v>
      </c>
      <c r="U592" s="5" t="s">
        <v>265</v>
      </c>
      <c r="V592" s="5" t="s">
        <v>266</v>
      </c>
      <c r="W592" s="5" t="s">
        <v>267</v>
      </c>
      <c r="X592" s="5"/>
      <c r="Y592" s="5"/>
      <c r="Z592" s="5" t="s">
        <v>1097</v>
      </c>
      <c r="AA592" s="5"/>
      <c r="AB592" s="5">
        <v>7119</v>
      </c>
      <c r="AC592" s="5" t="s">
        <v>38</v>
      </c>
    </row>
    <row r="593" spans="1:29">
      <c r="A593" s="5">
        <v>600295</v>
      </c>
      <c r="B593" s="5">
        <v>116388</v>
      </c>
      <c r="C593" s="5"/>
      <c r="D593" s="5">
        <v>2</v>
      </c>
      <c r="E593" s="5" t="s">
        <v>29</v>
      </c>
      <c r="F593" s="5">
        <v>2361</v>
      </c>
      <c r="G593" s="5" t="s">
        <v>523</v>
      </c>
      <c r="H593" s="5" t="s">
        <v>524</v>
      </c>
      <c r="I593" s="5">
        <v>137</v>
      </c>
      <c r="J593" s="5" t="s">
        <v>263</v>
      </c>
      <c r="K593" s="5">
        <v>30</v>
      </c>
      <c r="L593" s="5" t="s">
        <v>264</v>
      </c>
      <c r="M593" s="5" t="s">
        <v>1491</v>
      </c>
      <c r="N593" s="6">
        <v>45649.685416666667</v>
      </c>
      <c r="O593" s="7">
        <v>45698</v>
      </c>
      <c r="P593" s="5"/>
      <c r="Q593" s="7">
        <v>45693</v>
      </c>
      <c r="R593" s="5"/>
      <c r="S593" s="48">
        <v>405.76</v>
      </c>
      <c r="T593" s="5" t="s">
        <v>39</v>
      </c>
      <c r="U593" s="5" t="s">
        <v>937</v>
      </c>
      <c r="V593" s="5" t="s">
        <v>88</v>
      </c>
      <c r="W593" s="5" t="s">
        <v>89</v>
      </c>
      <c r="X593" s="5"/>
      <c r="Y593" s="5"/>
      <c r="Z593" s="5" t="s">
        <v>1097</v>
      </c>
      <c r="AA593" s="5"/>
      <c r="AB593" s="5">
        <v>7119</v>
      </c>
      <c r="AC593" s="5" t="s">
        <v>38</v>
      </c>
    </row>
    <row r="594" spans="1:29">
      <c r="A594" s="5">
        <v>600329</v>
      </c>
      <c r="B594" s="5">
        <v>116388</v>
      </c>
      <c r="C594" s="5"/>
      <c r="D594" s="5">
        <v>2</v>
      </c>
      <c r="E594" s="5" t="s">
        <v>29</v>
      </c>
      <c r="F594" s="5">
        <v>2361</v>
      </c>
      <c r="G594" s="5" t="s">
        <v>523</v>
      </c>
      <c r="H594" s="5" t="s">
        <v>524</v>
      </c>
      <c r="I594" s="5">
        <v>137</v>
      </c>
      <c r="J594" s="5" t="s">
        <v>263</v>
      </c>
      <c r="K594" s="5">
        <v>30</v>
      </c>
      <c r="L594" s="5" t="s">
        <v>264</v>
      </c>
      <c r="M594" s="5" t="s">
        <v>1491</v>
      </c>
      <c r="N594" s="6">
        <v>45649.685416666667</v>
      </c>
      <c r="O594" s="7">
        <v>45698</v>
      </c>
      <c r="P594" s="5"/>
      <c r="Q594" s="7">
        <v>45693</v>
      </c>
      <c r="R594" s="5"/>
      <c r="S594" s="48">
        <v>-32.46</v>
      </c>
      <c r="T594" s="5" t="s">
        <v>39</v>
      </c>
      <c r="U594" s="5" t="s">
        <v>120</v>
      </c>
      <c r="V594" s="5" t="s">
        <v>41</v>
      </c>
      <c r="W594" s="5" t="s">
        <v>42</v>
      </c>
      <c r="X594" s="5"/>
      <c r="Y594" s="5"/>
      <c r="Z594" s="5" t="s">
        <v>1097</v>
      </c>
      <c r="AA594" s="5"/>
      <c r="AB594" s="5">
        <v>7119</v>
      </c>
      <c r="AC594" s="5" t="s">
        <v>38</v>
      </c>
    </row>
    <row r="595" spans="1:29">
      <c r="A595" s="5">
        <v>442422</v>
      </c>
      <c r="B595" s="5">
        <v>88194</v>
      </c>
      <c r="C595" s="5"/>
      <c r="D595" s="5">
        <v>2</v>
      </c>
      <c r="E595" s="5" t="s">
        <v>29</v>
      </c>
      <c r="F595" s="5">
        <v>2378</v>
      </c>
      <c r="G595" s="5" t="s">
        <v>90</v>
      </c>
      <c r="H595" s="5" t="s">
        <v>91</v>
      </c>
      <c r="I595" s="5">
        <v>142</v>
      </c>
      <c r="J595" s="5" t="s">
        <v>92</v>
      </c>
      <c r="K595" s="5">
        <v>365</v>
      </c>
      <c r="L595" s="5"/>
      <c r="M595" s="5" t="s">
        <v>93</v>
      </c>
      <c r="N595" s="6">
        <v>45415.660416666666</v>
      </c>
      <c r="O595" s="7">
        <v>45698</v>
      </c>
      <c r="P595" s="5"/>
      <c r="Q595" s="7">
        <v>45691</v>
      </c>
      <c r="R595" s="5"/>
      <c r="S595" s="59">
        <v>-1600</v>
      </c>
      <c r="T595" s="5" t="s">
        <v>35</v>
      </c>
      <c r="U595" s="5" t="s">
        <v>1351</v>
      </c>
      <c r="V595" s="5" t="s">
        <v>36</v>
      </c>
      <c r="W595" s="5" t="s">
        <v>37</v>
      </c>
      <c r="X595" s="5"/>
      <c r="Y595" s="5"/>
      <c r="Z595" s="5" t="s">
        <v>779</v>
      </c>
      <c r="AA595" s="5"/>
      <c r="AB595" s="5">
        <v>7119</v>
      </c>
      <c r="AC595" s="5" t="s">
        <v>38</v>
      </c>
    </row>
    <row r="596" spans="1:29">
      <c r="A596" s="5">
        <v>442464</v>
      </c>
      <c r="B596" s="5">
        <v>88194</v>
      </c>
      <c r="C596" s="5"/>
      <c r="D596" s="5">
        <v>2</v>
      </c>
      <c r="E596" s="5" t="s">
        <v>29</v>
      </c>
      <c r="F596" s="5">
        <v>2378</v>
      </c>
      <c r="G596" s="5" t="s">
        <v>90</v>
      </c>
      <c r="H596" s="5" t="s">
        <v>91</v>
      </c>
      <c r="I596" s="5">
        <v>142</v>
      </c>
      <c r="J596" s="5" t="s">
        <v>92</v>
      </c>
      <c r="K596" s="5">
        <v>365</v>
      </c>
      <c r="L596" s="5"/>
      <c r="M596" s="5" t="s">
        <v>93</v>
      </c>
      <c r="N596" s="6">
        <v>45415.660416666666</v>
      </c>
      <c r="O596" s="7">
        <v>45698</v>
      </c>
      <c r="P596" s="5"/>
      <c r="Q596" s="7">
        <v>45691</v>
      </c>
      <c r="R596" s="5"/>
      <c r="S596" s="59">
        <v>160</v>
      </c>
      <c r="T596" s="5" t="s">
        <v>39</v>
      </c>
      <c r="U596" s="5" t="s">
        <v>40</v>
      </c>
      <c r="V596" s="5" t="s">
        <v>41</v>
      </c>
      <c r="W596" s="5" t="s">
        <v>42</v>
      </c>
      <c r="X596" s="5"/>
      <c r="Y596" s="5"/>
      <c r="Z596" s="5" t="s">
        <v>779</v>
      </c>
      <c r="AA596" s="5"/>
      <c r="AB596" s="5">
        <v>7119</v>
      </c>
      <c r="AC596" s="5" t="s">
        <v>38</v>
      </c>
    </row>
    <row r="597" spans="1:29">
      <c r="A597" s="5">
        <v>612845</v>
      </c>
      <c r="B597" s="5">
        <v>88194</v>
      </c>
      <c r="C597" s="5"/>
      <c r="D597" s="5">
        <v>2</v>
      </c>
      <c r="E597" s="5" t="s">
        <v>29</v>
      </c>
      <c r="F597" s="5">
        <v>2378</v>
      </c>
      <c r="G597" s="5" t="s">
        <v>90</v>
      </c>
      <c r="H597" s="5" t="s">
        <v>91</v>
      </c>
      <c r="I597" s="5">
        <v>142</v>
      </c>
      <c r="J597" s="5" t="s">
        <v>92</v>
      </c>
      <c r="K597" s="5">
        <v>365</v>
      </c>
      <c r="L597" s="5"/>
      <c r="M597" s="5" t="s">
        <v>93</v>
      </c>
      <c r="N597" s="6">
        <v>45415.660416666666</v>
      </c>
      <c r="O597" s="7">
        <v>45698</v>
      </c>
      <c r="P597" s="5"/>
      <c r="Q597" s="7">
        <v>45691</v>
      </c>
      <c r="R597" s="5"/>
      <c r="S597" s="59">
        <v>85</v>
      </c>
      <c r="T597" s="5" t="s">
        <v>39</v>
      </c>
      <c r="U597" s="5" t="s">
        <v>52</v>
      </c>
      <c r="V597" s="5" t="s">
        <v>41</v>
      </c>
      <c r="W597" s="5" t="s">
        <v>42</v>
      </c>
      <c r="X597" s="5"/>
      <c r="Y597" s="5"/>
      <c r="Z597" s="5" t="s">
        <v>779</v>
      </c>
      <c r="AA597" s="5"/>
      <c r="AB597" s="5">
        <v>7119</v>
      </c>
      <c r="AC597" s="5" t="s">
        <v>38</v>
      </c>
    </row>
    <row r="598" spans="1:29">
      <c r="A598" s="5">
        <v>612875</v>
      </c>
      <c r="B598" s="5">
        <v>88194</v>
      </c>
      <c r="C598" s="5"/>
      <c r="D598" s="5">
        <v>2</v>
      </c>
      <c r="E598" s="5" t="s">
        <v>29</v>
      </c>
      <c r="F598" s="5">
        <v>2378</v>
      </c>
      <c r="G598" s="5" t="s">
        <v>90</v>
      </c>
      <c r="H598" s="5" t="s">
        <v>91</v>
      </c>
      <c r="I598" s="5">
        <v>142</v>
      </c>
      <c r="J598" s="5" t="s">
        <v>92</v>
      </c>
      <c r="K598" s="5">
        <v>365</v>
      </c>
      <c r="L598" s="5"/>
      <c r="M598" s="5" t="s">
        <v>93</v>
      </c>
      <c r="N598" s="6">
        <v>45415.660416666666</v>
      </c>
      <c r="O598" s="7">
        <v>45698</v>
      </c>
      <c r="P598" s="5"/>
      <c r="Q598" s="7">
        <v>45691</v>
      </c>
      <c r="R598" s="5"/>
      <c r="S598" s="59">
        <v>8</v>
      </c>
      <c r="T598" s="5" t="s">
        <v>39</v>
      </c>
      <c r="U598" s="5" t="s">
        <v>182</v>
      </c>
      <c r="V598" s="5" t="s">
        <v>41</v>
      </c>
      <c r="W598" s="5" t="s">
        <v>42</v>
      </c>
      <c r="X598" s="5"/>
      <c r="Y598" s="5"/>
      <c r="Z598" s="5" t="s">
        <v>779</v>
      </c>
      <c r="AA598" s="5"/>
      <c r="AB598" s="5">
        <v>7119</v>
      </c>
      <c r="AC598" s="5" t="s">
        <v>38</v>
      </c>
    </row>
    <row r="599" spans="1:29">
      <c r="A599" s="5">
        <v>481510</v>
      </c>
      <c r="B599" s="5">
        <v>94821</v>
      </c>
      <c r="C599" s="5"/>
      <c r="D599" s="5">
        <v>2</v>
      </c>
      <c r="E599" s="5" t="s">
        <v>29</v>
      </c>
      <c r="F599" s="5">
        <v>2396</v>
      </c>
      <c r="G599" s="5" t="s">
        <v>708</v>
      </c>
      <c r="H599" s="5" t="s">
        <v>709</v>
      </c>
      <c r="I599" s="5">
        <v>371</v>
      </c>
      <c r="J599" s="5" t="s">
        <v>710</v>
      </c>
      <c r="K599" s="5">
        <v>305</v>
      </c>
      <c r="L599" s="5"/>
      <c r="M599" s="5" t="s">
        <v>711</v>
      </c>
      <c r="N599" s="6">
        <v>45509.40347222222</v>
      </c>
      <c r="O599" s="7">
        <v>45698</v>
      </c>
      <c r="P599" s="5"/>
      <c r="Q599" s="7">
        <v>45693</v>
      </c>
      <c r="R599" s="5"/>
      <c r="S599" s="59">
        <v>-1800</v>
      </c>
      <c r="T599" s="5" t="s">
        <v>35</v>
      </c>
      <c r="U599" s="5" t="s">
        <v>1493</v>
      </c>
      <c r="V599" s="5" t="s">
        <v>36</v>
      </c>
      <c r="W599" s="5" t="s">
        <v>37</v>
      </c>
      <c r="X599" s="5"/>
      <c r="Y599" s="5"/>
      <c r="Z599" s="5" t="s">
        <v>916</v>
      </c>
      <c r="AA599" s="5"/>
      <c r="AB599" s="5">
        <v>7119</v>
      </c>
      <c r="AC599" s="5" t="s">
        <v>38</v>
      </c>
    </row>
    <row r="600" spans="1:29">
      <c r="A600" s="5">
        <v>481552</v>
      </c>
      <c r="B600" s="5">
        <v>94821</v>
      </c>
      <c r="C600" s="5"/>
      <c r="D600" s="5">
        <v>2</v>
      </c>
      <c r="E600" s="5" t="s">
        <v>29</v>
      </c>
      <c r="F600" s="5">
        <v>2396</v>
      </c>
      <c r="G600" s="5" t="s">
        <v>708</v>
      </c>
      <c r="H600" s="5" t="s">
        <v>709</v>
      </c>
      <c r="I600" s="5">
        <v>371</v>
      </c>
      <c r="J600" s="5" t="s">
        <v>710</v>
      </c>
      <c r="K600" s="5">
        <v>305</v>
      </c>
      <c r="L600" s="5"/>
      <c r="M600" s="5" t="s">
        <v>711</v>
      </c>
      <c r="N600" s="6">
        <v>45509.40347222222</v>
      </c>
      <c r="O600" s="7">
        <v>45698</v>
      </c>
      <c r="P600" s="5"/>
      <c r="Q600" s="7">
        <v>45693</v>
      </c>
      <c r="R600" s="5"/>
      <c r="S600" s="59">
        <v>180</v>
      </c>
      <c r="T600" s="5" t="s">
        <v>39</v>
      </c>
      <c r="U600" s="5" t="s">
        <v>40</v>
      </c>
      <c r="V600" s="5" t="s">
        <v>41</v>
      </c>
      <c r="W600" s="5" t="s">
        <v>42</v>
      </c>
      <c r="X600" s="5"/>
      <c r="Y600" s="5"/>
      <c r="Z600" s="5" t="s">
        <v>916</v>
      </c>
      <c r="AA600" s="5"/>
      <c r="AB600" s="5">
        <v>7119</v>
      </c>
      <c r="AC600" s="5" t="s">
        <v>38</v>
      </c>
    </row>
    <row r="601" spans="1:29">
      <c r="A601" s="5">
        <v>481554</v>
      </c>
      <c r="B601" s="5">
        <v>94821</v>
      </c>
      <c r="C601" s="5"/>
      <c r="D601" s="5">
        <v>2</v>
      </c>
      <c r="E601" s="5" t="s">
        <v>29</v>
      </c>
      <c r="F601" s="5">
        <v>2396</v>
      </c>
      <c r="G601" s="5" t="s">
        <v>708</v>
      </c>
      <c r="H601" s="5" t="s">
        <v>709</v>
      </c>
      <c r="I601" s="5">
        <v>371</v>
      </c>
      <c r="J601" s="5" t="s">
        <v>710</v>
      </c>
      <c r="K601" s="5">
        <v>305</v>
      </c>
      <c r="L601" s="5"/>
      <c r="M601" s="5" t="s">
        <v>711</v>
      </c>
      <c r="N601" s="6">
        <v>45509.40347222222</v>
      </c>
      <c r="O601" s="7">
        <v>45698</v>
      </c>
      <c r="P601" s="5"/>
      <c r="Q601" s="7">
        <v>45693</v>
      </c>
      <c r="R601" s="5"/>
      <c r="S601" s="59">
        <v>75.8</v>
      </c>
      <c r="T601" s="5" t="s">
        <v>39</v>
      </c>
      <c r="U601" s="5" t="s">
        <v>73</v>
      </c>
      <c r="V601" s="5" t="s">
        <v>41</v>
      </c>
      <c r="W601" s="5" t="s">
        <v>42</v>
      </c>
      <c r="X601" s="5"/>
      <c r="Y601" s="5"/>
      <c r="Z601" s="5" t="s">
        <v>916</v>
      </c>
      <c r="AA601" s="5"/>
      <c r="AB601" s="5">
        <v>7119</v>
      </c>
      <c r="AC601" s="5" t="s">
        <v>38</v>
      </c>
    </row>
    <row r="602" spans="1:29">
      <c r="A602" s="5">
        <v>575236</v>
      </c>
      <c r="B602" s="5">
        <v>94821</v>
      </c>
      <c r="C602" s="5"/>
      <c r="D602" s="5">
        <v>2</v>
      </c>
      <c r="E602" s="5" t="s">
        <v>29</v>
      </c>
      <c r="F602" s="5">
        <v>2396</v>
      </c>
      <c r="G602" s="5" t="s">
        <v>708</v>
      </c>
      <c r="H602" s="5" t="s">
        <v>709</v>
      </c>
      <c r="I602" s="5">
        <v>371</v>
      </c>
      <c r="J602" s="5" t="s">
        <v>710</v>
      </c>
      <c r="K602" s="5">
        <v>305</v>
      </c>
      <c r="L602" s="5"/>
      <c r="M602" s="5" t="s">
        <v>711</v>
      </c>
      <c r="N602" s="6">
        <v>45509.40347222222</v>
      </c>
      <c r="O602" s="7">
        <v>45698</v>
      </c>
      <c r="P602" s="5"/>
      <c r="Q602" s="7">
        <v>45693</v>
      </c>
      <c r="R602" s="5"/>
      <c r="S602" s="59">
        <v>300</v>
      </c>
      <c r="T602" s="5" t="s">
        <v>39</v>
      </c>
      <c r="U602" s="5" t="s">
        <v>1494</v>
      </c>
      <c r="V602" s="5" t="s">
        <v>79</v>
      </c>
      <c r="W602" s="5" t="s">
        <v>80</v>
      </c>
      <c r="X602" s="5"/>
      <c r="Y602" s="5"/>
      <c r="Z602" s="5" t="s">
        <v>916</v>
      </c>
      <c r="AA602" s="5"/>
      <c r="AB602" s="5">
        <v>7119</v>
      </c>
      <c r="AC602" s="5" t="s">
        <v>38</v>
      </c>
    </row>
    <row r="603" spans="1:29">
      <c r="A603" s="5">
        <v>612592</v>
      </c>
      <c r="B603" s="5">
        <v>94821</v>
      </c>
      <c r="C603" s="5"/>
      <c r="D603" s="5">
        <v>2</v>
      </c>
      <c r="E603" s="5" t="s">
        <v>29</v>
      </c>
      <c r="F603" s="5">
        <v>2396</v>
      </c>
      <c r="G603" s="5" t="s">
        <v>708</v>
      </c>
      <c r="H603" s="5" t="s">
        <v>709</v>
      </c>
      <c r="I603" s="5">
        <v>371</v>
      </c>
      <c r="J603" s="5" t="s">
        <v>710</v>
      </c>
      <c r="K603" s="5">
        <v>305</v>
      </c>
      <c r="L603" s="5"/>
      <c r="M603" s="5" t="s">
        <v>711</v>
      </c>
      <c r="N603" s="6">
        <v>45509.40347222222</v>
      </c>
      <c r="O603" s="7">
        <v>45698</v>
      </c>
      <c r="P603" s="5"/>
      <c r="Q603" s="7">
        <v>45693</v>
      </c>
      <c r="R603" s="5"/>
      <c r="S603" s="59">
        <v>8.31</v>
      </c>
      <c r="T603" s="5" t="s">
        <v>39</v>
      </c>
      <c r="U603" s="5" t="s">
        <v>182</v>
      </c>
      <c r="V603" s="5" t="s">
        <v>41</v>
      </c>
      <c r="W603" s="5" t="s">
        <v>42</v>
      </c>
      <c r="X603" s="5"/>
      <c r="Y603" s="5"/>
      <c r="Z603" s="5" t="s">
        <v>916</v>
      </c>
      <c r="AA603" s="5"/>
      <c r="AB603" s="5">
        <v>7119</v>
      </c>
      <c r="AC603" s="5" t="s">
        <v>38</v>
      </c>
    </row>
    <row r="604" spans="1:29">
      <c r="A604" s="5">
        <v>494125</v>
      </c>
      <c r="B604" s="5">
        <v>97243</v>
      </c>
      <c r="C604" s="5"/>
      <c r="D604" s="5">
        <v>2</v>
      </c>
      <c r="E604" s="5" t="s">
        <v>29</v>
      </c>
      <c r="F604" s="5">
        <v>2415</v>
      </c>
      <c r="G604" s="5" t="s">
        <v>157</v>
      </c>
      <c r="H604" s="5" t="s">
        <v>158</v>
      </c>
      <c r="I604" s="5">
        <v>315</v>
      </c>
      <c r="J604" s="5" t="s">
        <v>159</v>
      </c>
      <c r="K604" s="5">
        <v>182</v>
      </c>
      <c r="L604" s="5" t="s">
        <v>160</v>
      </c>
      <c r="M604" s="5" t="s">
        <v>1495</v>
      </c>
      <c r="N604" s="6">
        <v>45514.479861111111</v>
      </c>
      <c r="O604" s="7">
        <v>45698</v>
      </c>
      <c r="P604" s="5"/>
      <c r="Q604" s="7">
        <v>45688</v>
      </c>
      <c r="R604" s="5"/>
      <c r="S604" s="59">
        <v>-1792.85</v>
      </c>
      <c r="T604" s="5" t="s">
        <v>35</v>
      </c>
      <c r="U604" s="5" t="s">
        <v>1351</v>
      </c>
      <c r="V604" s="5" t="s">
        <v>36</v>
      </c>
      <c r="W604" s="5" t="s">
        <v>37</v>
      </c>
      <c r="X604" s="5"/>
      <c r="Y604" s="5"/>
      <c r="Z604" s="5" t="s">
        <v>796</v>
      </c>
      <c r="AA604" s="5"/>
      <c r="AB604" s="5">
        <v>7119</v>
      </c>
      <c r="AC604" s="5" t="s">
        <v>38</v>
      </c>
    </row>
    <row r="605" spans="1:29">
      <c r="A605" s="5">
        <v>494148</v>
      </c>
      <c r="B605" s="5">
        <v>97243</v>
      </c>
      <c r="C605" s="5"/>
      <c r="D605" s="5">
        <v>2</v>
      </c>
      <c r="E605" s="5" t="s">
        <v>29</v>
      </c>
      <c r="F605" s="5">
        <v>2415</v>
      </c>
      <c r="G605" s="5" t="s">
        <v>157</v>
      </c>
      <c r="H605" s="5" t="s">
        <v>158</v>
      </c>
      <c r="I605" s="5">
        <v>315</v>
      </c>
      <c r="J605" s="5" t="s">
        <v>159</v>
      </c>
      <c r="K605" s="5">
        <v>182</v>
      </c>
      <c r="L605" s="5" t="s">
        <v>160</v>
      </c>
      <c r="M605" s="5" t="s">
        <v>1495</v>
      </c>
      <c r="N605" s="6">
        <v>45514.479861111111</v>
      </c>
      <c r="O605" s="7">
        <v>45698</v>
      </c>
      <c r="P605" s="5"/>
      <c r="Q605" s="7">
        <v>45688</v>
      </c>
      <c r="R605" s="5"/>
      <c r="S605" s="59">
        <v>179.28</v>
      </c>
      <c r="T605" s="5" t="s">
        <v>39</v>
      </c>
      <c r="U605" s="5" t="s">
        <v>40</v>
      </c>
      <c r="V605" s="5" t="s">
        <v>41</v>
      </c>
      <c r="W605" s="5" t="s">
        <v>42</v>
      </c>
      <c r="X605" s="5"/>
      <c r="Y605" s="5"/>
      <c r="Z605" s="5" t="s">
        <v>796</v>
      </c>
      <c r="AA605" s="5"/>
      <c r="AB605" s="5">
        <v>7119</v>
      </c>
      <c r="AC605" s="5" t="s">
        <v>38</v>
      </c>
    </row>
    <row r="606" spans="1:29">
      <c r="A606" s="5">
        <v>538033</v>
      </c>
      <c r="B606" s="5">
        <v>105452</v>
      </c>
      <c r="C606" s="5"/>
      <c r="D606" s="5">
        <v>2</v>
      </c>
      <c r="E606" s="5" t="s">
        <v>29</v>
      </c>
      <c r="F606" s="5">
        <v>2415</v>
      </c>
      <c r="G606" s="5" t="s">
        <v>157</v>
      </c>
      <c r="H606" s="5" t="s">
        <v>158</v>
      </c>
      <c r="I606" s="5">
        <v>333</v>
      </c>
      <c r="J606" s="5" t="s">
        <v>222</v>
      </c>
      <c r="K606" s="5">
        <v>121</v>
      </c>
      <c r="L606" s="5" t="s">
        <v>223</v>
      </c>
      <c r="M606" s="5" t="s">
        <v>224</v>
      </c>
      <c r="N606" s="6">
        <v>45563.459027777775</v>
      </c>
      <c r="O606" s="7">
        <v>45698</v>
      </c>
      <c r="P606" s="5"/>
      <c r="Q606" s="7"/>
      <c r="R606" s="5"/>
      <c r="S606" s="59">
        <v>-1301.07</v>
      </c>
      <c r="T606" s="5" t="s">
        <v>35</v>
      </c>
      <c r="U606" s="5" t="s">
        <v>1351</v>
      </c>
      <c r="V606" s="5" t="s">
        <v>36</v>
      </c>
      <c r="W606" s="5" t="s">
        <v>37</v>
      </c>
      <c r="X606" s="5"/>
      <c r="Y606" s="5"/>
      <c r="Z606" s="5" t="s">
        <v>1101</v>
      </c>
      <c r="AA606" s="5"/>
      <c r="AB606" s="5">
        <v>7119</v>
      </c>
      <c r="AC606" s="5" t="s">
        <v>38</v>
      </c>
    </row>
    <row r="607" spans="1:29">
      <c r="A607" s="5">
        <v>538064</v>
      </c>
      <c r="B607" s="5">
        <v>105452</v>
      </c>
      <c r="C607" s="5"/>
      <c r="D607" s="5">
        <v>2</v>
      </c>
      <c r="E607" s="5" t="s">
        <v>29</v>
      </c>
      <c r="F607" s="5">
        <v>2415</v>
      </c>
      <c r="G607" s="5" t="s">
        <v>157</v>
      </c>
      <c r="H607" s="5" t="s">
        <v>158</v>
      </c>
      <c r="I607" s="5">
        <v>333</v>
      </c>
      <c r="J607" s="5" t="s">
        <v>222</v>
      </c>
      <c r="K607" s="5">
        <v>121</v>
      </c>
      <c r="L607" s="5" t="s">
        <v>223</v>
      </c>
      <c r="M607" s="5" t="s">
        <v>224</v>
      </c>
      <c r="N607" s="6">
        <v>45563.459027777775</v>
      </c>
      <c r="O607" s="7">
        <v>45698</v>
      </c>
      <c r="P607" s="5"/>
      <c r="Q607" s="7"/>
      <c r="R607" s="5"/>
      <c r="S607" s="59">
        <v>104.09</v>
      </c>
      <c r="T607" s="5" t="s">
        <v>39</v>
      </c>
      <c r="U607" s="5" t="s">
        <v>40</v>
      </c>
      <c r="V607" s="5" t="s">
        <v>41</v>
      </c>
      <c r="W607" s="5" t="s">
        <v>42</v>
      </c>
      <c r="X607" s="5"/>
      <c r="Y607" s="5"/>
      <c r="Z607" s="5" t="s">
        <v>1101</v>
      </c>
      <c r="AA607" s="5"/>
      <c r="AB607" s="5">
        <v>7119</v>
      </c>
      <c r="AC607" s="5" t="s">
        <v>38</v>
      </c>
    </row>
    <row r="608" spans="1:29">
      <c r="A608" s="5">
        <v>614740</v>
      </c>
      <c r="B608" s="5">
        <v>105452</v>
      </c>
      <c r="C608" s="5"/>
      <c r="D608" s="5">
        <v>2</v>
      </c>
      <c r="E608" s="5" t="s">
        <v>29</v>
      </c>
      <c r="F608" s="5">
        <v>2415</v>
      </c>
      <c r="G608" s="5" t="s">
        <v>157</v>
      </c>
      <c r="H608" s="5" t="s">
        <v>158</v>
      </c>
      <c r="I608" s="5">
        <v>333</v>
      </c>
      <c r="J608" s="5" t="s">
        <v>222</v>
      </c>
      <c r="K608" s="5">
        <v>121</v>
      </c>
      <c r="L608" s="5" t="s">
        <v>223</v>
      </c>
      <c r="M608" s="5" t="s">
        <v>224</v>
      </c>
      <c r="N608" s="6">
        <v>45563.459027777775</v>
      </c>
      <c r="O608" s="7">
        <v>45698</v>
      </c>
      <c r="P608" s="5"/>
      <c r="Q608" s="7"/>
      <c r="R608" s="5"/>
      <c r="S608" s="59">
        <v>12.86</v>
      </c>
      <c r="T608" s="5" t="s">
        <v>39</v>
      </c>
      <c r="U608" s="5" t="s">
        <v>182</v>
      </c>
      <c r="V608" s="5" t="s">
        <v>41</v>
      </c>
      <c r="W608" s="5" t="s">
        <v>42</v>
      </c>
      <c r="X608" s="5"/>
      <c r="Y608" s="5"/>
      <c r="Z608" s="5" t="s">
        <v>1101</v>
      </c>
      <c r="AA608" s="5"/>
      <c r="AB608" s="5">
        <v>7119</v>
      </c>
      <c r="AC608" s="5" t="s">
        <v>38</v>
      </c>
    </row>
    <row r="609" spans="1:29">
      <c r="A609" s="5">
        <v>572146</v>
      </c>
      <c r="B609" s="5">
        <v>110956</v>
      </c>
      <c r="C609" s="5"/>
      <c r="D609" s="5">
        <v>2</v>
      </c>
      <c r="E609" s="5" t="s">
        <v>29</v>
      </c>
      <c r="F609" s="5">
        <v>2429</v>
      </c>
      <c r="G609" s="5" t="s">
        <v>216</v>
      </c>
      <c r="H609" s="5" t="s">
        <v>217</v>
      </c>
      <c r="I609" s="5">
        <v>316</v>
      </c>
      <c r="J609" s="5" t="s">
        <v>218</v>
      </c>
      <c r="K609" s="5">
        <v>21</v>
      </c>
      <c r="L609" s="5" t="s">
        <v>219</v>
      </c>
      <c r="M609" s="5" t="s">
        <v>220</v>
      </c>
      <c r="N609" s="6">
        <v>45627</v>
      </c>
      <c r="O609" s="7">
        <v>45698</v>
      </c>
      <c r="P609" s="5"/>
      <c r="Q609" s="7">
        <v>45693</v>
      </c>
      <c r="R609" s="5"/>
      <c r="S609" s="59">
        <v>-1853.31</v>
      </c>
      <c r="T609" s="5" t="s">
        <v>35</v>
      </c>
      <c r="U609" s="5" t="s">
        <v>1351</v>
      </c>
      <c r="V609" s="5" t="s">
        <v>36</v>
      </c>
      <c r="W609" s="5" t="s">
        <v>37</v>
      </c>
      <c r="X609" s="5"/>
      <c r="Y609" s="5"/>
      <c r="Z609" s="5" t="s">
        <v>816</v>
      </c>
      <c r="AA609" s="5"/>
      <c r="AB609" s="5">
        <v>7119</v>
      </c>
      <c r="AC609" s="5" t="s">
        <v>38</v>
      </c>
    </row>
    <row r="610" spans="1:29">
      <c r="A610" s="5">
        <v>572172</v>
      </c>
      <c r="B610" s="5">
        <v>110956</v>
      </c>
      <c r="C610" s="5"/>
      <c r="D610" s="5">
        <v>2</v>
      </c>
      <c r="E610" s="5" t="s">
        <v>29</v>
      </c>
      <c r="F610" s="5">
        <v>2429</v>
      </c>
      <c r="G610" s="5" t="s">
        <v>216</v>
      </c>
      <c r="H610" s="5" t="s">
        <v>217</v>
      </c>
      <c r="I610" s="5">
        <v>316</v>
      </c>
      <c r="J610" s="5" t="s">
        <v>218</v>
      </c>
      <c r="K610" s="5">
        <v>21</v>
      </c>
      <c r="L610" s="5" t="s">
        <v>219</v>
      </c>
      <c r="M610" s="5" t="s">
        <v>220</v>
      </c>
      <c r="N610" s="6">
        <v>45627</v>
      </c>
      <c r="O610" s="7">
        <v>45698</v>
      </c>
      <c r="P610" s="5"/>
      <c r="Q610" s="7">
        <v>45693</v>
      </c>
      <c r="R610" s="5"/>
      <c r="S610" s="59">
        <v>185.33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816</v>
      </c>
      <c r="AA610" s="5"/>
      <c r="AB610" s="5">
        <v>7119</v>
      </c>
      <c r="AC610" s="5" t="s">
        <v>38</v>
      </c>
    </row>
    <row r="611" spans="1:29">
      <c r="A611" s="5">
        <v>592703</v>
      </c>
      <c r="B611" s="5">
        <v>110956</v>
      </c>
      <c r="C611" s="5"/>
      <c r="D611" s="5">
        <v>2</v>
      </c>
      <c r="E611" s="5" t="s">
        <v>29</v>
      </c>
      <c r="F611" s="5">
        <v>2429</v>
      </c>
      <c r="G611" s="5" t="s">
        <v>216</v>
      </c>
      <c r="H611" s="5" t="s">
        <v>217</v>
      </c>
      <c r="I611" s="5">
        <v>316</v>
      </c>
      <c r="J611" s="5" t="s">
        <v>218</v>
      </c>
      <c r="K611" s="5">
        <v>21</v>
      </c>
      <c r="L611" s="5" t="s">
        <v>219</v>
      </c>
      <c r="M611" s="5" t="s">
        <v>220</v>
      </c>
      <c r="N611" s="6">
        <v>45627</v>
      </c>
      <c r="O611" s="7">
        <v>45698</v>
      </c>
      <c r="P611" s="5"/>
      <c r="Q611" s="7">
        <v>45693</v>
      </c>
      <c r="R611" s="5"/>
      <c r="S611" s="59">
        <v>180</v>
      </c>
      <c r="T611" s="5" t="s">
        <v>39</v>
      </c>
      <c r="U611" s="5" t="s">
        <v>1108</v>
      </c>
      <c r="V611" s="5" t="s">
        <v>88</v>
      </c>
      <c r="W611" s="5" t="s">
        <v>89</v>
      </c>
      <c r="X611" s="5"/>
      <c r="Y611" s="5"/>
      <c r="Z611" s="5" t="s">
        <v>816</v>
      </c>
      <c r="AA611" s="5"/>
      <c r="AB611" s="5">
        <v>7119</v>
      </c>
      <c r="AC611" s="5" t="s">
        <v>38</v>
      </c>
    </row>
    <row r="612" spans="1:29">
      <c r="A612" s="5">
        <v>616895</v>
      </c>
      <c r="B612" s="5">
        <v>110956</v>
      </c>
      <c r="C612" s="5"/>
      <c r="D612" s="5">
        <v>2</v>
      </c>
      <c r="E612" s="5" t="s">
        <v>29</v>
      </c>
      <c r="F612" s="5">
        <v>2429</v>
      </c>
      <c r="G612" s="5" t="s">
        <v>216</v>
      </c>
      <c r="H612" s="5" t="s">
        <v>217</v>
      </c>
      <c r="I612" s="5">
        <v>316</v>
      </c>
      <c r="J612" s="5" t="s">
        <v>218</v>
      </c>
      <c r="K612" s="5">
        <v>21</v>
      </c>
      <c r="L612" s="5" t="s">
        <v>219</v>
      </c>
      <c r="M612" s="5" t="s">
        <v>220</v>
      </c>
      <c r="N612" s="6">
        <v>45627</v>
      </c>
      <c r="O612" s="7">
        <v>45698</v>
      </c>
      <c r="P612" s="5"/>
      <c r="Q612" s="7">
        <v>45693</v>
      </c>
      <c r="R612" s="5"/>
      <c r="S612" s="59">
        <v>9.48</v>
      </c>
      <c r="T612" s="5" t="s">
        <v>39</v>
      </c>
      <c r="U612" s="5" t="s">
        <v>182</v>
      </c>
      <c r="V612" s="5" t="s">
        <v>41</v>
      </c>
      <c r="W612" s="5" t="s">
        <v>42</v>
      </c>
      <c r="X612" s="5"/>
      <c r="Y612" s="5"/>
      <c r="Z612" s="5" t="s">
        <v>816</v>
      </c>
      <c r="AA612" s="5"/>
      <c r="AB612" s="5">
        <v>7119</v>
      </c>
      <c r="AC612" s="5" t="s">
        <v>38</v>
      </c>
    </row>
    <row r="613" spans="1:29">
      <c r="A613" s="5">
        <v>475890</v>
      </c>
      <c r="B613" s="5">
        <v>93768</v>
      </c>
      <c r="C613" s="5"/>
      <c r="D613" s="5">
        <v>2</v>
      </c>
      <c r="E613" s="5" t="s">
        <v>29</v>
      </c>
      <c r="F613" s="5">
        <v>3384</v>
      </c>
      <c r="G613" s="5" t="s">
        <v>712</v>
      </c>
      <c r="H613" s="5" t="s">
        <v>713</v>
      </c>
      <c r="I613" s="5">
        <v>324</v>
      </c>
      <c r="J613" s="5" t="s">
        <v>714</v>
      </c>
      <c r="K613" s="5">
        <v>333</v>
      </c>
      <c r="L613" s="5"/>
      <c r="M613" s="5" t="s">
        <v>1103</v>
      </c>
      <c r="N613" s="6">
        <v>45566</v>
      </c>
      <c r="O613" s="7">
        <v>45698</v>
      </c>
      <c r="P613" s="5"/>
      <c r="Q613" s="7"/>
      <c r="R613" s="5"/>
      <c r="S613" s="59">
        <v>-9045.52</v>
      </c>
      <c r="T613" s="5" t="s">
        <v>35</v>
      </c>
      <c r="U613" s="5" t="s">
        <v>1496</v>
      </c>
      <c r="V613" s="5" t="s">
        <v>36</v>
      </c>
      <c r="W613" s="5" t="s">
        <v>37</v>
      </c>
      <c r="X613" s="5"/>
      <c r="Y613" s="5"/>
      <c r="Z613" s="5" t="s">
        <v>1105</v>
      </c>
      <c r="AA613" s="5"/>
      <c r="AB613" s="5">
        <v>7119</v>
      </c>
      <c r="AC613" s="5" t="s">
        <v>38</v>
      </c>
    </row>
    <row r="614" spans="1:29">
      <c r="A614" s="5">
        <v>475936</v>
      </c>
      <c r="B614" s="5">
        <v>93768</v>
      </c>
      <c r="C614" s="5"/>
      <c r="D614" s="5">
        <v>2</v>
      </c>
      <c r="E614" s="5" t="s">
        <v>29</v>
      </c>
      <c r="F614" s="5">
        <v>3384</v>
      </c>
      <c r="G614" s="5" t="s">
        <v>712</v>
      </c>
      <c r="H614" s="5" t="s">
        <v>713</v>
      </c>
      <c r="I614" s="5">
        <v>324</v>
      </c>
      <c r="J614" s="5" t="s">
        <v>714</v>
      </c>
      <c r="K614" s="5">
        <v>333</v>
      </c>
      <c r="L614" s="5"/>
      <c r="M614" s="5" t="s">
        <v>1103</v>
      </c>
      <c r="N614" s="6">
        <v>45566</v>
      </c>
      <c r="O614" s="7">
        <v>45698</v>
      </c>
      <c r="P614" s="5"/>
      <c r="Q614" s="7"/>
      <c r="R614" s="5"/>
      <c r="S614" s="59">
        <v>904.55</v>
      </c>
      <c r="T614" s="5" t="s">
        <v>39</v>
      </c>
      <c r="U614" s="5" t="s">
        <v>40</v>
      </c>
      <c r="V614" s="5" t="s">
        <v>41</v>
      </c>
      <c r="W614" s="5" t="s">
        <v>42</v>
      </c>
      <c r="X614" s="5"/>
      <c r="Y614" s="5"/>
      <c r="Z614" s="5" t="s">
        <v>1105</v>
      </c>
      <c r="AA614" s="5"/>
      <c r="AB614" s="5">
        <v>7119</v>
      </c>
      <c r="AC614" s="5" t="s">
        <v>38</v>
      </c>
    </row>
    <row r="615" spans="1:29">
      <c r="A615" s="5">
        <v>475938</v>
      </c>
      <c r="B615" s="5">
        <v>93768</v>
      </c>
      <c r="C615" s="5"/>
      <c r="D615" s="5">
        <v>2</v>
      </c>
      <c r="E615" s="5" t="s">
        <v>29</v>
      </c>
      <c r="F615" s="5">
        <v>3384</v>
      </c>
      <c r="G615" s="5" t="s">
        <v>712</v>
      </c>
      <c r="H615" s="5" t="s">
        <v>713</v>
      </c>
      <c r="I615" s="5">
        <v>324</v>
      </c>
      <c r="J615" s="5" t="s">
        <v>714</v>
      </c>
      <c r="K615" s="5">
        <v>333</v>
      </c>
      <c r="L615" s="5"/>
      <c r="M615" s="5" t="s">
        <v>1103</v>
      </c>
      <c r="N615" s="6">
        <v>45566</v>
      </c>
      <c r="O615" s="7">
        <v>45698</v>
      </c>
      <c r="P615" s="5"/>
      <c r="Q615" s="7"/>
      <c r="R615" s="5"/>
      <c r="S615" s="59">
        <v>9.6999999999999993</v>
      </c>
      <c r="T615" s="5" t="s">
        <v>39</v>
      </c>
      <c r="U615" s="5" t="s">
        <v>128</v>
      </c>
      <c r="V615" s="5" t="s">
        <v>128</v>
      </c>
      <c r="W615" s="5" t="s">
        <v>129</v>
      </c>
      <c r="X615" s="5"/>
      <c r="Y615" s="5"/>
      <c r="Z615" s="5" t="s">
        <v>1105</v>
      </c>
      <c r="AA615" s="5"/>
      <c r="AB615" s="5">
        <v>7119</v>
      </c>
      <c r="AC615" s="5" t="s">
        <v>38</v>
      </c>
    </row>
    <row r="616" spans="1:29">
      <c r="A616" s="5">
        <v>475939</v>
      </c>
      <c r="B616" s="5">
        <v>93768</v>
      </c>
      <c r="C616" s="5"/>
      <c r="D616" s="5">
        <v>2</v>
      </c>
      <c r="E616" s="5" t="s">
        <v>29</v>
      </c>
      <c r="F616" s="5">
        <v>3384</v>
      </c>
      <c r="G616" s="5" t="s">
        <v>712</v>
      </c>
      <c r="H616" s="5" t="s">
        <v>713</v>
      </c>
      <c r="I616" s="5">
        <v>324</v>
      </c>
      <c r="J616" s="5" t="s">
        <v>714</v>
      </c>
      <c r="K616" s="5">
        <v>333</v>
      </c>
      <c r="L616" s="5"/>
      <c r="M616" s="5" t="s">
        <v>1103</v>
      </c>
      <c r="N616" s="6">
        <v>45566</v>
      </c>
      <c r="O616" s="7">
        <v>45698</v>
      </c>
      <c r="P616" s="5"/>
      <c r="Q616" s="7"/>
      <c r="R616" s="5"/>
      <c r="S616" s="59">
        <v>9.6999999999999993</v>
      </c>
      <c r="T616" s="5" t="s">
        <v>39</v>
      </c>
      <c r="U616" s="5" t="s">
        <v>128</v>
      </c>
      <c r="V616" s="5" t="s">
        <v>128</v>
      </c>
      <c r="W616" s="5" t="s">
        <v>129</v>
      </c>
      <c r="X616" s="5"/>
      <c r="Y616" s="5"/>
      <c r="Z616" s="5" t="s">
        <v>1105</v>
      </c>
      <c r="AA616" s="5"/>
      <c r="AB616" s="5">
        <v>7119</v>
      </c>
      <c r="AC616" s="5" t="s">
        <v>38</v>
      </c>
    </row>
    <row r="617" spans="1:29">
      <c r="A617" s="5">
        <v>616304</v>
      </c>
      <c r="B617" s="5">
        <v>93768</v>
      </c>
      <c r="C617" s="5"/>
      <c r="D617" s="5">
        <v>2</v>
      </c>
      <c r="E617" s="5" t="s">
        <v>29</v>
      </c>
      <c r="F617" s="5">
        <v>3384</v>
      </c>
      <c r="G617" s="5" t="s">
        <v>712</v>
      </c>
      <c r="H617" s="5" t="s">
        <v>713</v>
      </c>
      <c r="I617" s="5">
        <v>324</v>
      </c>
      <c r="J617" s="5" t="s">
        <v>714</v>
      </c>
      <c r="K617" s="5">
        <v>333</v>
      </c>
      <c r="L617" s="5"/>
      <c r="M617" s="5" t="s">
        <v>1103</v>
      </c>
      <c r="N617" s="6">
        <v>45566</v>
      </c>
      <c r="O617" s="7">
        <v>45698</v>
      </c>
      <c r="P617" s="5"/>
      <c r="Q617" s="7"/>
      <c r="R617" s="5"/>
      <c r="S617" s="59">
        <v>20.72</v>
      </c>
      <c r="T617" s="5" t="s">
        <v>39</v>
      </c>
      <c r="U617" s="5" t="s">
        <v>182</v>
      </c>
      <c r="V617" s="5" t="s">
        <v>41</v>
      </c>
      <c r="W617" s="5" t="s">
        <v>42</v>
      </c>
      <c r="X617" s="5"/>
      <c r="Y617" s="5"/>
      <c r="Z617" s="5" t="s">
        <v>1105</v>
      </c>
      <c r="AA617" s="5"/>
      <c r="AB617" s="5">
        <v>7119</v>
      </c>
      <c r="AC617" s="5" t="s">
        <v>38</v>
      </c>
    </row>
    <row r="618" spans="1:29">
      <c r="A618" s="5">
        <v>538963</v>
      </c>
      <c r="B618" s="5">
        <v>105586</v>
      </c>
      <c r="C618" s="5"/>
      <c r="D618" s="5">
        <v>2</v>
      </c>
      <c r="E618" s="5" t="s">
        <v>29</v>
      </c>
      <c r="F618" s="5">
        <v>3384</v>
      </c>
      <c r="G618" s="5" t="s">
        <v>712</v>
      </c>
      <c r="H618" s="5" t="s">
        <v>713</v>
      </c>
      <c r="I618" s="5">
        <v>288</v>
      </c>
      <c r="J618" s="5" t="s">
        <v>715</v>
      </c>
      <c r="K618" s="5">
        <v>50</v>
      </c>
      <c r="L618" s="5" t="s">
        <v>716</v>
      </c>
      <c r="M618" s="5" t="s">
        <v>717</v>
      </c>
      <c r="N618" s="6">
        <v>45536</v>
      </c>
      <c r="O618" s="7">
        <v>45698</v>
      </c>
      <c r="P618" s="5"/>
      <c r="Q618" s="7">
        <v>45688</v>
      </c>
      <c r="R618" s="5"/>
      <c r="S618" s="59">
        <v>-5754.09</v>
      </c>
      <c r="T618" s="5" t="s">
        <v>35</v>
      </c>
      <c r="U618" s="5" t="s">
        <v>1351</v>
      </c>
      <c r="V618" s="5" t="s">
        <v>36</v>
      </c>
      <c r="W618" s="5" t="s">
        <v>37</v>
      </c>
      <c r="X618" s="5"/>
      <c r="Y618" s="5"/>
      <c r="Z618" s="5" t="s">
        <v>1106</v>
      </c>
      <c r="AA618" s="5"/>
      <c r="AB618" s="5">
        <v>7119</v>
      </c>
      <c r="AC618" s="5" t="s">
        <v>38</v>
      </c>
    </row>
    <row r="619" spans="1:29">
      <c r="A619" s="5">
        <v>538990</v>
      </c>
      <c r="B619" s="5">
        <v>105586</v>
      </c>
      <c r="C619" s="5"/>
      <c r="D619" s="5">
        <v>2</v>
      </c>
      <c r="E619" s="5" t="s">
        <v>29</v>
      </c>
      <c r="F619" s="5">
        <v>3384</v>
      </c>
      <c r="G619" s="5" t="s">
        <v>712</v>
      </c>
      <c r="H619" s="5" t="s">
        <v>713</v>
      </c>
      <c r="I619" s="5">
        <v>288</v>
      </c>
      <c r="J619" s="5" t="s">
        <v>715</v>
      </c>
      <c r="K619" s="5">
        <v>50</v>
      </c>
      <c r="L619" s="5" t="s">
        <v>716</v>
      </c>
      <c r="M619" s="5" t="s">
        <v>717</v>
      </c>
      <c r="N619" s="6">
        <v>45536</v>
      </c>
      <c r="O619" s="7">
        <v>45698</v>
      </c>
      <c r="P619" s="5"/>
      <c r="Q619" s="7">
        <v>45688</v>
      </c>
      <c r="R619" s="5"/>
      <c r="S619" s="59">
        <v>575.41</v>
      </c>
      <c r="T619" s="5" t="s">
        <v>39</v>
      </c>
      <c r="U619" s="5" t="s">
        <v>40</v>
      </c>
      <c r="V619" s="5" t="s">
        <v>41</v>
      </c>
      <c r="W619" s="5" t="s">
        <v>42</v>
      </c>
      <c r="X619" s="5"/>
      <c r="Y619" s="5"/>
      <c r="Z619" s="5" t="s">
        <v>1106</v>
      </c>
      <c r="AA619" s="5"/>
      <c r="AB619" s="5">
        <v>7119</v>
      </c>
      <c r="AC619" s="5" t="s">
        <v>38</v>
      </c>
    </row>
    <row r="620" spans="1:29">
      <c r="A620" s="5">
        <v>618690</v>
      </c>
      <c r="B620" s="5">
        <v>105586</v>
      </c>
      <c r="C620" s="5"/>
      <c r="D620" s="5">
        <v>2</v>
      </c>
      <c r="E620" s="5" t="s">
        <v>29</v>
      </c>
      <c r="F620" s="5">
        <v>3384</v>
      </c>
      <c r="G620" s="5" t="s">
        <v>712</v>
      </c>
      <c r="H620" s="5" t="s">
        <v>713</v>
      </c>
      <c r="I620" s="5">
        <v>288</v>
      </c>
      <c r="J620" s="5" t="s">
        <v>715</v>
      </c>
      <c r="K620" s="5">
        <v>50</v>
      </c>
      <c r="L620" s="5" t="s">
        <v>716</v>
      </c>
      <c r="M620" s="5" t="s">
        <v>717</v>
      </c>
      <c r="N620" s="6">
        <v>45536</v>
      </c>
      <c r="O620" s="7">
        <v>45698</v>
      </c>
      <c r="P620" s="5"/>
      <c r="Q620" s="7">
        <v>45688</v>
      </c>
      <c r="R620" s="5"/>
      <c r="S620" s="59">
        <v>138.46</v>
      </c>
      <c r="T620" s="5" t="s">
        <v>39</v>
      </c>
      <c r="U620" s="5" t="s">
        <v>182</v>
      </c>
      <c r="V620" s="5" t="s">
        <v>41</v>
      </c>
      <c r="W620" s="5" t="s">
        <v>42</v>
      </c>
      <c r="X620" s="5"/>
      <c r="Y620" s="5"/>
      <c r="Z620" s="5" t="s">
        <v>1106</v>
      </c>
      <c r="AA620" s="5"/>
      <c r="AB620" s="5">
        <v>7119</v>
      </c>
      <c r="AC620" s="5" t="s">
        <v>38</v>
      </c>
    </row>
    <row r="621" spans="1:29">
      <c r="A621" s="5">
        <v>548247</v>
      </c>
      <c r="B621" s="5">
        <v>107246</v>
      </c>
      <c r="C621" s="5"/>
      <c r="D621" s="5">
        <v>2</v>
      </c>
      <c r="E621" s="5" t="s">
        <v>29</v>
      </c>
      <c r="F621" s="5">
        <v>2445</v>
      </c>
      <c r="G621" s="5" t="s">
        <v>718</v>
      </c>
      <c r="H621" s="5" t="s">
        <v>719</v>
      </c>
      <c r="I621" s="5">
        <v>287</v>
      </c>
      <c r="J621" s="5" t="s">
        <v>720</v>
      </c>
      <c r="K621" s="5">
        <v>22</v>
      </c>
      <c r="L621" s="5" t="s">
        <v>721</v>
      </c>
      <c r="M621" s="5" t="s">
        <v>722</v>
      </c>
      <c r="N621" s="6">
        <v>45597</v>
      </c>
      <c r="O621" s="7">
        <v>45698</v>
      </c>
      <c r="P621" s="5"/>
      <c r="Q621" s="7">
        <v>45693</v>
      </c>
      <c r="R621" s="5"/>
      <c r="S621" s="59">
        <v>-6555.73</v>
      </c>
      <c r="T621" s="5" t="s">
        <v>35</v>
      </c>
      <c r="U621" s="5" t="s">
        <v>1351</v>
      </c>
      <c r="V621" s="5" t="s">
        <v>36</v>
      </c>
      <c r="W621" s="5" t="s">
        <v>37</v>
      </c>
      <c r="X621" s="5"/>
      <c r="Y621" s="5"/>
      <c r="Z621" s="5" t="s">
        <v>936</v>
      </c>
      <c r="AA621" s="5"/>
      <c r="AB621" s="5">
        <v>7119</v>
      </c>
      <c r="AC621" s="5" t="s">
        <v>38</v>
      </c>
    </row>
    <row r="622" spans="1:29">
      <c r="A622" s="5">
        <v>548279</v>
      </c>
      <c r="B622" s="5">
        <v>107246</v>
      </c>
      <c r="C622" s="5"/>
      <c r="D622" s="5">
        <v>2</v>
      </c>
      <c r="E622" s="5" t="s">
        <v>29</v>
      </c>
      <c r="F622" s="5">
        <v>2445</v>
      </c>
      <c r="G622" s="5" t="s">
        <v>718</v>
      </c>
      <c r="H622" s="5" t="s">
        <v>719</v>
      </c>
      <c r="I622" s="5">
        <v>287</v>
      </c>
      <c r="J622" s="5" t="s">
        <v>720</v>
      </c>
      <c r="K622" s="5">
        <v>22</v>
      </c>
      <c r="L622" s="5" t="s">
        <v>721</v>
      </c>
      <c r="M622" s="5" t="s">
        <v>722</v>
      </c>
      <c r="N622" s="6">
        <v>45597</v>
      </c>
      <c r="O622" s="7">
        <v>45698</v>
      </c>
      <c r="P622" s="5"/>
      <c r="Q622" s="7">
        <v>45693</v>
      </c>
      <c r="R622" s="5"/>
      <c r="S622" s="59">
        <v>655.57</v>
      </c>
      <c r="T622" s="5" t="s">
        <v>39</v>
      </c>
      <c r="U622" s="5" t="s">
        <v>40</v>
      </c>
      <c r="V622" s="5" t="s">
        <v>41</v>
      </c>
      <c r="W622" s="5" t="s">
        <v>42</v>
      </c>
      <c r="X622" s="5"/>
      <c r="Y622" s="5"/>
      <c r="Z622" s="5" t="s">
        <v>936</v>
      </c>
      <c r="AA622" s="5"/>
      <c r="AB622" s="5">
        <v>7119</v>
      </c>
      <c r="AC622" s="5" t="s">
        <v>38</v>
      </c>
    </row>
    <row r="623" spans="1:29">
      <c r="A623" s="5">
        <v>548281</v>
      </c>
      <c r="B623" s="5">
        <v>107246</v>
      </c>
      <c r="C623" s="5"/>
      <c r="D623" s="5">
        <v>2</v>
      </c>
      <c r="E623" s="5" t="s">
        <v>29</v>
      </c>
      <c r="F623" s="5">
        <v>2445</v>
      </c>
      <c r="G623" s="5" t="s">
        <v>718</v>
      </c>
      <c r="H623" s="5" t="s">
        <v>719</v>
      </c>
      <c r="I623" s="5">
        <v>287</v>
      </c>
      <c r="J623" s="5" t="s">
        <v>720</v>
      </c>
      <c r="K623" s="5">
        <v>22</v>
      </c>
      <c r="L623" s="5" t="s">
        <v>721</v>
      </c>
      <c r="M623" s="5" t="s">
        <v>722</v>
      </c>
      <c r="N623" s="6">
        <v>45597</v>
      </c>
      <c r="O623" s="7">
        <v>45698</v>
      </c>
      <c r="P623" s="5"/>
      <c r="Q623" s="7">
        <v>45693</v>
      </c>
      <c r="R623" s="5"/>
      <c r="S623" s="59">
        <v>9.6999999999999993</v>
      </c>
      <c r="T623" s="5" t="s">
        <v>39</v>
      </c>
      <c r="U623" s="5" t="s">
        <v>128</v>
      </c>
      <c r="V623" s="5" t="s">
        <v>128</v>
      </c>
      <c r="W623" s="5" t="s">
        <v>129</v>
      </c>
      <c r="X623" s="5"/>
      <c r="Y623" s="5"/>
      <c r="Z623" s="5" t="s">
        <v>936</v>
      </c>
      <c r="AA623" s="5"/>
      <c r="AB623" s="5">
        <v>7119</v>
      </c>
      <c r="AC623" s="5" t="s">
        <v>38</v>
      </c>
    </row>
    <row r="624" spans="1:29">
      <c r="A624" s="5">
        <v>577802</v>
      </c>
      <c r="B624" s="5">
        <v>107246</v>
      </c>
      <c r="C624" s="5"/>
      <c r="D624" s="5">
        <v>2</v>
      </c>
      <c r="E624" s="5" t="s">
        <v>29</v>
      </c>
      <c r="F624" s="5">
        <v>2445</v>
      </c>
      <c r="G624" s="5" t="s">
        <v>718</v>
      </c>
      <c r="H624" s="5" t="s">
        <v>719</v>
      </c>
      <c r="I624" s="5">
        <v>287</v>
      </c>
      <c r="J624" s="5" t="s">
        <v>720</v>
      </c>
      <c r="K624" s="5">
        <v>22</v>
      </c>
      <c r="L624" s="5" t="s">
        <v>721</v>
      </c>
      <c r="M624" s="5" t="s">
        <v>722</v>
      </c>
      <c r="N624" s="6">
        <v>45597</v>
      </c>
      <c r="O624" s="7">
        <v>45698</v>
      </c>
      <c r="P624" s="5"/>
      <c r="Q624" s="7">
        <v>45693</v>
      </c>
      <c r="R624" s="5"/>
      <c r="S624" s="59">
        <v>888.31</v>
      </c>
      <c r="T624" s="5" t="s">
        <v>39</v>
      </c>
      <c r="U624" s="5" t="s">
        <v>1497</v>
      </c>
      <c r="V624" s="5" t="s">
        <v>88</v>
      </c>
      <c r="W624" s="5" t="s">
        <v>89</v>
      </c>
      <c r="X624" s="5"/>
      <c r="Y624" s="5"/>
      <c r="Z624" s="5" t="s">
        <v>936</v>
      </c>
      <c r="AA624" s="5"/>
      <c r="AB624" s="5">
        <v>7119</v>
      </c>
      <c r="AC624" s="5" t="s">
        <v>38</v>
      </c>
    </row>
    <row r="625" spans="1:29">
      <c r="A625" s="5">
        <v>577822</v>
      </c>
      <c r="B625" s="5">
        <v>107246</v>
      </c>
      <c r="C625" s="5"/>
      <c r="D625" s="5">
        <v>2</v>
      </c>
      <c r="E625" s="5" t="s">
        <v>29</v>
      </c>
      <c r="F625" s="5">
        <v>2445</v>
      </c>
      <c r="G625" s="5" t="s">
        <v>718</v>
      </c>
      <c r="H625" s="5" t="s">
        <v>719</v>
      </c>
      <c r="I625" s="5">
        <v>287</v>
      </c>
      <c r="J625" s="5" t="s">
        <v>720</v>
      </c>
      <c r="K625" s="5">
        <v>22</v>
      </c>
      <c r="L625" s="5" t="s">
        <v>721</v>
      </c>
      <c r="M625" s="5" t="s">
        <v>722</v>
      </c>
      <c r="N625" s="6">
        <v>45597</v>
      </c>
      <c r="O625" s="7">
        <v>45698</v>
      </c>
      <c r="P625" s="5"/>
      <c r="Q625" s="7">
        <v>45693</v>
      </c>
      <c r="R625" s="5"/>
      <c r="S625" s="59">
        <v>-88.83</v>
      </c>
      <c r="T625" s="5" t="s">
        <v>39</v>
      </c>
      <c r="U625" s="5" t="s">
        <v>120</v>
      </c>
      <c r="V625" s="5" t="s">
        <v>41</v>
      </c>
      <c r="W625" s="5" t="s">
        <v>42</v>
      </c>
      <c r="X625" s="5"/>
      <c r="Y625" s="5"/>
      <c r="Z625" s="5" t="s">
        <v>936</v>
      </c>
      <c r="AA625" s="5"/>
      <c r="AB625" s="5">
        <v>7119</v>
      </c>
      <c r="AC625" s="5" t="s">
        <v>38</v>
      </c>
    </row>
    <row r="626" spans="1:29">
      <c r="A626" s="5">
        <v>619329</v>
      </c>
      <c r="B626" s="5">
        <v>107246</v>
      </c>
      <c r="C626" s="5"/>
      <c r="D626" s="5">
        <v>2</v>
      </c>
      <c r="E626" s="5" t="s">
        <v>29</v>
      </c>
      <c r="F626" s="5">
        <v>2445</v>
      </c>
      <c r="G626" s="5" t="s">
        <v>718</v>
      </c>
      <c r="H626" s="5" t="s">
        <v>719</v>
      </c>
      <c r="I626" s="5">
        <v>287</v>
      </c>
      <c r="J626" s="5" t="s">
        <v>720</v>
      </c>
      <c r="K626" s="5">
        <v>22</v>
      </c>
      <c r="L626" s="5" t="s">
        <v>721</v>
      </c>
      <c r="M626" s="5" t="s">
        <v>722</v>
      </c>
      <c r="N626" s="6">
        <v>45597</v>
      </c>
      <c r="O626" s="7">
        <v>45698</v>
      </c>
      <c r="P626" s="5"/>
      <c r="Q626" s="7">
        <v>45693</v>
      </c>
      <c r="R626" s="5"/>
      <c r="S626" s="59">
        <v>85.85</v>
      </c>
      <c r="T626" s="5" t="s">
        <v>39</v>
      </c>
      <c r="U626" s="5" t="s">
        <v>182</v>
      </c>
      <c r="V626" s="5" t="s">
        <v>41</v>
      </c>
      <c r="W626" s="5" t="s">
        <v>42</v>
      </c>
      <c r="X626" s="5"/>
      <c r="Y626" s="5"/>
      <c r="Z626" s="5" t="s">
        <v>936</v>
      </c>
      <c r="AA626" s="5"/>
      <c r="AB626" s="5">
        <v>7119</v>
      </c>
      <c r="AC626" s="5" t="s">
        <v>38</v>
      </c>
    </row>
    <row r="627" spans="1:29">
      <c r="A627" s="5">
        <v>548742</v>
      </c>
      <c r="B627" s="5">
        <v>107336</v>
      </c>
      <c r="C627" s="5"/>
      <c r="D627" s="5">
        <v>2</v>
      </c>
      <c r="E627" s="5" t="s">
        <v>29</v>
      </c>
      <c r="F627" s="5">
        <v>2475</v>
      </c>
      <c r="G627" s="5" t="s">
        <v>315</v>
      </c>
      <c r="H627" s="5" t="s">
        <v>316</v>
      </c>
      <c r="I627" s="5">
        <v>392</v>
      </c>
      <c r="J627" s="5" t="s">
        <v>317</v>
      </c>
      <c r="K627" s="5">
        <v>217</v>
      </c>
      <c r="L627" s="5" t="s">
        <v>318</v>
      </c>
      <c r="M627" s="5" t="s">
        <v>319</v>
      </c>
      <c r="N627" s="6">
        <v>45597</v>
      </c>
      <c r="O627" s="7">
        <v>45698</v>
      </c>
      <c r="P627" s="5"/>
      <c r="Q627" s="7">
        <v>45692</v>
      </c>
      <c r="R627" s="5"/>
      <c r="S627" s="59">
        <v>-1776.84</v>
      </c>
      <c r="T627" s="5" t="s">
        <v>35</v>
      </c>
      <c r="U627" s="5" t="s">
        <v>1351</v>
      </c>
      <c r="V627" s="5" t="s">
        <v>36</v>
      </c>
      <c r="W627" s="5" t="s">
        <v>37</v>
      </c>
      <c r="X627" s="5"/>
      <c r="Y627" s="5"/>
      <c r="Z627" s="5" t="s">
        <v>836</v>
      </c>
      <c r="AA627" s="5"/>
      <c r="AB627" s="5">
        <v>7119</v>
      </c>
      <c r="AC627" s="5" t="s">
        <v>38</v>
      </c>
    </row>
    <row r="628" spans="1:29">
      <c r="A628" s="5">
        <v>548776</v>
      </c>
      <c r="B628" s="5">
        <v>107336</v>
      </c>
      <c r="C628" s="5"/>
      <c r="D628" s="5">
        <v>2</v>
      </c>
      <c r="E628" s="5" t="s">
        <v>29</v>
      </c>
      <c r="F628" s="5">
        <v>2475</v>
      </c>
      <c r="G628" s="5" t="s">
        <v>315</v>
      </c>
      <c r="H628" s="5" t="s">
        <v>316</v>
      </c>
      <c r="I628" s="5">
        <v>392</v>
      </c>
      <c r="J628" s="5" t="s">
        <v>317</v>
      </c>
      <c r="K628" s="5">
        <v>217</v>
      </c>
      <c r="L628" s="5" t="s">
        <v>318</v>
      </c>
      <c r="M628" s="5" t="s">
        <v>319</v>
      </c>
      <c r="N628" s="6">
        <v>45597</v>
      </c>
      <c r="O628" s="7">
        <v>45698</v>
      </c>
      <c r="P628" s="5"/>
      <c r="Q628" s="7">
        <v>45692</v>
      </c>
      <c r="R628" s="5"/>
      <c r="S628" s="59">
        <v>177.68</v>
      </c>
      <c r="T628" s="5" t="s">
        <v>39</v>
      </c>
      <c r="U628" s="5" t="s">
        <v>40</v>
      </c>
      <c r="V628" s="5" t="s">
        <v>41</v>
      </c>
      <c r="W628" s="5" t="s">
        <v>42</v>
      </c>
      <c r="X628" s="5"/>
      <c r="Y628" s="5"/>
      <c r="Z628" s="5" t="s">
        <v>836</v>
      </c>
      <c r="AA628" s="5"/>
      <c r="AB628" s="5">
        <v>7119</v>
      </c>
      <c r="AC628" s="5" t="s">
        <v>38</v>
      </c>
    </row>
    <row r="629" spans="1:29">
      <c r="A629" s="5">
        <v>548780</v>
      </c>
      <c r="B629" s="5">
        <v>107336</v>
      </c>
      <c r="C629" s="5"/>
      <c r="D629" s="5">
        <v>2</v>
      </c>
      <c r="E629" s="5" t="s">
        <v>29</v>
      </c>
      <c r="F629" s="5">
        <v>2475</v>
      </c>
      <c r="G629" s="5" t="s">
        <v>315</v>
      </c>
      <c r="H629" s="5" t="s">
        <v>316</v>
      </c>
      <c r="I629" s="5">
        <v>392</v>
      </c>
      <c r="J629" s="5" t="s">
        <v>317</v>
      </c>
      <c r="K629" s="5">
        <v>217</v>
      </c>
      <c r="L629" s="5" t="s">
        <v>318</v>
      </c>
      <c r="M629" s="5" t="s">
        <v>319</v>
      </c>
      <c r="N629" s="6">
        <v>45597</v>
      </c>
      <c r="O629" s="7">
        <v>45698</v>
      </c>
      <c r="P629" s="5"/>
      <c r="Q629" s="7">
        <v>45692</v>
      </c>
      <c r="R629" s="5"/>
      <c r="S629" s="59">
        <v>9.6999999999999993</v>
      </c>
      <c r="T629" s="5" t="s">
        <v>39</v>
      </c>
      <c r="U629" s="5" t="s">
        <v>128</v>
      </c>
      <c r="V629" s="5" t="s">
        <v>128</v>
      </c>
      <c r="W629" s="5" t="s">
        <v>129</v>
      </c>
      <c r="X629" s="5"/>
      <c r="Y629" s="5"/>
      <c r="Z629" s="5" t="s">
        <v>836</v>
      </c>
      <c r="AA629" s="5"/>
      <c r="AB629" s="5">
        <v>7119</v>
      </c>
      <c r="AC629" s="5" t="s">
        <v>38</v>
      </c>
    </row>
    <row r="630" spans="1:29">
      <c r="A630" s="5">
        <v>575127</v>
      </c>
      <c r="B630" s="5">
        <v>107336</v>
      </c>
      <c r="C630" s="5"/>
      <c r="D630" s="5">
        <v>2</v>
      </c>
      <c r="E630" s="5" t="s">
        <v>29</v>
      </c>
      <c r="F630" s="5">
        <v>2475</v>
      </c>
      <c r="G630" s="5" t="s">
        <v>315</v>
      </c>
      <c r="H630" s="5" t="s">
        <v>316</v>
      </c>
      <c r="I630" s="5">
        <v>392</v>
      </c>
      <c r="J630" s="5" t="s">
        <v>317</v>
      </c>
      <c r="K630" s="5">
        <v>217</v>
      </c>
      <c r="L630" s="5" t="s">
        <v>318</v>
      </c>
      <c r="M630" s="5" t="s">
        <v>319</v>
      </c>
      <c r="N630" s="6">
        <v>45597</v>
      </c>
      <c r="O630" s="7">
        <v>45698</v>
      </c>
      <c r="P630" s="5"/>
      <c r="Q630" s="7">
        <v>45692</v>
      </c>
      <c r="R630" s="5"/>
      <c r="S630" s="59">
        <v>48.02</v>
      </c>
      <c r="T630" s="5" t="s">
        <v>39</v>
      </c>
      <c r="U630" s="5" t="s">
        <v>1498</v>
      </c>
      <c r="V630" s="5" t="s">
        <v>79</v>
      </c>
      <c r="W630" s="5" t="s">
        <v>80</v>
      </c>
      <c r="X630" s="5"/>
      <c r="Y630" s="5"/>
      <c r="Z630" s="5" t="s">
        <v>836</v>
      </c>
      <c r="AA630" s="5"/>
      <c r="AB630" s="5">
        <v>7119</v>
      </c>
      <c r="AC630" s="5" t="s">
        <v>38</v>
      </c>
    </row>
    <row r="631" spans="1:29">
      <c r="A631" s="5">
        <v>579994</v>
      </c>
      <c r="B631" s="5">
        <v>107336</v>
      </c>
      <c r="C631" s="5"/>
      <c r="D631" s="5">
        <v>2</v>
      </c>
      <c r="E631" s="5" t="s">
        <v>29</v>
      </c>
      <c r="F631" s="5">
        <v>2475</v>
      </c>
      <c r="G631" s="5" t="s">
        <v>315</v>
      </c>
      <c r="H631" s="5" t="s">
        <v>316</v>
      </c>
      <c r="I631" s="5">
        <v>392</v>
      </c>
      <c r="J631" s="5" t="s">
        <v>317</v>
      </c>
      <c r="K631" s="5">
        <v>217</v>
      </c>
      <c r="L631" s="5" t="s">
        <v>318</v>
      </c>
      <c r="M631" s="5" t="s">
        <v>319</v>
      </c>
      <c r="N631" s="6">
        <v>45597</v>
      </c>
      <c r="O631" s="7">
        <v>45698</v>
      </c>
      <c r="P631" s="5"/>
      <c r="Q631" s="7">
        <v>45692</v>
      </c>
      <c r="R631" s="5"/>
      <c r="S631" s="59">
        <v>73</v>
      </c>
      <c r="T631" s="5" t="s">
        <v>39</v>
      </c>
      <c r="U631" s="5" t="s">
        <v>52</v>
      </c>
      <c r="V631" s="5" t="s">
        <v>41</v>
      </c>
      <c r="W631" s="5" t="s">
        <v>42</v>
      </c>
      <c r="X631" s="5"/>
      <c r="Y631" s="5"/>
      <c r="Z631" s="5" t="s">
        <v>836</v>
      </c>
      <c r="AA631" s="5"/>
      <c r="AB631" s="5">
        <v>7119</v>
      </c>
      <c r="AC631" s="5" t="s">
        <v>38</v>
      </c>
    </row>
    <row r="632" spans="1:29">
      <c r="A632" s="5">
        <v>601893</v>
      </c>
      <c r="B632" s="5">
        <v>107336</v>
      </c>
      <c r="C632" s="5"/>
      <c r="D632" s="5">
        <v>2</v>
      </c>
      <c r="E632" s="5" t="s">
        <v>29</v>
      </c>
      <c r="F632" s="5">
        <v>2475</v>
      </c>
      <c r="G632" s="5" t="s">
        <v>315</v>
      </c>
      <c r="H632" s="5" t="s">
        <v>316</v>
      </c>
      <c r="I632" s="5">
        <v>392</v>
      </c>
      <c r="J632" s="5" t="s">
        <v>317</v>
      </c>
      <c r="K632" s="5">
        <v>217</v>
      </c>
      <c r="L632" s="5" t="s">
        <v>318</v>
      </c>
      <c r="M632" s="5" t="s">
        <v>319</v>
      </c>
      <c r="N632" s="6">
        <v>45597</v>
      </c>
      <c r="O632" s="7">
        <v>45698</v>
      </c>
      <c r="P632" s="5"/>
      <c r="Q632" s="7">
        <v>45692</v>
      </c>
      <c r="R632" s="5"/>
      <c r="S632" s="59">
        <v>70</v>
      </c>
      <c r="T632" s="5" t="s">
        <v>39</v>
      </c>
      <c r="U632" s="5" t="s">
        <v>1499</v>
      </c>
      <c r="V632" s="5" t="s">
        <v>85</v>
      </c>
      <c r="W632" s="5" t="s">
        <v>86</v>
      </c>
      <c r="X632" s="5"/>
      <c r="Y632" s="5"/>
      <c r="Z632" s="5" t="s">
        <v>836</v>
      </c>
      <c r="AA632" s="5"/>
      <c r="AB632" s="5">
        <v>7119</v>
      </c>
      <c r="AC632" s="5" t="s">
        <v>38</v>
      </c>
    </row>
    <row r="633" spans="1:29">
      <c r="A633" s="5">
        <v>601894</v>
      </c>
      <c r="B633" s="5">
        <v>107336</v>
      </c>
      <c r="C633" s="5"/>
      <c r="D633" s="5">
        <v>2</v>
      </c>
      <c r="E633" s="5" t="s">
        <v>29</v>
      </c>
      <c r="F633" s="5">
        <v>2475</v>
      </c>
      <c r="G633" s="5" t="s">
        <v>315</v>
      </c>
      <c r="H633" s="5" t="s">
        <v>316</v>
      </c>
      <c r="I633" s="5">
        <v>392</v>
      </c>
      <c r="J633" s="5" t="s">
        <v>317</v>
      </c>
      <c r="K633" s="5">
        <v>217</v>
      </c>
      <c r="L633" s="5" t="s">
        <v>318</v>
      </c>
      <c r="M633" s="5" t="s">
        <v>319</v>
      </c>
      <c r="N633" s="6">
        <v>45597</v>
      </c>
      <c r="O633" s="7">
        <v>45698</v>
      </c>
      <c r="P633" s="5"/>
      <c r="Q633" s="7">
        <v>45692</v>
      </c>
      <c r="R633" s="5"/>
      <c r="S633" s="59">
        <v>7</v>
      </c>
      <c r="T633" s="5" t="s">
        <v>39</v>
      </c>
      <c r="U633" s="5" t="s">
        <v>87</v>
      </c>
      <c r="V633" s="5" t="s">
        <v>41</v>
      </c>
      <c r="W633" s="5" t="s">
        <v>42</v>
      </c>
      <c r="X633" s="5"/>
      <c r="Y633" s="5"/>
      <c r="Z633" s="5" t="s">
        <v>836</v>
      </c>
      <c r="AA633" s="5"/>
      <c r="AB633" s="5">
        <v>7119</v>
      </c>
      <c r="AC633" s="5" t="s">
        <v>38</v>
      </c>
    </row>
    <row r="634" spans="1:29">
      <c r="A634" s="5">
        <v>612291</v>
      </c>
      <c r="B634" s="5">
        <v>107336</v>
      </c>
      <c r="C634" s="5"/>
      <c r="D634" s="5">
        <v>2</v>
      </c>
      <c r="E634" s="5" t="s">
        <v>29</v>
      </c>
      <c r="F634" s="5">
        <v>2475</v>
      </c>
      <c r="G634" s="5" t="s">
        <v>315</v>
      </c>
      <c r="H634" s="5" t="s">
        <v>316</v>
      </c>
      <c r="I634" s="5">
        <v>392</v>
      </c>
      <c r="J634" s="5" t="s">
        <v>317</v>
      </c>
      <c r="K634" s="5">
        <v>217</v>
      </c>
      <c r="L634" s="5" t="s">
        <v>318</v>
      </c>
      <c r="M634" s="5" t="s">
        <v>319</v>
      </c>
      <c r="N634" s="6">
        <v>45597</v>
      </c>
      <c r="O634" s="7">
        <v>45698</v>
      </c>
      <c r="P634" s="5"/>
      <c r="Q634" s="7">
        <v>45692</v>
      </c>
      <c r="R634" s="5"/>
      <c r="S634" s="59">
        <v>12.22</v>
      </c>
      <c r="T634" s="5" t="s">
        <v>39</v>
      </c>
      <c r="U634" s="5" t="s">
        <v>182</v>
      </c>
      <c r="V634" s="5" t="s">
        <v>41</v>
      </c>
      <c r="W634" s="5" t="s">
        <v>42</v>
      </c>
      <c r="X634" s="5"/>
      <c r="Y634" s="5"/>
      <c r="Z634" s="5" t="s">
        <v>836</v>
      </c>
      <c r="AA634" s="5"/>
      <c r="AB634" s="5">
        <v>7119</v>
      </c>
      <c r="AC634" s="5" t="s">
        <v>38</v>
      </c>
    </row>
    <row r="635" spans="1:29">
      <c r="A635" s="5">
        <v>445635</v>
      </c>
      <c r="B635" s="5">
        <v>88696</v>
      </c>
      <c r="C635" s="5"/>
      <c r="D635" s="5">
        <v>2</v>
      </c>
      <c r="E635" s="5" t="s">
        <v>29</v>
      </c>
      <c r="F635" s="5">
        <v>2480</v>
      </c>
      <c r="G635" s="5" t="s">
        <v>724</v>
      </c>
      <c r="H635" s="5" t="s">
        <v>725</v>
      </c>
      <c r="I635" s="5">
        <v>283</v>
      </c>
      <c r="J635" s="5" t="s">
        <v>726</v>
      </c>
      <c r="K635" s="5">
        <v>380</v>
      </c>
      <c r="L635" s="5"/>
      <c r="M635" s="5" t="s">
        <v>727</v>
      </c>
      <c r="N635" s="6">
        <v>45422.411805555559</v>
      </c>
      <c r="O635" s="7">
        <v>45698</v>
      </c>
      <c r="P635" s="5"/>
      <c r="Q635" s="7">
        <v>45691</v>
      </c>
      <c r="R635" s="5"/>
      <c r="S635" s="59">
        <v>-800</v>
      </c>
      <c r="T635" s="5" t="s">
        <v>35</v>
      </c>
      <c r="U635" s="5" t="s">
        <v>1351</v>
      </c>
      <c r="V635" s="5" t="s">
        <v>36</v>
      </c>
      <c r="W635" s="5" t="s">
        <v>37</v>
      </c>
      <c r="X635" s="5"/>
      <c r="Y635" s="5"/>
      <c r="Z635" s="5" t="s">
        <v>909</v>
      </c>
      <c r="AA635" s="5"/>
      <c r="AB635" s="5">
        <v>7119</v>
      </c>
      <c r="AC635" s="5" t="s">
        <v>38</v>
      </c>
    </row>
    <row r="636" spans="1:29">
      <c r="A636" s="5">
        <v>445692</v>
      </c>
      <c r="B636" s="5">
        <v>88696</v>
      </c>
      <c r="C636" s="5"/>
      <c r="D636" s="5">
        <v>2</v>
      </c>
      <c r="E636" s="5" t="s">
        <v>29</v>
      </c>
      <c r="F636" s="5">
        <v>2480</v>
      </c>
      <c r="G636" s="5" t="s">
        <v>724</v>
      </c>
      <c r="H636" s="5" t="s">
        <v>725</v>
      </c>
      <c r="I636" s="5">
        <v>283</v>
      </c>
      <c r="J636" s="5" t="s">
        <v>726</v>
      </c>
      <c r="K636" s="5">
        <v>380</v>
      </c>
      <c r="L636" s="5"/>
      <c r="M636" s="5" t="s">
        <v>727</v>
      </c>
      <c r="N636" s="6">
        <v>45422.411805555559</v>
      </c>
      <c r="O636" s="7">
        <v>45698</v>
      </c>
      <c r="P636" s="5"/>
      <c r="Q636" s="7">
        <v>45691</v>
      </c>
      <c r="R636" s="5"/>
      <c r="S636" s="59">
        <v>80</v>
      </c>
      <c r="T636" s="5" t="s">
        <v>39</v>
      </c>
      <c r="U636" s="5" t="s">
        <v>40</v>
      </c>
      <c r="V636" s="5" t="s">
        <v>41</v>
      </c>
      <c r="W636" s="5" t="s">
        <v>42</v>
      </c>
      <c r="X636" s="5"/>
      <c r="Y636" s="5"/>
      <c r="Z636" s="5" t="s">
        <v>909</v>
      </c>
      <c r="AA636" s="5"/>
      <c r="AB636" s="5">
        <v>7119</v>
      </c>
      <c r="AC636" s="5" t="s">
        <v>38</v>
      </c>
    </row>
    <row r="637" spans="1:29">
      <c r="A637" s="5">
        <v>609876</v>
      </c>
      <c r="B637" s="5">
        <v>88696</v>
      </c>
      <c r="C637" s="5"/>
      <c r="D637" s="5">
        <v>2</v>
      </c>
      <c r="E637" s="5" t="s">
        <v>29</v>
      </c>
      <c r="F637" s="5">
        <v>2480</v>
      </c>
      <c r="G637" s="5" t="s">
        <v>724</v>
      </c>
      <c r="H637" s="5" t="s">
        <v>725</v>
      </c>
      <c r="I637" s="5">
        <v>283</v>
      </c>
      <c r="J637" s="5" t="s">
        <v>726</v>
      </c>
      <c r="K637" s="5">
        <v>380</v>
      </c>
      <c r="L637" s="5"/>
      <c r="M637" s="5" t="s">
        <v>727</v>
      </c>
      <c r="N637" s="6">
        <v>45422.411805555559</v>
      </c>
      <c r="O637" s="7">
        <v>45698</v>
      </c>
      <c r="P637" s="5"/>
      <c r="Q637" s="7">
        <v>45691</v>
      </c>
      <c r="R637" s="5"/>
      <c r="S637" s="59">
        <v>59</v>
      </c>
      <c r="T637" s="5" t="s">
        <v>39</v>
      </c>
      <c r="U637" s="5" t="s">
        <v>1417</v>
      </c>
      <c r="V637" s="5" t="s">
        <v>79</v>
      </c>
      <c r="W637" s="5" t="s">
        <v>80</v>
      </c>
      <c r="X637" s="5"/>
      <c r="Y637" s="5"/>
      <c r="Z637" s="5" t="s">
        <v>909</v>
      </c>
      <c r="AA637" s="5"/>
      <c r="AB637" s="5">
        <v>7119</v>
      </c>
      <c r="AC637" s="5" t="s">
        <v>38</v>
      </c>
    </row>
    <row r="638" spans="1:29">
      <c r="A638" s="5">
        <v>609881</v>
      </c>
      <c r="B638" s="5">
        <v>88696</v>
      </c>
      <c r="C638" s="5"/>
      <c r="D638" s="5">
        <v>2</v>
      </c>
      <c r="E638" s="5" t="s">
        <v>29</v>
      </c>
      <c r="F638" s="5">
        <v>2480</v>
      </c>
      <c r="G638" s="5" t="s">
        <v>724</v>
      </c>
      <c r="H638" s="5" t="s">
        <v>725</v>
      </c>
      <c r="I638" s="5">
        <v>283</v>
      </c>
      <c r="J638" s="5" t="s">
        <v>726</v>
      </c>
      <c r="K638" s="5">
        <v>380</v>
      </c>
      <c r="L638" s="5"/>
      <c r="M638" s="5" t="s">
        <v>727</v>
      </c>
      <c r="N638" s="6">
        <v>45422.411805555559</v>
      </c>
      <c r="O638" s="7">
        <v>45698</v>
      </c>
      <c r="P638" s="5"/>
      <c r="Q638" s="7">
        <v>45691</v>
      </c>
      <c r="R638" s="5"/>
      <c r="S638" s="59">
        <v>-5.9</v>
      </c>
      <c r="T638" s="5" t="s">
        <v>39</v>
      </c>
      <c r="U638" s="5" t="s">
        <v>501</v>
      </c>
      <c r="V638" s="5" t="s">
        <v>41</v>
      </c>
      <c r="W638" s="5" t="s">
        <v>42</v>
      </c>
      <c r="X638" s="5"/>
      <c r="Y638" s="5"/>
      <c r="Z638" s="5" t="s">
        <v>909</v>
      </c>
      <c r="AA638" s="5"/>
      <c r="AB638" s="5">
        <v>7119</v>
      </c>
      <c r="AC638" s="5" t="s">
        <v>38</v>
      </c>
    </row>
    <row r="639" spans="1:29">
      <c r="A639" s="5">
        <v>618113</v>
      </c>
      <c r="B639" s="5">
        <v>88696</v>
      </c>
      <c r="C639" s="5"/>
      <c r="D639" s="5">
        <v>2</v>
      </c>
      <c r="E639" s="5" t="s">
        <v>29</v>
      </c>
      <c r="F639" s="5">
        <v>2480</v>
      </c>
      <c r="G639" s="5" t="s">
        <v>724</v>
      </c>
      <c r="H639" s="5" t="s">
        <v>725</v>
      </c>
      <c r="I639" s="5">
        <v>283</v>
      </c>
      <c r="J639" s="5" t="s">
        <v>726</v>
      </c>
      <c r="K639" s="5">
        <v>380</v>
      </c>
      <c r="L639" s="5"/>
      <c r="M639" s="5" t="s">
        <v>727</v>
      </c>
      <c r="N639" s="6">
        <v>45422.411805555559</v>
      </c>
      <c r="O639" s="7">
        <v>45698</v>
      </c>
      <c r="P639" s="5"/>
      <c r="Q639" s="7">
        <v>45691</v>
      </c>
      <c r="R639" s="5"/>
      <c r="S639" s="59">
        <v>24.46</v>
      </c>
      <c r="T639" s="5" t="s">
        <v>39</v>
      </c>
      <c r="U639" s="5" t="s">
        <v>52</v>
      </c>
      <c r="V639" s="5" t="s">
        <v>41</v>
      </c>
      <c r="W639" s="5" t="s">
        <v>42</v>
      </c>
      <c r="X639" s="5"/>
      <c r="Y639" s="5"/>
      <c r="Z639" s="5" t="s">
        <v>909</v>
      </c>
      <c r="AA639" s="5"/>
      <c r="AB639" s="5">
        <v>7119</v>
      </c>
      <c r="AC639" s="5" t="s">
        <v>38</v>
      </c>
    </row>
    <row r="640" spans="1:29">
      <c r="A640" s="5">
        <v>618157</v>
      </c>
      <c r="B640" s="5">
        <v>88696</v>
      </c>
      <c r="C640" s="5"/>
      <c r="D640" s="5">
        <v>2</v>
      </c>
      <c r="E640" s="5" t="s">
        <v>29</v>
      </c>
      <c r="F640" s="5">
        <v>2480</v>
      </c>
      <c r="G640" s="5" t="s">
        <v>724</v>
      </c>
      <c r="H640" s="5" t="s">
        <v>725</v>
      </c>
      <c r="I640" s="5">
        <v>283</v>
      </c>
      <c r="J640" s="5" t="s">
        <v>726</v>
      </c>
      <c r="K640" s="5">
        <v>380</v>
      </c>
      <c r="L640" s="5"/>
      <c r="M640" s="5" t="s">
        <v>727</v>
      </c>
      <c r="N640" s="6">
        <v>45422.411805555559</v>
      </c>
      <c r="O640" s="7">
        <v>45698</v>
      </c>
      <c r="P640" s="5"/>
      <c r="Q640" s="7">
        <v>45691</v>
      </c>
      <c r="R640" s="5"/>
      <c r="S640" s="59">
        <v>8.92</v>
      </c>
      <c r="T640" s="5" t="s">
        <v>39</v>
      </c>
      <c r="U640" s="5" t="s">
        <v>182</v>
      </c>
      <c r="V640" s="5" t="s">
        <v>41</v>
      </c>
      <c r="W640" s="5" t="s">
        <v>42</v>
      </c>
      <c r="X640" s="5"/>
      <c r="Y640" s="5"/>
      <c r="Z640" s="5" t="s">
        <v>909</v>
      </c>
      <c r="AA640" s="5"/>
      <c r="AB640" s="5">
        <v>7119</v>
      </c>
      <c r="AC640" s="5" t="s">
        <v>38</v>
      </c>
    </row>
    <row r="641" spans="1:29">
      <c r="A641" s="5">
        <v>538479</v>
      </c>
      <c r="B641" s="5">
        <v>105516</v>
      </c>
      <c r="C641" s="5"/>
      <c r="D641" s="5">
        <v>2</v>
      </c>
      <c r="E641" s="5" t="s">
        <v>29</v>
      </c>
      <c r="F641" s="5">
        <v>4057</v>
      </c>
      <c r="G641" s="5" t="s">
        <v>225</v>
      </c>
      <c r="H641" s="5" t="s">
        <v>226</v>
      </c>
      <c r="I641" s="5">
        <v>334</v>
      </c>
      <c r="J641" s="5" t="s">
        <v>227</v>
      </c>
      <c r="K641" s="5">
        <v>40</v>
      </c>
      <c r="L641" s="5" t="s">
        <v>228</v>
      </c>
      <c r="M641" s="5" t="s">
        <v>1594</v>
      </c>
      <c r="N641" s="6">
        <v>45563.484027777777</v>
      </c>
      <c r="O641" s="7">
        <v>45698</v>
      </c>
      <c r="P641" s="5"/>
      <c r="Q641" s="7">
        <v>45694</v>
      </c>
      <c r="R641" s="5"/>
      <c r="S641" s="59">
        <v>-4600</v>
      </c>
      <c r="T641" s="5" t="s">
        <v>35</v>
      </c>
      <c r="U641" s="5" t="s">
        <v>1351</v>
      </c>
      <c r="V641" s="5" t="s">
        <v>36</v>
      </c>
      <c r="W641" s="5" t="s">
        <v>37</v>
      </c>
      <c r="X641" s="5"/>
      <c r="Y641" s="5"/>
      <c r="Z641" s="5" t="s">
        <v>808</v>
      </c>
      <c r="AA641" s="5"/>
      <c r="AB641" s="5">
        <v>7119</v>
      </c>
      <c r="AC641" s="5" t="s">
        <v>38</v>
      </c>
    </row>
    <row r="642" spans="1:29">
      <c r="A642" s="5">
        <v>538514</v>
      </c>
      <c r="B642" s="5">
        <v>105516</v>
      </c>
      <c r="C642" s="5"/>
      <c r="D642" s="5">
        <v>2</v>
      </c>
      <c r="E642" s="5" t="s">
        <v>29</v>
      </c>
      <c r="F642" s="5">
        <v>4057</v>
      </c>
      <c r="G642" s="5" t="s">
        <v>225</v>
      </c>
      <c r="H642" s="5" t="s">
        <v>226</v>
      </c>
      <c r="I642" s="5">
        <v>334</v>
      </c>
      <c r="J642" s="5" t="s">
        <v>227</v>
      </c>
      <c r="K642" s="5">
        <v>40</v>
      </c>
      <c r="L642" s="5" t="s">
        <v>228</v>
      </c>
      <c r="M642" s="5" t="s">
        <v>1594</v>
      </c>
      <c r="N642" s="6">
        <v>45563.484027777777</v>
      </c>
      <c r="O642" s="7">
        <v>45698</v>
      </c>
      <c r="P642" s="5"/>
      <c r="Q642" s="7">
        <v>45694</v>
      </c>
      <c r="R642" s="5"/>
      <c r="S642" s="59">
        <v>460</v>
      </c>
      <c r="T642" s="5" t="s">
        <v>39</v>
      </c>
      <c r="U642" s="5" t="s">
        <v>40</v>
      </c>
      <c r="V642" s="5" t="s">
        <v>41</v>
      </c>
      <c r="W642" s="5" t="s">
        <v>42</v>
      </c>
      <c r="X642" s="5"/>
      <c r="Y642" s="5"/>
      <c r="Z642" s="5" t="s">
        <v>808</v>
      </c>
      <c r="AA642" s="5"/>
      <c r="AB642" s="5">
        <v>7119</v>
      </c>
      <c r="AC642" s="5" t="s">
        <v>38</v>
      </c>
    </row>
    <row r="643" spans="1:29">
      <c r="A643" s="5">
        <v>614917</v>
      </c>
      <c r="B643" s="5">
        <v>105516</v>
      </c>
      <c r="C643" s="5"/>
      <c r="D643" s="5">
        <v>2</v>
      </c>
      <c r="E643" s="5" t="s">
        <v>29</v>
      </c>
      <c r="F643" s="5">
        <v>4057</v>
      </c>
      <c r="G643" s="5" t="s">
        <v>225</v>
      </c>
      <c r="H643" s="5" t="s">
        <v>226</v>
      </c>
      <c r="I643" s="5">
        <v>334</v>
      </c>
      <c r="J643" s="5" t="s">
        <v>227</v>
      </c>
      <c r="K643" s="5">
        <v>40</v>
      </c>
      <c r="L643" s="5" t="s">
        <v>228</v>
      </c>
      <c r="M643" s="5" t="s">
        <v>1594</v>
      </c>
      <c r="N643" s="6">
        <v>45563.484027777777</v>
      </c>
      <c r="O643" s="7">
        <v>45698</v>
      </c>
      <c r="P643" s="5"/>
      <c r="Q643" s="7">
        <v>45694</v>
      </c>
      <c r="R643" s="5"/>
      <c r="S643" s="59">
        <v>30.12</v>
      </c>
      <c r="T643" s="5" t="s">
        <v>39</v>
      </c>
      <c r="U643" s="5" t="s">
        <v>182</v>
      </c>
      <c r="V643" s="5" t="s">
        <v>41</v>
      </c>
      <c r="W643" s="5" t="s">
        <v>42</v>
      </c>
      <c r="X643" s="5"/>
      <c r="Y643" s="5"/>
      <c r="Z643" s="5" t="s">
        <v>808</v>
      </c>
      <c r="AA643" s="5"/>
      <c r="AB643" s="5">
        <v>7119</v>
      </c>
      <c r="AC643" s="5" t="s">
        <v>38</v>
      </c>
    </row>
    <row r="644" spans="1:29">
      <c r="A644" s="5">
        <v>476560</v>
      </c>
      <c r="B644" s="5">
        <v>93867</v>
      </c>
      <c r="C644" s="5"/>
      <c r="D644" s="5">
        <v>2</v>
      </c>
      <c r="E644" s="5" t="s">
        <v>29</v>
      </c>
      <c r="F644" s="5">
        <v>2615</v>
      </c>
      <c r="G644" s="5" t="s">
        <v>114</v>
      </c>
      <c r="H644" s="5" t="s">
        <v>115</v>
      </c>
      <c r="I644" s="5">
        <v>342</v>
      </c>
      <c r="J644" s="5" t="s">
        <v>116</v>
      </c>
      <c r="K644" s="5">
        <v>27</v>
      </c>
      <c r="L644" s="5" t="s">
        <v>117</v>
      </c>
      <c r="M644" s="5" t="s">
        <v>118</v>
      </c>
      <c r="N644" s="6">
        <v>45536</v>
      </c>
      <c r="O644" s="7">
        <v>45698</v>
      </c>
      <c r="P644" s="5"/>
      <c r="Q644" s="7">
        <v>45693</v>
      </c>
      <c r="R644" s="5"/>
      <c r="S644" s="59">
        <v>-2117.56</v>
      </c>
      <c r="T644" s="5" t="s">
        <v>35</v>
      </c>
      <c r="U644" s="5" t="s">
        <v>1351</v>
      </c>
      <c r="V644" s="5" t="s">
        <v>36</v>
      </c>
      <c r="W644" s="5" t="s">
        <v>37</v>
      </c>
      <c r="X644" s="5"/>
      <c r="Y644" s="5"/>
      <c r="Z644" s="5" t="s">
        <v>784</v>
      </c>
      <c r="AA644" s="5"/>
      <c r="AB644" s="5">
        <v>7119</v>
      </c>
      <c r="AC644" s="5" t="s">
        <v>38</v>
      </c>
    </row>
    <row r="645" spans="1:29">
      <c r="A645" s="5">
        <v>476603</v>
      </c>
      <c r="B645" s="5">
        <v>93867</v>
      </c>
      <c r="C645" s="5"/>
      <c r="D645" s="5">
        <v>2</v>
      </c>
      <c r="E645" s="5" t="s">
        <v>29</v>
      </c>
      <c r="F645" s="5">
        <v>2615</v>
      </c>
      <c r="G645" s="5" t="s">
        <v>114</v>
      </c>
      <c r="H645" s="5" t="s">
        <v>115</v>
      </c>
      <c r="I645" s="5">
        <v>342</v>
      </c>
      <c r="J645" s="5" t="s">
        <v>116</v>
      </c>
      <c r="K645" s="5">
        <v>27</v>
      </c>
      <c r="L645" s="5" t="s">
        <v>117</v>
      </c>
      <c r="M645" s="5" t="s">
        <v>118</v>
      </c>
      <c r="N645" s="6">
        <v>45536</v>
      </c>
      <c r="O645" s="7">
        <v>45698</v>
      </c>
      <c r="P645" s="5"/>
      <c r="Q645" s="7">
        <v>45693</v>
      </c>
      <c r="R645" s="5"/>
      <c r="S645" s="59">
        <v>211.76</v>
      </c>
      <c r="T645" s="5" t="s">
        <v>39</v>
      </c>
      <c r="U645" s="5" t="s">
        <v>40</v>
      </c>
      <c r="V645" s="5" t="s">
        <v>41</v>
      </c>
      <c r="W645" s="5" t="s">
        <v>42</v>
      </c>
      <c r="X645" s="5"/>
      <c r="Y645" s="5"/>
      <c r="Z645" s="5" t="s">
        <v>784</v>
      </c>
      <c r="AA645" s="5"/>
      <c r="AB645" s="5">
        <v>7119</v>
      </c>
      <c r="AC645" s="5" t="s">
        <v>38</v>
      </c>
    </row>
    <row r="646" spans="1:29">
      <c r="A646" s="5">
        <v>501264</v>
      </c>
      <c r="B646" s="5">
        <v>93867</v>
      </c>
      <c r="C646" s="5"/>
      <c r="D646" s="5">
        <v>2</v>
      </c>
      <c r="E646" s="5" t="s">
        <v>29</v>
      </c>
      <c r="F646" s="5">
        <v>2615</v>
      </c>
      <c r="G646" s="5" t="s">
        <v>114</v>
      </c>
      <c r="H646" s="5" t="s">
        <v>115</v>
      </c>
      <c r="I646" s="5">
        <v>342</v>
      </c>
      <c r="J646" s="5" t="s">
        <v>116</v>
      </c>
      <c r="K646" s="5">
        <v>27</v>
      </c>
      <c r="L646" s="5" t="s">
        <v>117</v>
      </c>
      <c r="M646" s="5" t="s">
        <v>118</v>
      </c>
      <c r="N646" s="6">
        <v>45536</v>
      </c>
      <c r="O646" s="7">
        <v>45698</v>
      </c>
      <c r="P646" s="5"/>
      <c r="Q646" s="7">
        <v>45693</v>
      </c>
      <c r="R646" s="5"/>
      <c r="S646" s="59">
        <v>100</v>
      </c>
      <c r="T646" s="5" t="s">
        <v>39</v>
      </c>
      <c r="U646" s="5" t="s">
        <v>865</v>
      </c>
      <c r="V646" s="5" t="s">
        <v>88</v>
      </c>
      <c r="W646" s="5" t="s">
        <v>89</v>
      </c>
      <c r="X646" s="5"/>
      <c r="Y646" s="5"/>
      <c r="Z646" s="5" t="s">
        <v>784</v>
      </c>
      <c r="AA646" s="5"/>
      <c r="AB646" s="5">
        <v>7119</v>
      </c>
      <c r="AC646" s="5" t="s">
        <v>38</v>
      </c>
    </row>
    <row r="647" spans="1:29">
      <c r="A647" s="5">
        <v>501280</v>
      </c>
      <c r="B647" s="5">
        <v>93867</v>
      </c>
      <c r="C647" s="5"/>
      <c r="D647" s="5">
        <v>2</v>
      </c>
      <c r="E647" s="5" t="s">
        <v>29</v>
      </c>
      <c r="F647" s="5">
        <v>2615</v>
      </c>
      <c r="G647" s="5" t="s">
        <v>114</v>
      </c>
      <c r="H647" s="5" t="s">
        <v>115</v>
      </c>
      <c r="I647" s="5">
        <v>342</v>
      </c>
      <c r="J647" s="5" t="s">
        <v>116</v>
      </c>
      <c r="K647" s="5">
        <v>27</v>
      </c>
      <c r="L647" s="5" t="s">
        <v>117</v>
      </c>
      <c r="M647" s="5" t="s">
        <v>118</v>
      </c>
      <c r="N647" s="6">
        <v>45536</v>
      </c>
      <c r="O647" s="7">
        <v>45698</v>
      </c>
      <c r="P647" s="5"/>
      <c r="Q647" s="7">
        <v>45693</v>
      </c>
      <c r="R647" s="5"/>
      <c r="S647" s="59">
        <v>-10</v>
      </c>
      <c r="T647" s="5" t="s">
        <v>39</v>
      </c>
      <c r="U647" s="5" t="s">
        <v>120</v>
      </c>
      <c r="V647" s="5" t="s">
        <v>41</v>
      </c>
      <c r="W647" s="5" t="s">
        <v>42</v>
      </c>
      <c r="X647" s="5"/>
      <c r="Y647" s="5"/>
      <c r="Z647" s="5" t="s">
        <v>784</v>
      </c>
      <c r="AA647" s="5"/>
      <c r="AB647" s="5">
        <v>7119</v>
      </c>
      <c r="AC647" s="5" t="s">
        <v>38</v>
      </c>
    </row>
    <row r="648" spans="1:29">
      <c r="A648" s="5">
        <v>613390</v>
      </c>
      <c r="B648" s="5">
        <v>93867</v>
      </c>
      <c r="C648" s="5"/>
      <c r="D648" s="5">
        <v>2</v>
      </c>
      <c r="E648" s="5" t="s">
        <v>29</v>
      </c>
      <c r="F648" s="5">
        <v>2615</v>
      </c>
      <c r="G648" s="5" t="s">
        <v>114</v>
      </c>
      <c r="H648" s="5" t="s">
        <v>115</v>
      </c>
      <c r="I648" s="5">
        <v>342</v>
      </c>
      <c r="J648" s="5" t="s">
        <v>116</v>
      </c>
      <c r="K648" s="5">
        <v>27</v>
      </c>
      <c r="L648" s="5" t="s">
        <v>117</v>
      </c>
      <c r="M648" s="5" t="s">
        <v>118</v>
      </c>
      <c r="N648" s="6">
        <v>45536</v>
      </c>
      <c r="O648" s="7">
        <v>45698</v>
      </c>
      <c r="P648" s="5"/>
      <c r="Q648" s="7">
        <v>45693</v>
      </c>
      <c r="R648" s="5"/>
      <c r="S648" s="59">
        <v>15.1</v>
      </c>
      <c r="T648" s="5" t="s">
        <v>39</v>
      </c>
      <c r="U648" s="5" t="s">
        <v>182</v>
      </c>
      <c r="V648" s="5" t="s">
        <v>41</v>
      </c>
      <c r="W648" s="5" t="s">
        <v>42</v>
      </c>
      <c r="X648" s="5"/>
      <c r="Y648" s="5"/>
      <c r="Z648" s="5" t="s">
        <v>784</v>
      </c>
      <c r="AA648" s="5"/>
      <c r="AB648" s="5">
        <v>7119</v>
      </c>
      <c r="AC648" s="5" t="s">
        <v>38</v>
      </c>
    </row>
    <row r="649" spans="1:29">
      <c r="A649" s="5">
        <v>494065</v>
      </c>
      <c r="B649" s="5">
        <v>97231</v>
      </c>
      <c r="C649" s="5"/>
      <c r="D649" s="5">
        <v>2</v>
      </c>
      <c r="E649" s="5" t="s">
        <v>29</v>
      </c>
      <c r="F649" s="5">
        <v>2615</v>
      </c>
      <c r="G649" s="5" t="s">
        <v>114</v>
      </c>
      <c r="H649" s="5" t="s">
        <v>115</v>
      </c>
      <c r="I649" s="5">
        <v>9</v>
      </c>
      <c r="J649" s="5" t="s">
        <v>155</v>
      </c>
      <c r="K649" s="5">
        <v>221</v>
      </c>
      <c r="L649" s="5" t="s">
        <v>156</v>
      </c>
      <c r="M649" s="5" t="s">
        <v>1500</v>
      </c>
      <c r="N649" s="6">
        <v>45514.479861111111</v>
      </c>
      <c r="O649" s="7">
        <v>45698</v>
      </c>
      <c r="P649" s="5"/>
      <c r="Q649" s="7">
        <v>45688</v>
      </c>
      <c r="R649" s="5"/>
      <c r="S649" s="59">
        <v>-1000</v>
      </c>
      <c r="T649" s="5" t="s">
        <v>35</v>
      </c>
      <c r="U649" s="5" t="s">
        <v>1351</v>
      </c>
      <c r="V649" s="5" t="s">
        <v>36</v>
      </c>
      <c r="W649" s="5" t="s">
        <v>37</v>
      </c>
      <c r="X649" s="5"/>
      <c r="Y649" s="5"/>
      <c r="Z649" s="5" t="s">
        <v>1113</v>
      </c>
      <c r="AA649" s="5"/>
      <c r="AB649" s="5">
        <v>7119</v>
      </c>
      <c r="AC649" s="5" t="s">
        <v>38</v>
      </c>
    </row>
    <row r="650" spans="1:29">
      <c r="A650" s="5">
        <v>494100</v>
      </c>
      <c r="B650" s="5">
        <v>97231</v>
      </c>
      <c r="C650" s="5"/>
      <c r="D650" s="5">
        <v>2</v>
      </c>
      <c r="E650" s="5" t="s">
        <v>29</v>
      </c>
      <c r="F650" s="5">
        <v>2615</v>
      </c>
      <c r="G650" s="5" t="s">
        <v>114</v>
      </c>
      <c r="H650" s="5" t="s">
        <v>115</v>
      </c>
      <c r="I650" s="5">
        <v>9</v>
      </c>
      <c r="J650" s="5" t="s">
        <v>155</v>
      </c>
      <c r="K650" s="5">
        <v>221</v>
      </c>
      <c r="L650" s="5" t="s">
        <v>156</v>
      </c>
      <c r="M650" s="5" t="s">
        <v>1500</v>
      </c>
      <c r="N650" s="6">
        <v>45514.479861111111</v>
      </c>
      <c r="O650" s="7">
        <v>45698</v>
      </c>
      <c r="P650" s="5"/>
      <c r="Q650" s="7">
        <v>45688</v>
      </c>
      <c r="R650" s="5"/>
      <c r="S650" s="59">
        <v>100</v>
      </c>
      <c r="T650" s="5" t="s">
        <v>39</v>
      </c>
      <c r="U650" s="5" t="s">
        <v>40</v>
      </c>
      <c r="V650" s="5" t="s">
        <v>41</v>
      </c>
      <c r="W650" s="5" t="s">
        <v>42</v>
      </c>
      <c r="X650" s="5"/>
      <c r="Y650" s="5"/>
      <c r="Z650" s="5" t="s">
        <v>1113</v>
      </c>
      <c r="AA650" s="5"/>
      <c r="AB650" s="5">
        <v>7119</v>
      </c>
      <c r="AC650" s="5" t="s">
        <v>38</v>
      </c>
    </row>
    <row r="651" spans="1:29">
      <c r="A651" s="5">
        <v>610737</v>
      </c>
      <c r="B651" s="5">
        <v>97231</v>
      </c>
      <c r="C651" s="5"/>
      <c r="D651" s="5">
        <v>2</v>
      </c>
      <c r="E651" s="5" t="s">
        <v>29</v>
      </c>
      <c r="F651" s="5">
        <v>2615</v>
      </c>
      <c r="G651" s="5" t="s">
        <v>114</v>
      </c>
      <c r="H651" s="5" t="s">
        <v>115</v>
      </c>
      <c r="I651" s="5">
        <v>9</v>
      </c>
      <c r="J651" s="5" t="s">
        <v>155</v>
      </c>
      <c r="K651" s="5">
        <v>221</v>
      </c>
      <c r="L651" s="5" t="s">
        <v>156</v>
      </c>
      <c r="M651" s="5" t="s">
        <v>1500</v>
      </c>
      <c r="N651" s="6">
        <v>45514.479861111111</v>
      </c>
      <c r="O651" s="7">
        <v>45698</v>
      </c>
      <c r="P651" s="5"/>
      <c r="Q651" s="7">
        <v>45688</v>
      </c>
      <c r="R651" s="5"/>
      <c r="S651" s="59">
        <v>11.17</v>
      </c>
      <c r="T651" s="5" t="s">
        <v>39</v>
      </c>
      <c r="U651" s="5" t="s">
        <v>182</v>
      </c>
      <c r="V651" s="5" t="s">
        <v>41</v>
      </c>
      <c r="W651" s="5" t="s">
        <v>42</v>
      </c>
      <c r="X651" s="5"/>
      <c r="Y651" s="5"/>
      <c r="Z651" s="5" t="s">
        <v>1113</v>
      </c>
      <c r="AA651" s="5"/>
      <c r="AB651" s="5">
        <v>7119</v>
      </c>
      <c r="AC651" s="5" t="s">
        <v>38</v>
      </c>
    </row>
    <row r="652" spans="1:29">
      <c r="A652" s="5">
        <v>583263</v>
      </c>
      <c r="B652" s="5">
        <v>113296</v>
      </c>
      <c r="C652" s="5"/>
      <c r="D652" s="5">
        <v>2</v>
      </c>
      <c r="E652" s="5" t="s">
        <v>29</v>
      </c>
      <c r="F652" s="5">
        <v>2636</v>
      </c>
      <c r="G652" s="5" t="s">
        <v>57</v>
      </c>
      <c r="H652" s="5" t="s">
        <v>58</v>
      </c>
      <c r="I652" s="5">
        <v>416</v>
      </c>
      <c r="J652" s="5" t="s">
        <v>59</v>
      </c>
      <c r="K652" s="5">
        <v>344</v>
      </c>
      <c r="L652" s="5"/>
      <c r="M652" s="5" t="s">
        <v>60</v>
      </c>
      <c r="N652" s="6">
        <v>45629.652083333334</v>
      </c>
      <c r="O652" s="7">
        <v>45698</v>
      </c>
      <c r="P652" s="5"/>
      <c r="Q652" s="7"/>
      <c r="R652" s="5"/>
      <c r="S652" s="59">
        <v>11.22</v>
      </c>
      <c r="T652" s="5" t="s">
        <v>39</v>
      </c>
      <c r="U652" s="5" t="s">
        <v>113</v>
      </c>
      <c r="V652" s="5" t="s">
        <v>41</v>
      </c>
      <c r="W652" s="5" t="s">
        <v>42</v>
      </c>
      <c r="X652" s="5"/>
      <c r="Y652" s="5"/>
      <c r="Z652" s="5" t="s">
        <v>1501</v>
      </c>
      <c r="AA652" s="5"/>
      <c r="AB652" s="5">
        <v>7119</v>
      </c>
      <c r="AC652" s="5" t="s">
        <v>38</v>
      </c>
    </row>
    <row r="653" spans="1:29">
      <c r="A653" s="5">
        <v>583164</v>
      </c>
      <c r="B653" s="5">
        <v>113298</v>
      </c>
      <c r="C653" s="5"/>
      <c r="D653" s="5">
        <v>2</v>
      </c>
      <c r="E653" s="5" t="s">
        <v>29</v>
      </c>
      <c r="F653" s="5">
        <v>2636</v>
      </c>
      <c r="G653" s="5" t="s">
        <v>57</v>
      </c>
      <c r="H653" s="5" t="s">
        <v>58</v>
      </c>
      <c r="I653" s="5">
        <v>416</v>
      </c>
      <c r="J653" s="5" t="s">
        <v>59</v>
      </c>
      <c r="K653" s="5">
        <v>344</v>
      </c>
      <c r="L653" s="5"/>
      <c r="M653" s="5" t="s">
        <v>60</v>
      </c>
      <c r="N653" s="6">
        <v>45627</v>
      </c>
      <c r="O653" s="7">
        <v>45698</v>
      </c>
      <c r="P653" s="5"/>
      <c r="Q653" s="7">
        <v>45688</v>
      </c>
      <c r="R653" s="5"/>
      <c r="S653" s="59">
        <v>-1812.71</v>
      </c>
      <c r="T653" s="5" t="s">
        <v>35</v>
      </c>
      <c r="U653" s="5" t="s">
        <v>1351</v>
      </c>
      <c r="V653" s="5" t="s">
        <v>36</v>
      </c>
      <c r="W653" s="5" t="s">
        <v>37</v>
      </c>
      <c r="X653" s="5"/>
      <c r="Y653" s="5"/>
      <c r="Z653" s="5" t="s">
        <v>1114</v>
      </c>
      <c r="AA653" s="5"/>
      <c r="AB653" s="5">
        <v>7119</v>
      </c>
      <c r="AC653" s="5" t="s">
        <v>38</v>
      </c>
    </row>
    <row r="654" spans="1:29">
      <c r="A654" s="5">
        <v>583265</v>
      </c>
      <c r="B654" s="5">
        <v>113298</v>
      </c>
      <c r="C654" s="5"/>
      <c r="D654" s="5">
        <v>2</v>
      </c>
      <c r="E654" s="5" t="s">
        <v>29</v>
      </c>
      <c r="F654" s="5">
        <v>2636</v>
      </c>
      <c r="G654" s="5" t="s">
        <v>57</v>
      </c>
      <c r="H654" s="5" t="s">
        <v>58</v>
      </c>
      <c r="I654" s="5">
        <v>416</v>
      </c>
      <c r="J654" s="5" t="s">
        <v>59</v>
      </c>
      <c r="K654" s="5">
        <v>344</v>
      </c>
      <c r="L654" s="5"/>
      <c r="M654" s="5" t="s">
        <v>60</v>
      </c>
      <c r="N654" s="6">
        <v>45627</v>
      </c>
      <c r="O654" s="7">
        <v>45698</v>
      </c>
      <c r="P654" s="5"/>
      <c r="Q654" s="7">
        <v>45688</v>
      </c>
      <c r="R654" s="5"/>
      <c r="S654" s="59">
        <v>181.27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1114</v>
      </c>
      <c r="AA654" s="5"/>
      <c r="AB654" s="5">
        <v>7119</v>
      </c>
      <c r="AC654" s="5" t="s">
        <v>38</v>
      </c>
    </row>
    <row r="655" spans="1:29">
      <c r="A655" s="5">
        <v>583267</v>
      </c>
      <c r="B655" s="5">
        <v>113298</v>
      </c>
      <c r="C655" s="5"/>
      <c r="D655" s="5">
        <v>2</v>
      </c>
      <c r="E655" s="5" t="s">
        <v>29</v>
      </c>
      <c r="F655" s="5">
        <v>2636</v>
      </c>
      <c r="G655" s="5" t="s">
        <v>57</v>
      </c>
      <c r="H655" s="5" t="s">
        <v>58</v>
      </c>
      <c r="I655" s="5">
        <v>416</v>
      </c>
      <c r="J655" s="5" t="s">
        <v>59</v>
      </c>
      <c r="K655" s="5">
        <v>344</v>
      </c>
      <c r="L655" s="5"/>
      <c r="M655" s="5" t="s">
        <v>60</v>
      </c>
      <c r="N655" s="6">
        <v>45627</v>
      </c>
      <c r="O655" s="7">
        <v>45698</v>
      </c>
      <c r="P655" s="5"/>
      <c r="Q655" s="7">
        <v>45688</v>
      </c>
      <c r="R655" s="5"/>
      <c r="S655" s="59">
        <v>4.4000000000000004</v>
      </c>
      <c r="T655" s="5" t="s">
        <v>39</v>
      </c>
      <c r="U655" s="5" t="s">
        <v>61</v>
      </c>
      <c r="V655" s="5" t="s">
        <v>41</v>
      </c>
      <c r="W655" s="5" t="s">
        <v>42</v>
      </c>
      <c r="X655" s="5"/>
      <c r="Y655" s="5"/>
      <c r="Z655" s="5" t="s">
        <v>1114</v>
      </c>
      <c r="AA655" s="5"/>
      <c r="AB655" s="5">
        <v>7119</v>
      </c>
      <c r="AC655" s="5" t="s">
        <v>38</v>
      </c>
    </row>
    <row r="656" spans="1:29">
      <c r="A656" s="5">
        <v>583268</v>
      </c>
      <c r="B656" s="5">
        <v>113298</v>
      </c>
      <c r="C656" s="5"/>
      <c r="D656" s="5">
        <v>2</v>
      </c>
      <c r="E656" s="5" t="s">
        <v>29</v>
      </c>
      <c r="F656" s="5">
        <v>2636</v>
      </c>
      <c r="G656" s="5" t="s">
        <v>57</v>
      </c>
      <c r="H656" s="5" t="s">
        <v>58</v>
      </c>
      <c r="I656" s="5">
        <v>416</v>
      </c>
      <c r="J656" s="5" t="s">
        <v>59</v>
      </c>
      <c r="K656" s="5">
        <v>344</v>
      </c>
      <c r="L656" s="5"/>
      <c r="M656" s="5" t="s">
        <v>60</v>
      </c>
      <c r="N656" s="6">
        <v>45627</v>
      </c>
      <c r="O656" s="7">
        <v>45698</v>
      </c>
      <c r="P656" s="5"/>
      <c r="Q656" s="7">
        <v>45688</v>
      </c>
      <c r="R656" s="5"/>
      <c r="S656" s="59">
        <v>-73.11</v>
      </c>
      <c r="T656" s="5" t="s">
        <v>35</v>
      </c>
      <c r="U656" s="5" t="s">
        <v>1502</v>
      </c>
      <c r="V656" s="5" t="s">
        <v>50</v>
      </c>
      <c r="W656" s="5" t="s">
        <v>62</v>
      </c>
      <c r="X656" s="5"/>
      <c r="Y656" s="5"/>
      <c r="Z656" s="5" t="s">
        <v>1114</v>
      </c>
      <c r="AA656" s="5"/>
      <c r="AB656" s="5">
        <v>7119</v>
      </c>
      <c r="AC656" s="5" t="s">
        <v>38</v>
      </c>
    </row>
    <row r="657" spans="1:29">
      <c r="A657" s="5">
        <v>583269</v>
      </c>
      <c r="B657" s="5">
        <v>113298</v>
      </c>
      <c r="C657" s="5"/>
      <c r="D657" s="5">
        <v>2</v>
      </c>
      <c r="E657" s="5" t="s">
        <v>29</v>
      </c>
      <c r="F657" s="5">
        <v>2636</v>
      </c>
      <c r="G657" s="5" t="s">
        <v>57</v>
      </c>
      <c r="H657" s="5" t="s">
        <v>58</v>
      </c>
      <c r="I657" s="5">
        <v>416</v>
      </c>
      <c r="J657" s="5" t="s">
        <v>59</v>
      </c>
      <c r="K657" s="5">
        <v>344</v>
      </c>
      <c r="L657" s="5"/>
      <c r="M657" s="5" t="s">
        <v>60</v>
      </c>
      <c r="N657" s="6">
        <v>45627</v>
      </c>
      <c r="O657" s="7">
        <v>45698</v>
      </c>
      <c r="P657" s="5"/>
      <c r="Q657" s="7">
        <v>45688</v>
      </c>
      <c r="R657" s="5"/>
      <c r="S657" s="59">
        <v>-99.28</v>
      </c>
      <c r="T657" s="5" t="s">
        <v>35</v>
      </c>
      <c r="U657" s="5" t="s">
        <v>1502</v>
      </c>
      <c r="V657" s="5" t="s">
        <v>48</v>
      </c>
      <c r="W657" s="5" t="s">
        <v>63</v>
      </c>
      <c r="X657" s="5"/>
      <c r="Y657" s="5"/>
      <c r="Z657" s="5" t="s">
        <v>1114</v>
      </c>
      <c r="AA657" s="5"/>
      <c r="AB657" s="5">
        <v>7119</v>
      </c>
      <c r="AC657" s="5" t="s">
        <v>38</v>
      </c>
    </row>
    <row r="658" spans="1:29">
      <c r="A658" s="5">
        <v>583270</v>
      </c>
      <c r="B658" s="5">
        <v>113298</v>
      </c>
      <c r="C658" s="5"/>
      <c r="D658" s="5">
        <v>2</v>
      </c>
      <c r="E658" s="5" t="s">
        <v>29</v>
      </c>
      <c r="F658" s="5">
        <v>2636</v>
      </c>
      <c r="G658" s="5" t="s">
        <v>57</v>
      </c>
      <c r="H658" s="5" t="s">
        <v>58</v>
      </c>
      <c r="I658" s="5">
        <v>416</v>
      </c>
      <c r="J658" s="5" t="s">
        <v>59</v>
      </c>
      <c r="K658" s="5">
        <v>344</v>
      </c>
      <c r="L658" s="5"/>
      <c r="M658" s="5" t="s">
        <v>60</v>
      </c>
      <c r="N658" s="6">
        <v>45627</v>
      </c>
      <c r="O658" s="7">
        <v>45698</v>
      </c>
      <c r="P658" s="5"/>
      <c r="Q658" s="7">
        <v>45688</v>
      </c>
      <c r="R658" s="5"/>
      <c r="S658" s="59">
        <v>170</v>
      </c>
      <c r="T658" s="5" t="s">
        <v>39</v>
      </c>
      <c r="U658" s="5" t="s">
        <v>1503</v>
      </c>
      <c r="V658" s="5" t="s">
        <v>79</v>
      </c>
      <c r="W658" s="5" t="s">
        <v>80</v>
      </c>
      <c r="X658" s="5"/>
      <c r="Y658" s="5"/>
      <c r="Z658" s="5" t="s">
        <v>1114</v>
      </c>
      <c r="AA658" s="5"/>
      <c r="AB658" s="5">
        <v>7119</v>
      </c>
      <c r="AC658" s="5" t="s">
        <v>38</v>
      </c>
    </row>
    <row r="659" spans="1:29">
      <c r="A659" s="5">
        <v>583271</v>
      </c>
      <c r="B659" s="5">
        <v>113298</v>
      </c>
      <c r="C659" s="5"/>
      <c r="D659" s="5">
        <v>2</v>
      </c>
      <c r="E659" s="5" t="s">
        <v>29</v>
      </c>
      <c r="F659" s="5">
        <v>2636</v>
      </c>
      <c r="G659" s="5" t="s">
        <v>57</v>
      </c>
      <c r="H659" s="5" t="s">
        <v>58</v>
      </c>
      <c r="I659" s="5">
        <v>416</v>
      </c>
      <c r="J659" s="5" t="s">
        <v>59</v>
      </c>
      <c r="K659" s="5">
        <v>344</v>
      </c>
      <c r="L659" s="5"/>
      <c r="M659" s="5" t="s">
        <v>60</v>
      </c>
      <c r="N659" s="6">
        <v>45627</v>
      </c>
      <c r="O659" s="7">
        <v>45698</v>
      </c>
      <c r="P659" s="5"/>
      <c r="Q659" s="7">
        <v>45688</v>
      </c>
      <c r="R659" s="5"/>
      <c r="S659" s="59">
        <v>53.5</v>
      </c>
      <c r="T659" s="5" t="s">
        <v>39</v>
      </c>
      <c r="U659" s="5" t="s">
        <v>52</v>
      </c>
      <c r="V659" s="5" t="s">
        <v>41</v>
      </c>
      <c r="W659" s="5" t="s">
        <v>42</v>
      </c>
      <c r="X659" s="5"/>
      <c r="Y659" s="5"/>
      <c r="Z659" s="5" t="s">
        <v>1114</v>
      </c>
      <c r="AA659" s="5"/>
      <c r="AB659" s="5">
        <v>7119</v>
      </c>
      <c r="AC659" s="5" t="s">
        <v>38</v>
      </c>
    </row>
    <row r="660" spans="1:29">
      <c r="A660" s="5">
        <v>611727</v>
      </c>
      <c r="B660" s="5">
        <v>113298</v>
      </c>
      <c r="C660" s="5"/>
      <c r="D660" s="5">
        <v>2</v>
      </c>
      <c r="E660" s="5" t="s">
        <v>29</v>
      </c>
      <c r="F660" s="5">
        <v>2636</v>
      </c>
      <c r="G660" s="5" t="s">
        <v>57</v>
      </c>
      <c r="H660" s="5" t="s">
        <v>58</v>
      </c>
      <c r="I660" s="5">
        <v>416</v>
      </c>
      <c r="J660" s="5" t="s">
        <v>59</v>
      </c>
      <c r="K660" s="5">
        <v>344</v>
      </c>
      <c r="L660" s="5"/>
      <c r="M660" s="5" t="s">
        <v>60</v>
      </c>
      <c r="N660" s="6">
        <v>45627</v>
      </c>
      <c r="O660" s="7">
        <v>45698</v>
      </c>
      <c r="P660" s="5"/>
      <c r="Q660" s="7">
        <v>45688</v>
      </c>
      <c r="R660" s="5"/>
      <c r="S660" s="59">
        <v>11.75</v>
      </c>
      <c r="T660" s="5" t="s">
        <v>39</v>
      </c>
      <c r="U660" s="5" t="s">
        <v>182</v>
      </c>
      <c r="V660" s="5" t="s">
        <v>41</v>
      </c>
      <c r="W660" s="5" t="s">
        <v>42</v>
      </c>
      <c r="X660" s="5"/>
      <c r="Y660" s="5"/>
      <c r="Z660" s="5" t="s">
        <v>1114</v>
      </c>
      <c r="AA660" s="5"/>
      <c r="AB660" s="5">
        <v>7119</v>
      </c>
      <c r="AC660" s="5" t="s">
        <v>38</v>
      </c>
    </row>
    <row r="661" spans="1:29">
      <c r="A661" s="5">
        <v>601469</v>
      </c>
      <c r="B661" s="5">
        <v>116722</v>
      </c>
      <c r="C661" s="5"/>
      <c r="D661" s="5">
        <v>2</v>
      </c>
      <c r="E661" s="5" t="s">
        <v>29</v>
      </c>
      <c r="F661" s="5">
        <v>2643</v>
      </c>
      <c r="G661" s="5" t="s">
        <v>64</v>
      </c>
      <c r="H661" s="5" t="s">
        <v>65</v>
      </c>
      <c r="I661" s="5">
        <v>301</v>
      </c>
      <c r="J661" s="5" t="s">
        <v>66</v>
      </c>
      <c r="K661" s="5">
        <v>363</v>
      </c>
      <c r="L661" s="5"/>
      <c r="M661" s="5" t="s">
        <v>1504</v>
      </c>
      <c r="N661" s="6">
        <v>45664.520833333336</v>
      </c>
      <c r="O661" s="7">
        <v>45698</v>
      </c>
      <c r="P661" s="5"/>
      <c r="Q661" s="7">
        <v>45691</v>
      </c>
      <c r="R661" s="5"/>
      <c r="S661" s="59">
        <v>-1000</v>
      </c>
      <c r="T661" s="5" t="s">
        <v>35</v>
      </c>
      <c r="U661" s="5" t="s">
        <v>1351</v>
      </c>
      <c r="V661" s="5" t="s">
        <v>36</v>
      </c>
      <c r="W661" s="5" t="s">
        <v>37</v>
      </c>
      <c r="X661" s="5"/>
      <c r="Y661" s="5"/>
      <c r="Z661" s="5" t="s">
        <v>1505</v>
      </c>
      <c r="AA661" s="5"/>
      <c r="AB661" s="5">
        <v>7119</v>
      </c>
      <c r="AC661" s="5" t="s">
        <v>38</v>
      </c>
    </row>
    <row r="662" spans="1:29">
      <c r="A662" s="5">
        <v>601492</v>
      </c>
      <c r="B662" s="5">
        <v>116722</v>
      </c>
      <c r="C662" s="5"/>
      <c r="D662" s="5">
        <v>2</v>
      </c>
      <c r="E662" s="5" t="s">
        <v>29</v>
      </c>
      <c r="F662" s="5">
        <v>2643</v>
      </c>
      <c r="G662" s="5" t="s">
        <v>64</v>
      </c>
      <c r="H662" s="5" t="s">
        <v>65</v>
      </c>
      <c r="I662" s="5">
        <v>301</v>
      </c>
      <c r="J662" s="5" t="s">
        <v>66</v>
      </c>
      <c r="K662" s="5">
        <v>363</v>
      </c>
      <c r="L662" s="5"/>
      <c r="M662" s="5" t="s">
        <v>1504</v>
      </c>
      <c r="N662" s="6">
        <v>45664.520833333336</v>
      </c>
      <c r="O662" s="7">
        <v>45698</v>
      </c>
      <c r="P662" s="5"/>
      <c r="Q662" s="7">
        <v>45691</v>
      </c>
      <c r="R662" s="5"/>
      <c r="S662" s="59">
        <v>100</v>
      </c>
      <c r="T662" s="5" t="s">
        <v>39</v>
      </c>
      <c r="U662" s="5" t="s">
        <v>40</v>
      </c>
      <c r="V662" s="5" t="s">
        <v>41</v>
      </c>
      <c r="W662" s="5" t="s">
        <v>42</v>
      </c>
      <c r="X662" s="5"/>
      <c r="Y662" s="5"/>
      <c r="Z662" s="5" t="s">
        <v>1505</v>
      </c>
      <c r="AA662" s="5"/>
      <c r="AB662" s="5">
        <v>7119</v>
      </c>
      <c r="AC662" s="5" t="s">
        <v>38</v>
      </c>
    </row>
    <row r="663" spans="1:29">
      <c r="A663" s="5">
        <v>618029</v>
      </c>
      <c r="B663" s="5">
        <v>116722</v>
      </c>
      <c r="C663" s="5"/>
      <c r="D663" s="5">
        <v>2</v>
      </c>
      <c r="E663" s="5" t="s">
        <v>29</v>
      </c>
      <c r="F663" s="5">
        <v>2643</v>
      </c>
      <c r="G663" s="5" t="s">
        <v>64</v>
      </c>
      <c r="H663" s="5" t="s">
        <v>65</v>
      </c>
      <c r="I663" s="5">
        <v>301</v>
      </c>
      <c r="J663" s="5" t="s">
        <v>66</v>
      </c>
      <c r="K663" s="5">
        <v>363</v>
      </c>
      <c r="L663" s="5"/>
      <c r="M663" s="5" t="s">
        <v>1504</v>
      </c>
      <c r="N663" s="6">
        <v>45664.520833333336</v>
      </c>
      <c r="O663" s="7">
        <v>45698</v>
      </c>
      <c r="P663" s="5"/>
      <c r="Q663" s="7">
        <v>45691</v>
      </c>
      <c r="R663" s="5"/>
      <c r="S663" s="59">
        <v>8.98</v>
      </c>
      <c r="T663" s="5" t="s">
        <v>39</v>
      </c>
      <c r="U663" s="5" t="s">
        <v>182</v>
      </c>
      <c r="V663" s="5" t="s">
        <v>41</v>
      </c>
      <c r="W663" s="5" t="s">
        <v>42</v>
      </c>
      <c r="X663" s="5"/>
      <c r="Y663" s="5"/>
      <c r="Z663" s="5" t="s">
        <v>1505</v>
      </c>
      <c r="AA663" s="5"/>
      <c r="AB663" s="5">
        <v>7119</v>
      </c>
      <c r="AC663" s="5" t="s">
        <v>38</v>
      </c>
    </row>
    <row r="664" spans="1:29">
      <c r="A664" s="5">
        <v>565191</v>
      </c>
      <c r="B664" s="5">
        <v>109736</v>
      </c>
      <c r="C664" s="5"/>
      <c r="D664" s="5">
        <v>2</v>
      </c>
      <c r="E664" s="5" t="s">
        <v>29</v>
      </c>
      <c r="F664" s="5">
        <v>2646</v>
      </c>
      <c r="G664" s="5" t="s">
        <v>525</v>
      </c>
      <c r="H664" s="5" t="s">
        <v>526</v>
      </c>
      <c r="I664" s="5">
        <v>8</v>
      </c>
      <c r="J664" s="5" t="s">
        <v>527</v>
      </c>
      <c r="K664" s="5">
        <v>211</v>
      </c>
      <c r="L664" s="5" t="s">
        <v>528</v>
      </c>
      <c r="M664" s="5" t="s">
        <v>529</v>
      </c>
      <c r="N664" s="6">
        <v>45581.570833333331</v>
      </c>
      <c r="O664" s="7">
        <v>45703</v>
      </c>
      <c r="P664" s="5"/>
      <c r="Q664" s="7"/>
      <c r="R664" s="5"/>
      <c r="S664" s="59">
        <v>-26736.51</v>
      </c>
      <c r="T664" s="5" t="s">
        <v>35</v>
      </c>
      <c r="U664" s="5" t="s">
        <v>1351</v>
      </c>
      <c r="V664" s="5" t="s">
        <v>36</v>
      </c>
      <c r="W664" s="5" t="s">
        <v>37</v>
      </c>
      <c r="X664" s="5"/>
      <c r="Y664" s="5"/>
      <c r="Z664" s="5" t="s">
        <v>895</v>
      </c>
      <c r="AA664" s="5"/>
      <c r="AB664" s="5">
        <v>7119</v>
      </c>
      <c r="AC664" s="5" t="s">
        <v>38</v>
      </c>
    </row>
    <row r="665" spans="1:29">
      <c r="A665" s="5">
        <v>565215</v>
      </c>
      <c r="B665" s="5">
        <v>109736</v>
      </c>
      <c r="C665" s="5"/>
      <c r="D665" s="5">
        <v>2</v>
      </c>
      <c r="E665" s="5" t="s">
        <v>29</v>
      </c>
      <c r="F665" s="5">
        <v>2646</v>
      </c>
      <c r="G665" s="5" t="s">
        <v>525</v>
      </c>
      <c r="H665" s="5" t="s">
        <v>526</v>
      </c>
      <c r="I665" s="5">
        <v>8</v>
      </c>
      <c r="J665" s="5" t="s">
        <v>527</v>
      </c>
      <c r="K665" s="5">
        <v>211</v>
      </c>
      <c r="L665" s="5" t="s">
        <v>528</v>
      </c>
      <c r="M665" s="5" t="s">
        <v>529</v>
      </c>
      <c r="N665" s="6">
        <v>45581.570833333331</v>
      </c>
      <c r="O665" s="7">
        <v>45703</v>
      </c>
      <c r="P665" s="5"/>
      <c r="Q665" s="7"/>
      <c r="R665" s="5"/>
      <c r="S665" s="59">
        <v>2673.65</v>
      </c>
      <c r="T665" s="5" t="s">
        <v>39</v>
      </c>
      <c r="U665" s="5" t="s">
        <v>40</v>
      </c>
      <c r="V665" s="5" t="s">
        <v>41</v>
      </c>
      <c r="W665" s="5" t="s">
        <v>42</v>
      </c>
      <c r="X665" s="5"/>
      <c r="Y665" s="5"/>
      <c r="Z665" s="5" t="s">
        <v>895</v>
      </c>
      <c r="AA665" s="5"/>
      <c r="AB665" s="5">
        <v>7119</v>
      </c>
      <c r="AC665" s="5" t="s">
        <v>38</v>
      </c>
    </row>
    <row r="666" spans="1:29">
      <c r="A666" s="5">
        <v>565216</v>
      </c>
      <c r="B666" s="5">
        <v>109736</v>
      </c>
      <c r="C666" s="5"/>
      <c r="D666" s="5">
        <v>2</v>
      </c>
      <c r="E666" s="5" t="s">
        <v>29</v>
      </c>
      <c r="F666" s="5">
        <v>2646</v>
      </c>
      <c r="G666" s="5" t="s">
        <v>525</v>
      </c>
      <c r="H666" s="5" t="s">
        <v>526</v>
      </c>
      <c r="I666" s="5">
        <v>8</v>
      </c>
      <c r="J666" s="5" t="s">
        <v>527</v>
      </c>
      <c r="K666" s="5">
        <v>211</v>
      </c>
      <c r="L666" s="5" t="s">
        <v>528</v>
      </c>
      <c r="M666" s="5" t="s">
        <v>529</v>
      </c>
      <c r="N666" s="6">
        <v>45581.570833333331</v>
      </c>
      <c r="O666" s="7">
        <v>45703</v>
      </c>
      <c r="P666" s="5"/>
      <c r="Q666" s="7"/>
      <c r="R666" s="5"/>
      <c r="S666" s="59">
        <v>9.6999999999999993</v>
      </c>
      <c r="T666" s="5" t="s">
        <v>39</v>
      </c>
      <c r="U666" s="5" t="s">
        <v>128</v>
      </c>
      <c r="V666" s="5" t="s">
        <v>128</v>
      </c>
      <c r="W666" s="5" t="s">
        <v>129</v>
      </c>
      <c r="X666" s="5"/>
      <c r="Y666" s="5"/>
      <c r="Z666" s="5" t="s">
        <v>895</v>
      </c>
      <c r="AA666" s="5"/>
      <c r="AB666" s="5">
        <v>7119</v>
      </c>
      <c r="AC666" s="5" t="s">
        <v>38</v>
      </c>
    </row>
    <row r="667" spans="1:29">
      <c r="A667" s="5">
        <v>565263</v>
      </c>
      <c r="B667" s="5">
        <v>109736</v>
      </c>
      <c r="C667" s="5"/>
      <c r="D667" s="5">
        <v>2</v>
      </c>
      <c r="E667" s="5" t="s">
        <v>29</v>
      </c>
      <c r="F667" s="5">
        <v>2646</v>
      </c>
      <c r="G667" s="5" t="s">
        <v>525</v>
      </c>
      <c r="H667" s="5" t="s">
        <v>526</v>
      </c>
      <c r="I667" s="5">
        <v>8</v>
      </c>
      <c r="J667" s="5" t="s">
        <v>527</v>
      </c>
      <c r="K667" s="5">
        <v>211</v>
      </c>
      <c r="L667" s="5" t="s">
        <v>528</v>
      </c>
      <c r="M667" s="5" t="s">
        <v>529</v>
      </c>
      <c r="N667" s="6">
        <v>45581.570833333331</v>
      </c>
      <c r="O667" s="7">
        <v>45703</v>
      </c>
      <c r="P667" s="5"/>
      <c r="Q667" s="7"/>
      <c r="R667" s="5"/>
      <c r="S667" s="59">
        <v>6456.54</v>
      </c>
      <c r="T667" s="5" t="s">
        <v>39</v>
      </c>
      <c r="U667" s="5" t="s">
        <v>265</v>
      </c>
      <c r="V667" s="5" t="s">
        <v>266</v>
      </c>
      <c r="W667" s="5" t="s">
        <v>267</v>
      </c>
      <c r="X667" s="5"/>
      <c r="Y667" s="5"/>
      <c r="Z667" s="5" t="s">
        <v>895</v>
      </c>
      <c r="AA667" s="5"/>
      <c r="AB667" s="5">
        <v>7119</v>
      </c>
      <c r="AC667" s="5" t="s">
        <v>38</v>
      </c>
    </row>
    <row r="668" spans="1:29">
      <c r="A668" s="5">
        <v>483795</v>
      </c>
      <c r="B668" s="5">
        <v>95164</v>
      </c>
      <c r="C668" s="5"/>
      <c r="D668" s="5">
        <v>2</v>
      </c>
      <c r="E668" s="5" t="s">
        <v>29</v>
      </c>
      <c r="F668" s="5">
        <v>2649</v>
      </c>
      <c r="G668" s="5" t="s">
        <v>728</v>
      </c>
      <c r="H668" s="5" t="s">
        <v>729</v>
      </c>
      <c r="I668" s="5">
        <v>4</v>
      </c>
      <c r="J668" s="5" t="s">
        <v>730</v>
      </c>
      <c r="K668" s="5">
        <v>45</v>
      </c>
      <c r="L668" s="5" t="s">
        <v>731</v>
      </c>
      <c r="M668" s="5" t="s">
        <v>1118</v>
      </c>
      <c r="N668" s="6">
        <v>45474</v>
      </c>
      <c r="O668" s="7">
        <v>45698</v>
      </c>
      <c r="P668" s="5"/>
      <c r="Q668" s="7"/>
      <c r="R668" s="5"/>
      <c r="S668" s="59">
        <v>-1525.92</v>
      </c>
      <c r="T668" s="5" t="s">
        <v>35</v>
      </c>
      <c r="U668" s="5" t="s">
        <v>1351</v>
      </c>
      <c r="V668" s="5" t="s">
        <v>36</v>
      </c>
      <c r="W668" s="5" t="s">
        <v>37</v>
      </c>
      <c r="X668" s="5"/>
      <c r="Y668" s="5"/>
      <c r="Z668" s="5" t="s">
        <v>1119</v>
      </c>
      <c r="AA668" s="5"/>
      <c r="AB668" s="5">
        <v>7119</v>
      </c>
      <c r="AC668" s="5" t="s">
        <v>38</v>
      </c>
    </row>
    <row r="669" spans="1:29">
      <c r="A669" s="5">
        <v>483836</v>
      </c>
      <c r="B669" s="5">
        <v>95164</v>
      </c>
      <c r="C669" s="5"/>
      <c r="D669" s="5">
        <v>2</v>
      </c>
      <c r="E669" s="5" t="s">
        <v>29</v>
      </c>
      <c r="F669" s="5">
        <v>2649</v>
      </c>
      <c r="G669" s="5" t="s">
        <v>728</v>
      </c>
      <c r="H669" s="5" t="s">
        <v>729</v>
      </c>
      <c r="I669" s="5">
        <v>4</v>
      </c>
      <c r="J669" s="5" t="s">
        <v>730</v>
      </c>
      <c r="K669" s="5">
        <v>45</v>
      </c>
      <c r="L669" s="5" t="s">
        <v>731</v>
      </c>
      <c r="M669" s="5" t="s">
        <v>1118</v>
      </c>
      <c r="N669" s="6">
        <v>45474</v>
      </c>
      <c r="O669" s="7">
        <v>45698</v>
      </c>
      <c r="P669" s="5"/>
      <c r="Q669" s="7"/>
      <c r="R669" s="5"/>
      <c r="S669" s="59">
        <v>152.59</v>
      </c>
      <c r="T669" s="5" t="s">
        <v>39</v>
      </c>
      <c r="U669" s="5" t="s">
        <v>40</v>
      </c>
      <c r="V669" s="5" t="s">
        <v>41</v>
      </c>
      <c r="W669" s="5" t="s">
        <v>42</v>
      </c>
      <c r="X669" s="5"/>
      <c r="Y669" s="5"/>
      <c r="Z669" s="5" t="s">
        <v>1119</v>
      </c>
      <c r="AA669" s="5"/>
      <c r="AB669" s="5">
        <v>7119</v>
      </c>
      <c r="AC669" s="5" t="s">
        <v>38</v>
      </c>
    </row>
    <row r="670" spans="1:29">
      <c r="A670" s="5">
        <v>610677</v>
      </c>
      <c r="B670" s="5">
        <v>95164</v>
      </c>
      <c r="C670" s="5"/>
      <c r="D670" s="5">
        <v>2</v>
      </c>
      <c r="E670" s="5" t="s">
        <v>29</v>
      </c>
      <c r="F670" s="5">
        <v>2649</v>
      </c>
      <c r="G670" s="5" t="s">
        <v>728</v>
      </c>
      <c r="H670" s="5" t="s">
        <v>729</v>
      </c>
      <c r="I670" s="5">
        <v>4</v>
      </c>
      <c r="J670" s="5" t="s">
        <v>730</v>
      </c>
      <c r="K670" s="5">
        <v>45</v>
      </c>
      <c r="L670" s="5" t="s">
        <v>731</v>
      </c>
      <c r="M670" s="5" t="s">
        <v>1118</v>
      </c>
      <c r="N670" s="6">
        <v>45474</v>
      </c>
      <c r="O670" s="7">
        <v>45698</v>
      </c>
      <c r="P670" s="5"/>
      <c r="Q670" s="7"/>
      <c r="R670" s="5"/>
      <c r="S670" s="59">
        <v>12.73</v>
      </c>
      <c r="T670" s="5" t="s">
        <v>39</v>
      </c>
      <c r="U670" s="5" t="s">
        <v>182</v>
      </c>
      <c r="V670" s="5" t="s">
        <v>41</v>
      </c>
      <c r="W670" s="5" t="s">
        <v>42</v>
      </c>
      <c r="X670" s="5"/>
      <c r="Y670" s="5"/>
      <c r="Z670" s="5" t="s">
        <v>1119</v>
      </c>
      <c r="AA670" s="5"/>
      <c r="AB670" s="5">
        <v>7119</v>
      </c>
      <c r="AC670" s="5" t="s">
        <v>38</v>
      </c>
    </row>
    <row r="671" spans="1:29">
      <c r="A671" s="5">
        <v>542661</v>
      </c>
      <c r="B671" s="5">
        <v>106065</v>
      </c>
      <c r="C671" s="5"/>
      <c r="D671" s="5">
        <v>2</v>
      </c>
      <c r="E671" s="5" t="s">
        <v>29</v>
      </c>
      <c r="F671" s="5">
        <v>2649</v>
      </c>
      <c r="G671" s="5" t="s">
        <v>728</v>
      </c>
      <c r="H671" s="5" t="s">
        <v>729</v>
      </c>
      <c r="I671" s="5">
        <v>244</v>
      </c>
      <c r="J671" s="5" t="s">
        <v>732</v>
      </c>
      <c r="K671" s="5">
        <v>188</v>
      </c>
      <c r="L671" s="5" t="s">
        <v>733</v>
      </c>
      <c r="M671" s="5" t="s">
        <v>1506</v>
      </c>
      <c r="N671" s="6">
        <v>45567.435416666667</v>
      </c>
      <c r="O671" s="7">
        <v>45698</v>
      </c>
      <c r="P671" s="5"/>
      <c r="Q671" s="7">
        <v>45692</v>
      </c>
      <c r="R671" s="5"/>
      <c r="S671" s="59">
        <v>-1000</v>
      </c>
      <c r="T671" s="5" t="s">
        <v>35</v>
      </c>
      <c r="U671" s="5" t="s">
        <v>1351</v>
      </c>
      <c r="V671" s="5" t="s">
        <v>36</v>
      </c>
      <c r="W671" s="5" t="s">
        <v>37</v>
      </c>
      <c r="X671" s="5"/>
      <c r="Y671" s="5"/>
      <c r="Z671" s="5" t="s">
        <v>932</v>
      </c>
      <c r="AA671" s="5"/>
      <c r="AB671" s="5">
        <v>7119</v>
      </c>
      <c r="AC671" s="5" t="s">
        <v>38</v>
      </c>
    </row>
    <row r="672" spans="1:29">
      <c r="A672" s="5">
        <v>542713</v>
      </c>
      <c r="B672" s="5">
        <v>106065</v>
      </c>
      <c r="C672" s="5"/>
      <c r="D672" s="5">
        <v>2</v>
      </c>
      <c r="E672" s="5" t="s">
        <v>29</v>
      </c>
      <c r="F672" s="5">
        <v>2649</v>
      </c>
      <c r="G672" s="5" t="s">
        <v>728</v>
      </c>
      <c r="H672" s="5" t="s">
        <v>729</v>
      </c>
      <c r="I672" s="5">
        <v>244</v>
      </c>
      <c r="J672" s="5" t="s">
        <v>732</v>
      </c>
      <c r="K672" s="5">
        <v>188</v>
      </c>
      <c r="L672" s="5" t="s">
        <v>733</v>
      </c>
      <c r="M672" s="5" t="s">
        <v>1506</v>
      </c>
      <c r="N672" s="6">
        <v>45567.435416666667</v>
      </c>
      <c r="O672" s="7">
        <v>45698</v>
      </c>
      <c r="P672" s="5"/>
      <c r="Q672" s="7">
        <v>45692</v>
      </c>
      <c r="R672" s="5"/>
      <c r="S672" s="59">
        <v>100</v>
      </c>
      <c r="T672" s="5" t="s">
        <v>39</v>
      </c>
      <c r="U672" s="5" t="s">
        <v>40</v>
      </c>
      <c r="V672" s="5" t="s">
        <v>41</v>
      </c>
      <c r="W672" s="5" t="s">
        <v>42</v>
      </c>
      <c r="X672" s="5"/>
      <c r="Y672" s="5"/>
      <c r="Z672" s="5" t="s">
        <v>932</v>
      </c>
      <c r="AA672" s="5"/>
      <c r="AB672" s="5">
        <v>7119</v>
      </c>
      <c r="AC672" s="5" t="s">
        <v>38</v>
      </c>
    </row>
    <row r="673" spans="1:29">
      <c r="A673" s="5">
        <v>542715</v>
      </c>
      <c r="B673" s="5">
        <v>106065</v>
      </c>
      <c r="C673" s="5"/>
      <c r="D673" s="5">
        <v>2</v>
      </c>
      <c r="E673" s="5" t="s">
        <v>29</v>
      </c>
      <c r="F673" s="5">
        <v>2649</v>
      </c>
      <c r="G673" s="5" t="s">
        <v>728</v>
      </c>
      <c r="H673" s="5" t="s">
        <v>729</v>
      </c>
      <c r="I673" s="5">
        <v>244</v>
      </c>
      <c r="J673" s="5" t="s">
        <v>732</v>
      </c>
      <c r="K673" s="5">
        <v>188</v>
      </c>
      <c r="L673" s="5" t="s">
        <v>733</v>
      </c>
      <c r="M673" s="5" t="s">
        <v>1506</v>
      </c>
      <c r="N673" s="6">
        <v>45567.435416666667</v>
      </c>
      <c r="O673" s="7">
        <v>45698</v>
      </c>
      <c r="P673" s="5"/>
      <c r="Q673" s="7">
        <v>45692</v>
      </c>
      <c r="R673" s="5"/>
      <c r="S673" s="59">
        <v>9.6999999999999993</v>
      </c>
      <c r="T673" s="5" t="s">
        <v>39</v>
      </c>
      <c r="U673" s="5" t="s">
        <v>128</v>
      </c>
      <c r="V673" s="5" t="s">
        <v>128</v>
      </c>
      <c r="W673" s="5" t="s">
        <v>129</v>
      </c>
      <c r="X673" s="5"/>
      <c r="Y673" s="5"/>
      <c r="Z673" s="5" t="s">
        <v>932</v>
      </c>
      <c r="AA673" s="5"/>
      <c r="AB673" s="5">
        <v>7119</v>
      </c>
      <c r="AC673" s="5" t="s">
        <v>38</v>
      </c>
    </row>
    <row r="674" spans="1:29">
      <c r="A674" s="5">
        <v>615014</v>
      </c>
      <c r="B674" s="5">
        <v>106065</v>
      </c>
      <c r="C674" s="5"/>
      <c r="D674" s="5">
        <v>2</v>
      </c>
      <c r="E674" s="5" t="s">
        <v>29</v>
      </c>
      <c r="F674" s="5">
        <v>2649</v>
      </c>
      <c r="G674" s="5" t="s">
        <v>728</v>
      </c>
      <c r="H674" s="5" t="s">
        <v>729</v>
      </c>
      <c r="I674" s="5">
        <v>244</v>
      </c>
      <c r="J674" s="5" t="s">
        <v>732</v>
      </c>
      <c r="K674" s="5">
        <v>188</v>
      </c>
      <c r="L674" s="5" t="s">
        <v>733</v>
      </c>
      <c r="M674" s="5" t="s">
        <v>1506</v>
      </c>
      <c r="N674" s="6">
        <v>45567.435416666667</v>
      </c>
      <c r="O674" s="7">
        <v>45698</v>
      </c>
      <c r="P674" s="5"/>
      <c r="Q674" s="7">
        <v>45692</v>
      </c>
      <c r="R674" s="5"/>
      <c r="S674" s="59">
        <v>8.32</v>
      </c>
      <c r="T674" s="5" t="s">
        <v>39</v>
      </c>
      <c r="U674" s="5" t="s">
        <v>182</v>
      </c>
      <c r="V674" s="5" t="s">
        <v>41</v>
      </c>
      <c r="W674" s="5" t="s">
        <v>42</v>
      </c>
      <c r="X674" s="5"/>
      <c r="Y674" s="5"/>
      <c r="Z674" s="5" t="s">
        <v>932</v>
      </c>
      <c r="AA674" s="5"/>
      <c r="AB674" s="5">
        <v>7119</v>
      </c>
      <c r="AC674" s="5" t="s">
        <v>38</v>
      </c>
    </row>
    <row r="675" spans="1:29">
      <c r="A675" s="5">
        <v>547870</v>
      </c>
      <c r="B675" s="5">
        <v>107175</v>
      </c>
      <c r="C675" s="5"/>
      <c r="D675" s="5">
        <v>2</v>
      </c>
      <c r="E675" s="5" t="s">
        <v>29</v>
      </c>
      <c r="F675" s="5">
        <v>2649</v>
      </c>
      <c r="G675" s="5" t="s">
        <v>728</v>
      </c>
      <c r="H675" s="5" t="s">
        <v>729</v>
      </c>
      <c r="I675" s="5">
        <v>244</v>
      </c>
      <c r="J675" s="5" t="s">
        <v>732</v>
      </c>
      <c r="K675" s="5">
        <v>188</v>
      </c>
      <c r="L675" s="5" t="s">
        <v>733</v>
      </c>
      <c r="M675" s="5" t="s">
        <v>1506</v>
      </c>
      <c r="N675" s="6">
        <v>45569.343055555553</v>
      </c>
      <c r="O675" s="7">
        <v>45698</v>
      </c>
      <c r="P675" s="5"/>
      <c r="Q675" s="7">
        <v>45692</v>
      </c>
      <c r="R675" s="5"/>
      <c r="S675" s="59">
        <v>85.67</v>
      </c>
      <c r="T675" s="5" t="s">
        <v>39</v>
      </c>
      <c r="U675" s="5" t="s">
        <v>52</v>
      </c>
      <c r="V675" s="5" t="s">
        <v>41</v>
      </c>
      <c r="W675" s="5" t="s">
        <v>42</v>
      </c>
      <c r="X675" s="5"/>
      <c r="Y675" s="5"/>
      <c r="Z675" s="5" t="s">
        <v>934</v>
      </c>
      <c r="AA675" s="5"/>
      <c r="AB675" s="5">
        <v>7119</v>
      </c>
      <c r="AC675" s="5" t="s">
        <v>38</v>
      </c>
    </row>
    <row r="676" spans="1:29">
      <c r="A676" s="5">
        <v>529582</v>
      </c>
      <c r="B676" s="5">
        <v>103923</v>
      </c>
      <c r="C676" s="5"/>
      <c r="D676" s="5">
        <v>2</v>
      </c>
      <c r="E676" s="5" t="s">
        <v>29</v>
      </c>
      <c r="F676" s="5">
        <v>2665</v>
      </c>
      <c r="G676" s="5" t="s">
        <v>562</v>
      </c>
      <c r="H676" s="5" t="s">
        <v>563</v>
      </c>
      <c r="I676" s="5">
        <v>133</v>
      </c>
      <c r="J676" s="5" t="s">
        <v>559</v>
      </c>
      <c r="K676" s="5">
        <v>236</v>
      </c>
      <c r="L676" s="5" t="s">
        <v>560</v>
      </c>
      <c r="M676" s="5" t="s">
        <v>564</v>
      </c>
      <c r="N676" s="6">
        <v>45562.46597222222</v>
      </c>
      <c r="O676" s="7">
        <v>45698</v>
      </c>
      <c r="P676" s="5"/>
      <c r="Q676" s="7">
        <v>45691</v>
      </c>
      <c r="R676" s="5"/>
      <c r="S676" s="59">
        <v>-650</v>
      </c>
      <c r="T676" s="5" t="s">
        <v>35</v>
      </c>
      <c r="U676" s="5" t="s">
        <v>1351</v>
      </c>
      <c r="V676" s="5" t="s">
        <v>36</v>
      </c>
      <c r="W676" s="5" t="s">
        <v>37</v>
      </c>
      <c r="X676" s="5"/>
      <c r="Y676" s="5"/>
      <c r="Z676" s="5" t="s">
        <v>905</v>
      </c>
      <c r="AA676" s="5"/>
      <c r="AB676" s="5">
        <v>7119</v>
      </c>
      <c r="AC676" s="5" t="s">
        <v>38</v>
      </c>
    </row>
    <row r="677" spans="1:29">
      <c r="A677" s="5">
        <v>529691</v>
      </c>
      <c r="B677" s="5">
        <v>103923</v>
      </c>
      <c r="C677" s="5"/>
      <c r="D677" s="5">
        <v>2</v>
      </c>
      <c r="E677" s="5" t="s">
        <v>29</v>
      </c>
      <c r="F677" s="5">
        <v>2665</v>
      </c>
      <c r="G677" s="5" t="s">
        <v>562</v>
      </c>
      <c r="H677" s="5" t="s">
        <v>563</v>
      </c>
      <c r="I677" s="5">
        <v>133</v>
      </c>
      <c r="J677" s="5" t="s">
        <v>559</v>
      </c>
      <c r="K677" s="5">
        <v>236</v>
      </c>
      <c r="L677" s="5" t="s">
        <v>560</v>
      </c>
      <c r="M677" s="5" t="s">
        <v>564</v>
      </c>
      <c r="N677" s="6">
        <v>45562.46597222222</v>
      </c>
      <c r="O677" s="7">
        <v>45698</v>
      </c>
      <c r="P677" s="5"/>
      <c r="Q677" s="7">
        <v>45691</v>
      </c>
      <c r="R677" s="5"/>
      <c r="S677" s="59">
        <v>65</v>
      </c>
      <c r="T677" s="5" t="s">
        <v>39</v>
      </c>
      <c r="U677" s="5" t="s">
        <v>40</v>
      </c>
      <c r="V677" s="5" t="s">
        <v>41</v>
      </c>
      <c r="W677" s="5" t="s">
        <v>42</v>
      </c>
      <c r="X677" s="5"/>
      <c r="Y677" s="5"/>
      <c r="Z677" s="5" t="s">
        <v>905</v>
      </c>
      <c r="AA677" s="5"/>
      <c r="AB677" s="5">
        <v>7119</v>
      </c>
      <c r="AC677" s="5" t="s">
        <v>38</v>
      </c>
    </row>
    <row r="678" spans="1:29">
      <c r="A678" s="5">
        <v>556283</v>
      </c>
      <c r="B678" s="5">
        <v>103923</v>
      </c>
      <c r="C678" s="5"/>
      <c r="D678" s="5">
        <v>2</v>
      </c>
      <c r="E678" s="5" t="s">
        <v>29</v>
      </c>
      <c r="F678" s="5">
        <v>2665</v>
      </c>
      <c r="G678" s="5" t="s">
        <v>562</v>
      </c>
      <c r="H678" s="5" t="s">
        <v>563</v>
      </c>
      <c r="I678" s="5">
        <v>133</v>
      </c>
      <c r="J678" s="5" t="s">
        <v>559</v>
      </c>
      <c r="K678" s="5">
        <v>236</v>
      </c>
      <c r="L678" s="5" t="s">
        <v>560</v>
      </c>
      <c r="M678" s="5" t="s">
        <v>564</v>
      </c>
      <c r="N678" s="6">
        <v>45562.46597222222</v>
      </c>
      <c r="O678" s="7">
        <v>45698</v>
      </c>
      <c r="P678" s="5"/>
      <c r="Q678" s="7">
        <v>45691</v>
      </c>
      <c r="R678" s="5"/>
      <c r="S678" s="59">
        <v>21.41</v>
      </c>
      <c r="T678" s="5" t="s">
        <v>39</v>
      </c>
      <c r="U678" s="5" t="s">
        <v>52</v>
      </c>
      <c r="V678" s="5" t="s">
        <v>41</v>
      </c>
      <c r="W678" s="5" t="s">
        <v>42</v>
      </c>
      <c r="X678" s="5"/>
      <c r="Y678" s="5"/>
      <c r="Z678" s="5" t="s">
        <v>905</v>
      </c>
      <c r="AA678" s="5"/>
      <c r="AB678" s="5">
        <v>7119</v>
      </c>
      <c r="AC678" s="5" t="s">
        <v>38</v>
      </c>
    </row>
    <row r="679" spans="1:29">
      <c r="A679" s="5">
        <v>611684</v>
      </c>
      <c r="B679" s="5">
        <v>103923</v>
      </c>
      <c r="C679" s="5"/>
      <c r="D679" s="5">
        <v>2</v>
      </c>
      <c r="E679" s="5" t="s">
        <v>29</v>
      </c>
      <c r="F679" s="5">
        <v>2665</v>
      </c>
      <c r="G679" s="5" t="s">
        <v>562</v>
      </c>
      <c r="H679" s="5" t="s">
        <v>563</v>
      </c>
      <c r="I679" s="5">
        <v>133</v>
      </c>
      <c r="J679" s="5" t="s">
        <v>559</v>
      </c>
      <c r="K679" s="5">
        <v>236</v>
      </c>
      <c r="L679" s="5" t="s">
        <v>560</v>
      </c>
      <c r="M679" s="5" t="s">
        <v>564</v>
      </c>
      <c r="N679" s="6">
        <v>45562.46597222222</v>
      </c>
      <c r="O679" s="7">
        <v>45698</v>
      </c>
      <c r="P679" s="5"/>
      <c r="Q679" s="7">
        <v>45691</v>
      </c>
      <c r="R679" s="5"/>
      <c r="S679" s="59">
        <v>4.0999999999999996</v>
      </c>
      <c r="T679" s="5" t="s">
        <v>39</v>
      </c>
      <c r="U679" s="5" t="s">
        <v>182</v>
      </c>
      <c r="V679" s="5" t="s">
        <v>41</v>
      </c>
      <c r="W679" s="5" t="s">
        <v>42</v>
      </c>
      <c r="X679" s="5"/>
      <c r="Y679" s="5"/>
      <c r="Z679" s="5" t="s">
        <v>905</v>
      </c>
      <c r="AA679" s="5"/>
      <c r="AB679" s="5">
        <v>7119</v>
      </c>
      <c r="AC679" s="5" t="s">
        <v>38</v>
      </c>
    </row>
    <row r="680" spans="1:29">
      <c r="A680" s="5">
        <v>578320</v>
      </c>
      <c r="B680" s="5">
        <v>112387</v>
      </c>
      <c r="C680" s="5"/>
      <c r="D680" s="5">
        <v>2</v>
      </c>
      <c r="E680" s="5" t="s">
        <v>29</v>
      </c>
      <c r="F680" s="5">
        <v>2676</v>
      </c>
      <c r="G680" s="5" t="s">
        <v>325</v>
      </c>
      <c r="H680" s="5" t="s">
        <v>326</v>
      </c>
      <c r="I680" s="5">
        <v>227</v>
      </c>
      <c r="J680" s="5" t="s">
        <v>327</v>
      </c>
      <c r="K680" s="5">
        <v>426</v>
      </c>
      <c r="L680" s="5"/>
      <c r="M680" s="5" t="s">
        <v>840</v>
      </c>
      <c r="N680" s="6">
        <v>45615.674305555556</v>
      </c>
      <c r="O680" s="7">
        <v>45698</v>
      </c>
      <c r="P680" s="5"/>
      <c r="Q680" s="7">
        <v>45688</v>
      </c>
      <c r="R680" s="5"/>
      <c r="S680" s="59">
        <v>-1400</v>
      </c>
      <c r="T680" s="5" t="s">
        <v>35</v>
      </c>
      <c r="U680" s="5" t="s">
        <v>1351</v>
      </c>
      <c r="V680" s="5" t="s">
        <v>36</v>
      </c>
      <c r="W680" s="5" t="s">
        <v>37</v>
      </c>
      <c r="X680" s="5"/>
      <c r="Y680" s="5"/>
      <c r="Z680" s="5" t="s">
        <v>1507</v>
      </c>
      <c r="AA680" s="5"/>
      <c r="AB680" s="5">
        <v>7119</v>
      </c>
      <c r="AC680" s="5" t="s">
        <v>38</v>
      </c>
    </row>
    <row r="681" spans="1:29">
      <c r="A681" s="5">
        <v>578346</v>
      </c>
      <c r="B681" s="5">
        <v>112387</v>
      </c>
      <c r="C681" s="5"/>
      <c r="D681" s="5">
        <v>2</v>
      </c>
      <c r="E681" s="5" t="s">
        <v>29</v>
      </c>
      <c r="F681" s="5">
        <v>2676</v>
      </c>
      <c r="G681" s="5" t="s">
        <v>325</v>
      </c>
      <c r="H681" s="5" t="s">
        <v>326</v>
      </c>
      <c r="I681" s="5">
        <v>227</v>
      </c>
      <c r="J681" s="5" t="s">
        <v>327</v>
      </c>
      <c r="K681" s="5">
        <v>426</v>
      </c>
      <c r="L681" s="5"/>
      <c r="M681" s="5" t="s">
        <v>840</v>
      </c>
      <c r="N681" s="6">
        <v>45615.674305555556</v>
      </c>
      <c r="O681" s="7">
        <v>45698</v>
      </c>
      <c r="P681" s="5"/>
      <c r="Q681" s="7">
        <v>45688</v>
      </c>
      <c r="R681" s="5"/>
      <c r="S681" s="59">
        <v>140</v>
      </c>
      <c r="T681" s="5" t="s">
        <v>39</v>
      </c>
      <c r="U681" s="5" t="s">
        <v>40</v>
      </c>
      <c r="V681" s="5" t="s">
        <v>41</v>
      </c>
      <c r="W681" s="5" t="s">
        <v>42</v>
      </c>
      <c r="X681" s="5"/>
      <c r="Y681" s="5"/>
      <c r="Z681" s="5" t="s">
        <v>1507</v>
      </c>
      <c r="AA681" s="5"/>
      <c r="AB681" s="5">
        <v>7119</v>
      </c>
      <c r="AC681" s="5" t="s">
        <v>38</v>
      </c>
    </row>
    <row r="682" spans="1:29">
      <c r="A682" s="5">
        <v>579291</v>
      </c>
      <c r="B682" s="5">
        <v>112387</v>
      </c>
      <c r="C682" s="5"/>
      <c r="D682" s="5">
        <v>2</v>
      </c>
      <c r="E682" s="5" t="s">
        <v>29</v>
      </c>
      <c r="F682" s="5">
        <v>2676</v>
      </c>
      <c r="G682" s="5" t="s">
        <v>325</v>
      </c>
      <c r="H682" s="5" t="s">
        <v>326</v>
      </c>
      <c r="I682" s="5">
        <v>227</v>
      </c>
      <c r="J682" s="5" t="s">
        <v>327</v>
      </c>
      <c r="K682" s="5">
        <v>426</v>
      </c>
      <c r="L682" s="5"/>
      <c r="M682" s="5" t="s">
        <v>840</v>
      </c>
      <c r="N682" s="6">
        <v>45615.674305555556</v>
      </c>
      <c r="O682" s="7">
        <v>45698</v>
      </c>
      <c r="P682" s="5"/>
      <c r="Q682" s="7">
        <v>45688</v>
      </c>
      <c r="R682" s="5"/>
      <c r="S682" s="59">
        <v>65</v>
      </c>
      <c r="T682" s="5" t="s">
        <v>39</v>
      </c>
      <c r="U682" s="5" t="s">
        <v>52</v>
      </c>
      <c r="V682" s="5" t="s">
        <v>41</v>
      </c>
      <c r="W682" s="5" t="s">
        <v>42</v>
      </c>
      <c r="X682" s="5"/>
      <c r="Y682" s="5"/>
      <c r="Z682" s="5" t="s">
        <v>1507</v>
      </c>
      <c r="AA682" s="5"/>
      <c r="AB682" s="5">
        <v>7119</v>
      </c>
      <c r="AC682" s="5" t="s">
        <v>38</v>
      </c>
    </row>
    <row r="683" spans="1:29">
      <c r="A683" s="5">
        <v>602480</v>
      </c>
      <c r="B683" s="5">
        <v>116997</v>
      </c>
      <c r="C683" s="5"/>
      <c r="D683" s="5">
        <v>2</v>
      </c>
      <c r="E683" s="5" t="s">
        <v>29</v>
      </c>
      <c r="F683" s="5">
        <v>2676</v>
      </c>
      <c r="G683" s="5" t="s">
        <v>325</v>
      </c>
      <c r="H683" s="5" t="s">
        <v>326</v>
      </c>
      <c r="I683" s="5">
        <v>227</v>
      </c>
      <c r="J683" s="5" t="s">
        <v>327</v>
      </c>
      <c r="K683" s="5">
        <v>426</v>
      </c>
      <c r="L683" s="5"/>
      <c r="M683" s="5" t="s">
        <v>840</v>
      </c>
      <c r="N683" s="6">
        <v>45667.370138888888</v>
      </c>
      <c r="O683" s="7">
        <v>45698</v>
      </c>
      <c r="P683" s="5"/>
      <c r="Q683" s="7"/>
      <c r="R683" s="5"/>
      <c r="S683" s="59">
        <v>65</v>
      </c>
      <c r="T683" s="5" t="s">
        <v>39</v>
      </c>
      <c r="U683" s="5" t="s">
        <v>1508</v>
      </c>
      <c r="V683" s="5" t="s">
        <v>41</v>
      </c>
      <c r="W683" s="5" t="s">
        <v>42</v>
      </c>
      <c r="X683" s="5"/>
      <c r="Y683" s="5"/>
      <c r="Z683" s="5" t="s">
        <v>1509</v>
      </c>
      <c r="AA683" s="5"/>
      <c r="AB683" s="5">
        <v>7119</v>
      </c>
      <c r="AC683" s="5" t="s">
        <v>38</v>
      </c>
    </row>
    <row r="684" spans="1:29">
      <c r="A684" s="5">
        <v>602481</v>
      </c>
      <c r="B684" s="5">
        <v>116998</v>
      </c>
      <c r="C684" s="5"/>
      <c r="D684" s="5">
        <v>2</v>
      </c>
      <c r="E684" s="5" t="s">
        <v>29</v>
      </c>
      <c r="F684" s="5">
        <v>2676</v>
      </c>
      <c r="G684" s="5" t="s">
        <v>325</v>
      </c>
      <c r="H684" s="5" t="s">
        <v>326</v>
      </c>
      <c r="I684" s="5">
        <v>227</v>
      </c>
      <c r="J684" s="5" t="s">
        <v>327</v>
      </c>
      <c r="K684" s="5">
        <v>426</v>
      </c>
      <c r="L684" s="5"/>
      <c r="M684" s="5" t="s">
        <v>840</v>
      </c>
      <c r="N684" s="6">
        <v>45667.371527777781</v>
      </c>
      <c r="O684" s="7">
        <v>45698</v>
      </c>
      <c r="P684" s="5"/>
      <c r="Q684" s="7"/>
      <c r="R684" s="5"/>
      <c r="S684" s="59">
        <v>65</v>
      </c>
      <c r="T684" s="5" t="s">
        <v>39</v>
      </c>
      <c r="U684" s="5" t="s">
        <v>1510</v>
      </c>
      <c r="V684" s="5" t="s">
        <v>41</v>
      </c>
      <c r="W684" s="5" t="s">
        <v>42</v>
      </c>
      <c r="X684" s="5"/>
      <c r="Y684" s="5"/>
      <c r="Z684" s="5" t="s">
        <v>1509</v>
      </c>
      <c r="AA684" s="5"/>
      <c r="AB684" s="5">
        <v>7119</v>
      </c>
      <c r="AC684" s="5" t="s">
        <v>38</v>
      </c>
    </row>
    <row r="685" spans="1:29">
      <c r="A685" s="5">
        <v>474019</v>
      </c>
      <c r="B685" s="5">
        <v>93406</v>
      </c>
      <c r="C685" s="5"/>
      <c r="D685" s="5">
        <v>2</v>
      </c>
      <c r="E685" s="5" t="s">
        <v>29</v>
      </c>
      <c r="F685" s="5">
        <v>2713</v>
      </c>
      <c r="G685" s="5" t="s">
        <v>548</v>
      </c>
      <c r="H685" s="5" t="s">
        <v>549</v>
      </c>
      <c r="I685" s="5">
        <v>228</v>
      </c>
      <c r="J685" s="5" t="s">
        <v>550</v>
      </c>
      <c r="K685" s="5">
        <v>394</v>
      </c>
      <c r="L685" s="5"/>
      <c r="M685" s="5" t="s">
        <v>551</v>
      </c>
      <c r="N685" s="6">
        <v>45503.384722222225</v>
      </c>
      <c r="O685" s="7">
        <v>45698</v>
      </c>
      <c r="P685" s="5"/>
      <c r="Q685" s="7"/>
      <c r="R685" s="5"/>
      <c r="S685" s="59">
        <v>-1300</v>
      </c>
      <c r="T685" s="5" t="s">
        <v>35</v>
      </c>
      <c r="U685" s="5" t="s">
        <v>1351</v>
      </c>
      <c r="V685" s="5" t="s">
        <v>36</v>
      </c>
      <c r="W685" s="5" t="s">
        <v>37</v>
      </c>
      <c r="X685" s="5"/>
      <c r="Y685" s="5"/>
      <c r="Z685" s="5" t="s">
        <v>1511</v>
      </c>
      <c r="AA685" s="5"/>
      <c r="AB685" s="5">
        <v>7119</v>
      </c>
      <c r="AC685" s="5" t="s">
        <v>38</v>
      </c>
    </row>
    <row r="686" spans="1:29">
      <c r="A686" s="5">
        <v>474055</v>
      </c>
      <c r="B686" s="5">
        <v>93406</v>
      </c>
      <c r="C686" s="5"/>
      <c r="D686" s="5">
        <v>2</v>
      </c>
      <c r="E686" s="5" t="s">
        <v>29</v>
      </c>
      <c r="F686" s="5">
        <v>2713</v>
      </c>
      <c r="G686" s="5" t="s">
        <v>548</v>
      </c>
      <c r="H686" s="5" t="s">
        <v>549</v>
      </c>
      <c r="I686" s="5">
        <v>228</v>
      </c>
      <c r="J686" s="5" t="s">
        <v>550</v>
      </c>
      <c r="K686" s="5">
        <v>394</v>
      </c>
      <c r="L686" s="5"/>
      <c r="M686" s="5" t="s">
        <v>551</v>
      </c>
      <c r="N686" s="6">
        <v>45503.384722222225</v>
      </c>
      <c r="O686" s="7">
        <v>45698</v>
      </c>
      <c r="P686" s="5"/>
      <c r="Q686" s="7"/>
      <c r="R686" s="5"/>
      <c r="S686" s="59">
        <v>130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1511</v>
      </c>
      <c r="AA686" s="5"/>
      <c r="AB686" s="5">
        <v>7119</v>
      </c>
      <c r="AC686" s="5" t="s">
        <v>38</v>
      </c>
    </row>
    <row r="687" spans="1:29">
      <c r="A687" s="5">
        <v>527041</v>
      </c>
      <c r="B687" s="5">
        <v>93406</v>
      </c>
      <c r="C687" s="5"/>
      <c r="D687" s="5">
        <v>2</v>
      </c>
      <c r="E687" s="5" t="s">
        <v>29</v>
      </c>
      <c r="F687" s="5">
        <v>2713</v>
      </c>
      <c r="G687" s="5" t="s">
        <v>548</v>
      </c>
      <c r="H687" s="5" t="s">
        <v>549</v>
      </c>
      <c r="I687" s="5">
        <v>228</v>
      </c>
      <c r="J687" s="5" t="s">
        <v>550</v>
      </c>
      <c r="K687" s="5">
        <v>394</v>
      </c>
      <c r="L687" s="5"/>
      <c r="M687" s="5" t="s">
        <v>551</v>
      </c>
      <c r="N687" s="6">
        <v>45503.384722222225</v>
      </c>
      <c r="O687" s="7">
        <v>45698</v>
      </c>
      <c r="P687" s="5"/>
      <c r="Q687" s="7"/>
      <c r="R687" s="5"/>
      <c r="S687" s="59">
        <v>70</v>
      </c>
      <c r="T687" s="5" t="s">
        <v>39</v>
      </c>
      <c r="U687" s="5" t="s">
        <v>52</v>
      </c>
      <c r="V687" s="5" t="s">
        <v>41</v>
      </c>
      <c r="W687" s="5" t="s">
        <v>42</v>
      </c>
      <c r="X687" s="5"/>
      <c r="Y687" s="5"/>
      <c r="Z687" s="5" t="s">
        <v>1511</v>
      </c>
      <c r="AA687" s="5"/>
      <c r="AB687" s="5">
        <v>7119</v>
      </c>
      <c r="AC687" s="5" t="s">
        <v>38</v>
      </c>
    </row>
    <row r="688" spans="1:29">
      <c r="A688" s="5">
        <v>614950</v>
      </c>
      <c r="B688" s="5">
        <v>93406</v>
      </c>
      <c r="C688" s="5"/>
      <c r="D688" s="5">
        <v>2</v>
      </c>
      <c r="E688" s="5" t="s">
        <v>29</v>
      </c>
      <c r="F688" s="5">
        <v>2713</v>
      </c>
      <c r="G688" s="5" t="s">
        <v>548</v>
      </c>
      <c r="H688" s="5" t="s">
        <v>549</v>
      </c>
      <c r="I688" s="5">
        <v>228</v>
      </c>
      <c r="J688" s="5" t="s">
        <v>550</v>
      </c>
      <c r="K688" s="5">
        <v>394</v>
      </c>
      <c r="L688" s="5"/>
      <c r="M688" s="5" t="s">
        <v>551</v>
      </c>
      <c r="N688" s="6">
        <v>45503.384722222225</v>
      </c>
      <c r="O688" s="7">
        <v>45698</v>
      </c>
      <c r="P688" s="5"/>
      <c r="Q688" s="7"/>
      <c r="R688" s="5"/>
      <c r="S688" s="59">
        <v>12.31</v>
      </c>
      <c r="T688" s="5" t="s">
        <v>39</v>
      </c>
      <c r="U688" s="5" t="s">
        <v>182</v>
      </c>
      <c r="V688" s="5" t="s">
        <v>41</v>
      </c>
      <c r="W688" s="5" t="s">
        <v>42</v>
      </c>
      <c r="X688" s="5"/>
      <c r="Y688" s="5"/>
      <c r="Z688" s="5" t="s">
        <v>1511</v>
      </c>
      <c r="AA688" s="5"/>
      <c r="AB688" s="5">
        <v>7119</v>
      </c>
      <c r="AC688" s="5" t="s">
        <v>38</v>
      </c>
    </row>
    <row r="689" spans="1:29">
      <c r="A689" s="5">
        <v>428587</v>
      </c>
      <c r="B689" s="5">
        <v>85681</v>
      </c>
      <c r="C689" s="5"/>
      <c r="D689" s="5">
        <v>2</v>
      </c>
      <c r="E689" s="5" t="s">
        <v>29</v>
      </c>
      <c r="F689" s="5">
        <v>2731</v>
      </c>
      <c r="G689" s="5" t="s">
        <v>74</v>
      </c>
      <c r="H689" s="5" t="s">
        <v>75</v>
      </c>
      <c r="I689" s="5">
        <v>99</v>
      </c>
      <c r="J689" s="5" t="s">
        <v>76</v>
      </c>
      <c r="K689" s="5">
        <v>366</v>
      </c>
      <c r="L689" s="5"/>
      <c r="M689" s="5" t="s">
        <v>77</v>
      </c>
      <c r="N689" s="6">
        <v>45384.541666666664</v>
      </c>
      <c r="O689" s="7">
        <v>45698</v>
      </c>
      <c r="P689" s="5"/>
      <c r="Q689" s="7"/>
      <c r="R689" s="5"/>
      <c r="S689" s="59">
        <v>-1300</v>
      </c>
      <c r="T689" s="5" t="s">
        <v>35</v>
      </c>
      <c r="U689" s="5" t="s">
        <v>1351</v>
      </c>
      <c r="V689" s="5" t="s">
        <v>36</v>
      </c>
      <c r="W689" s="5" t="s">
        <v>37</v>
      </c>
      <c r="X689" s="5"/>
      <c r="Y689" s="5"/>
      <c r="Z689" s="5" t="s">
        <v>778</v>
      </c>
      <c r="AA689" s="5"/>
      <c r="AB689" s="5">
        <v>7119</v>
      </c>
      <c r="AC689" s="5" t="s">
        <v>38</v>
      </c>
    </row>
    <row r="690" spans="1:29">
      <c r="A690" s="5">
        <v>428695</v>
      </c>
      <c r="B690" s="5">
        <v>85681</v>
      </c>
      <c r="C690" s="5"/>
      <c r="D690" s="5">
        <v>2</v>
      </c>
      <c r="E690" s="5" t="s">
        <v>29</v>
      </c>
      <c r="F690" s="5">
        <v>2731</v>
      </c>
      <c r="G690" s="5" t="s">
        <v>74</v>
      </c>
      <c r="H690" s="5" t="s">
        <v>75</v>
      </c>
      <c r="I690" s="5">
        <v>99</v>
      </c>
      <c r="J690" s="5" t="s">
        <v>76</v>
      </c>
      <c r="K690" s="5">
        <v>366</v>
      </c>
      <c r="L690" s="5"/>
      <c r="M690" s="5" t="s">
        <v>77</v>
      </c>
      <c r="N690" s="6">
        <v>45384.541666666664</v>
      </c>
      <c r="O690" s="7">
        <v>45698</v>
      </c>
      <c r="P690" s="5"/>
      <c r="Q690" s="7"/>
      <c r="R690" s="5"/>
      <c r="S690" s="59">
        <v>130</v>
      </c>
      <c r="T690" s="5" t="s">
        <v>39</v>
      </c>
      <c r="U690" s="5" t="s">
        <v>40</v>
      </c>
      <c r="V690" s="5" t="s">
        <v>41</v>
      </c>
      <c r="W690" s="5" t="s">
        <v>42</v>
      </c>
      <c r="X690" s="5"/>
      <c r="Y690" s="5"/>
      <c r="Z690" s="5" t="s">
        <v>778</v>
      </c>
      <c r="AA690" s="5"/>
      <c r="AB690" s="5">
        <v>7119</v>
      </c>
      <c r="AC690" s="5" t="s">
        <v>38</v>
      </c>
    </row>
    <row r="691" spans="1:29">
      <c r="A691" s="5">
        <v>428698</v>
      </c>
      <c r="B691" s="5">
        <v>85681</v>
      </c>
      <c r="C691" s="5"/>
      <c r="D691" s="5">
        <v>2</v>
      </c>
      <c r="E691" s="5" t="s">
        <v>29</v>
      </c>
      <c r="F691" s="5">
        <v>2731</v>
      </c>
      <c r="G691" s="5" t="s">
        <v>74</v>
      </c>
      <c r="H691" s="5" t="s">
        <v>75</v>
      </c>
      <c r="I691" s="5">
        <v>99</v>
      </c>
      <c r="J691" s="5" t="s">
        <v>76</v>
      </c>
      <c r="K691" s="5">
        <v>366</v>
      </c>
      <c r="L691" s="5"/>
      <c r="M691" s="5" t="s">
        <v>77</v>
      </c>
      <c r="N691" s="6">
        <v>45384.541666666664</v>
      </c>
      <c r="O691" s="7">
        <v>45698</v>
      </c>
      <c r="P691" s="5"/>
      <c r="Q691" s="7"/>
      <c r="R691" s="5"/>
      <c r="S691" s="59">
        <v>26.88</v>
      </c>
      <c r="T691" s="5" t="s">
        <v>39</v>
      </c>
      <c r="U691" s="5" t="s">
        <v>78</v>
      </c>
      <c r="V691" s="5" t="s">
        <v>41</v>
      </c>
      <c r="W691" s="5" t="s">
        <v>42</v>
      </c>
      <c r="X691" s="5"/>
      <c r="Y691" s="5"/>
      <c r="Z691" s="5" t="s">
        <v>778</v>
      </c>
      <c r="AA691" s="5"/>
      <c r="AB691" s="5">
        <v>7119</v>
      </c>
      <c r="AC691" s="5" t="s">
        <v>38</v>
      </c>
    </row>
    <row r="692" spans="1:29">
      <c r="A692" s="5">
        <v>469273</v>
      </c>
      <c r="B692" s="5">
        <v>85681</v>
      </c>
      <c r="C692" s="5"/>
      <c r="D692" s="5">
        <v>2</v>
      </c>
      <c r="E692" s="5" t="s">
        <v>29</v>
      </c>
      <c r="F692" s="5">
        <v>2731</v>
      </c>
      <c r="G692" s="5" t="s">
        <v>74</v>
      </c>
      <c r="H692" s="5" t="s">
        <v>75</v>
      </c>
      <c r="I692" s="5">
        <v>99</v>
      </c>
      <c r="J692" s="5" t="s">
        <v>76</v>
      </c>
      <c r="K692" s="5">
        <v>366</v>
      </c>
      <c r="L692" s="5"/>
      <c r="M692" s="5" t="s">
        <v>77</v>
      </c>
      <c r="N692" s="6">
        <v>45384.541666666664</v>
      </c>
      <c r="O692" s="7">
        <v>45698</v>
      </c>
      <c r="P692" s="5"/>
      <c r="Q692" s="7"/>
      <c r="R692" s="5"/>
      <c r="S692" s="59">
        <v>117.03</v>
      </c>
      <c r="T692" s="5" t="s">
        <v>39</v>
      </c>
      <c r="U692" s="5" t="s">
        <v>1512</v>
      </c>
      <c r="V692" s="5" t="s">
        <v>79</v>
      </c>
      <c r="W692" s="5" t="s">
        <v>80</v>
      </c>
      <c r="X692" s="5"/>
      <c r="Y692" s="5"/>
      <c r="Z692" s="5" t="s">
        <v>778</v>
      </c>
      <c r="AA692" s="5"/>
      <c r="AB692" s="5">
        <v>7119</v>
      </c>
      <c r="AC692" s="5" t="s">
        <v>38</v>
      </c>
    </row>
    <row r="693" spans="1:29">
      <c r="A693" s="5">
        <v>609143</v>
      </c>
      <c r="B693" s="5">
        <v>85681</v>
      </c>
      <c r="C693" s="5"/>
      <c r="D693" s="5">
        <v>2</v>
      </c>
      <c r="E693" s="5" t="s">
        <v>29</v>
      </c>
      <c r="F693" s="5">
        <v>2731</v>
      </c>
      <c r="G693" s="5" t="s">
        <v>74</v>
      </c>
      <c r="H693" s="5" t="s">
        <v>75</v>
      </c>
      <c r="I693" s="5">
        <v>99</v>
      </c>
      <c r="J693" s="5" t="s">
        <v>76</v>
      </c>
      <c r="K693" s="5">
        <v>366</v>
      </c>
      <c r="L693" s="5"/>
      <c r="M693" s="5" t="s">
        <v>77</v>
      </c>
      <c r="N693" s="6">
        <v>45384.541666666664</v>
      </c>
      <c r="O693" s="7">
        <v>45698</v>
      </c>
      <c r="P693" s="5"/>
      <c r="Q693" s="7"/>
      <c r="R693" s="5"/>
      <c r="S693" s="59">
        <v>29.56</v>
      </c>
      <c r="T693" s="5" t="s">
        <v>39</v>
      </c>
      <c r="U693" s="5" t="s">
        <v>52</v>
      </c>
      <c r="V693" s="5" t="s">
        <v>41</v>
      </c>
      <c r="W693" s="5" t="s">
        <v>42</v>
      </c>
      <c r="X693" s="5"/>
      <c r="Y693" s="5"/>
      <c r="Z693" s="5" t="s">
        <v>778</v>
      </c>
      <c r="AA693" s="5"/>
      <c r="AB693" s="5">
        <v>7119</v>
      </c>
      <c r="AC693" s="5" t="s">
        <v>38</v>
      </c>
    </row>
    <row r="694" spans="1:29">
      <c r="A694" s="5">
        <v>609144</v>
      </c>
      <c r="B694" s="5">
        <v>85681</v>
      </c>
      <c r="C694" s="5"/>
      <c r="D694" s="5">
        <v>2</v>
      </c>
      <c r="E694" s="5" t="s">
        <v>29</v>
      </c>
      <c r="F694" s="5">
        <v>2731</v>
      </c>
      <c r="G694" s="5" t="s">
        <v>74</v>
      </c>
      <c r="H694" s="5" t="s">
        <v>75</v>
      </c>
      <c r="I694" s="5">
        <v>99</v>
      </c>
      <c r="J694" s="5" t="s">
        <v>76</v>
      </c>
      <c r="K694" s="5">
        <v>366</v>
      </c>
      <c r="L694" s="5"/>
      <c r="M694" s="5" t="s">
        <v>77</v>
      </c>
      <c r="N694" s="6">
        <v>45384.541666666664</v>
      </c>
      <c r="O694" s="7">
        <v>45698</v>
      </c>
      <c r="P694" s="5"/>
      <c r="Q694" s="7"/>
      <c r="R694" s="5"/>
      <c r="S694" s="59">
        <v>14.43</v>
      </c>
      <c r="T694" s="5" t="s">
        <v>39</v>
      </c>
      <c r="U694" s="5" t="s">
        <v>332</v>
      </c>
      <c r="V694" s="5" t="s">
        <v>41</v>
      </c>
      <c r="W694" s="5" t="s">
        <v>42</v>
      </c>
      <c r="X694" s="5"/>
      <c r="Y694" s="5"/>
      <c r="Z694" s="5" t="s">
        <v>778</v>
      </c>
      <c r="AA694" s="5"/>
      <c r="AB694" s="5">
        <v>7119</v>
      </c>
      <c r="AC694" s="5" t="s">
        <v>38</v>
      </c>
    </row>
    <row r="695" spans="1:29">
      <c r="A695" s="5">
        <v>611100</v>
      </c>
      <c r="B695" s="5">
        <v>85681</v>
      </c>
      <c r="C695" s="5"/>
      <c r="D695" s="5">
        <v>2</v>
      </c>
      <c r="E695" s="5" t="s">
        <v>29</v>
      </c>
      <c r="F695" s="5">
        <v>2731</v>
      </c>
      <c r="G695" s="5" t="s">
        <v>74</v>
      </c>
      <c r="H695" s="5" t="s">
        <v>75</v>
      </c>
      <c r="I695" s="5">
        <v>99</v>
      </c>
      <c r="J695" s="5" t="s">
        <v>76</v>
      </c>
      <c r="K695" s="5">
        <v>366</v>
      </c>
      <c r="L695" s="5"/>
      <c r="M695" s="5" t="s">
        <v>77</v>
      </c>
      <c r="N695" s="6">
        <v>45384.541666666664</v>
      </c>
      <c r="O695" s="7">
        <v>45698</v>
      </c>
      <c r="P695" s="5"/>
      <c r="Q695" s="7"/>
      <c r="R695" s="5"/>
      <c r="S695" s="59">
        <v>9.74</v>
      </c>
      <c r="T695" s="5" t="s">
        <v>39</v>
      </c>
      <c r="U695" s="5" t="s">
        <v>182</v>
      </c>
      <c r="V695" s="5" t="s">
        <v>41</v>
      </c>
      <c r="W695" s="5" t="s">
        <v>42</v>
      </c>
      <c r="X695" s="5"/>
      <c r="Y695" s="5"/>
      <c r="Z695" s="5" t="s">
        <v>778</v>
      </c>
      <c r="AA695" s="5"/>
      <c r="AB695" s="5">
        <v>7119</v>
      </c>
      <c r="AC695" s="5" t="s">
        <v>38</v>
      </c>
    </row>
    <row r="696" spans="1:29">
      <c r="A696" s="5">
        <v>520820</v>
      </c>
      <c r="B696" s="5">
        <v>102471</v>
      </c>
      <c r="C696" s="5"/>
      <c r="D696" s="5">
        <v>2</v>
      </c>
      <c r="E696" s="5" t="s">
        <v>29</v>
      </c>
      <c r="F696" s="5">
        <v>2748</v>
      </c>
      <c r="G696" s="5" t="s">
        <v>183</v>
      </c>
      <c r="H696" s="5" t="s">
        <v>184</v>
      </c>
      <c r="I696" s="5">
        <v>487</v>
      </c>
      <c r="J696" s="5" t="s">
        <v>185</v>
      </c>
      <c r="K696" s="5">
        <v>371</v>
      </c>
      <c r="L696" s="5"/>
      <c r="M696" s="5" t="s">
        <v>186</v>
      </c>
      <c r="N696" s="6">
        <v>45551.695138888892</v>
      </c>
      <c r="O696" s="7">
        <v>45698</v>
      </c>
      <c r="P696" s="5"/>
      <c r="Q696" s="7">
        <v>45693</v>
      </c>
      <c r="R696" s="5"/>
      <c r="S696" s="59">
        <v>-1300</v>
      </c>
      <c r="T696" s="5" t="s">
        <v>35</v>
      </c>
      <c r="U696" s="5" t="s">
        <v>1351</v>
      </c>
      <c r="V696" s="5" t="s">
        <v>36</v>
      </c>
      <c r="W696" s="5" t="s">
        <v>37</v>
      </c>
      <c r="X696" s="5"/>
      <c r="Y696" s="5"/>
      <c r="Z696" s="5" t="s">
        <v>800</v>
      </c>
      <c r="AA696" s="5"/>
      <c r="AB696" s="5">
        <v>7119</v>
      </c>
      <c r="AC696" s="5" t="s">
        <v>38</v>
      </c>
    </row>
    <row r="697" spans="1:29">
      <c r="A697" s="5">
        <v>520853</v>
      </c>
      <c r="B697" s="5">
        <v>102471</v>
      </c>
      <c r="C697" s="5"/>
      <c r="D697" s="5">
        <v>2</v>
      </c>
      <c r="E697" s="5" t="s">
        <v>29</v>
      </c>
      <c r="F697" s="5">
        <v>2748</v>
      </c>
      <c r="G697" s="5" t="s">
        <v>183</v>
      </c>
      <c r="H697" s="5" t="s">
        <v>184</v>
      </c>
      <c r="I697" s="5">
        <v>487</v>
      </c>
      <c r="J697" s="5" t="s">
        <v>185</v>
      </c>
      <c r="K697" s="5">
        <v>371</v>
      </c>
      <c r="L697" s="5"/>
      <c r="M697" s="5" t="s">
        <v>186</v>
      </c>
      <c r="N697" s="6">
        <v>45551.695138888892</v>
      </c>
      <c r="O697" s="7">
        <v>45698</v>
      </c>
      <c r="P697" s="5"/>
      <c r="Q697" s="7">
        <v>45693</v>
      </c>
      <c r="R697" s="5"/>
      <c r="S697" s="59">
        <v>130</v>
      </c>
      <c r="T697" s="5" t="s">
        <v>39</v>
      </c>
      <c r="U697" s="5" t="s">
        <v>40</v>
      </c>
      <c r="V697" s="5" t="s">
        <v>41</v>
      </c>
      <c r="W697" s="5" t="s">
        <v>42</v>
      </c>
      <c r="X697" s="5"/>
      <c r="Y697" s="5"/>
      <c r="Z697" s="5" t="s">
        <v>800</v>
      </c>
      <c r="AA697" s="5"/>
      <c r="AB697" s="5">
        <v>7119</v>
      </c>
      <c r="AC697" s="5" t="s">
        <v>38</v>
      </c>
    </row>
    <row r="698" spans="1:29">
      <c r="A698" s="5">
        <v>478997</v>
      </c>
      <c r="B698" s="5">
        <v>94377</v>
      </c>
      <c r="C698" s="5"/>
      <c r="D698" s="5">
        <v>2</v>
      </c>
      <c r="E698" s="5" t="s">
        <v>29</v>
      </c>
      <c r="F698" s="5">
        <v>2751</v>
      </c>
      <c r="G698" s="5" t="s">
        <v>530</v>
      </c>
      <c r="H698" s="5" t="s">
        <v>531</v>
      </c>
      <c r="I698" s="5">
        <v>144</v>
      </c>
      <c r="J698" s="5" t="s">
        <v>532</v>
      </c>
      <c r="K698" s="5">
        <v>199</v>
      </c>
      <c r="L698" s="5" t="s">
        <v>533</v>
      </c>
      <c r="M698" s="5" t="s">
        <v>1513</v>
      </c>
      <c r="N698" s="6">
        <v>45507.442361111112</v>
      </c>
      <c r="O698" s="7">
        <v>45698</v>
      </c>
      <c r="P698" s="5"/>
      <c r="Q698" s="7">
        <v>45694</v>
      </c>
      <c r="R698" s="5"/>
      <c r="S698" s="59">
        <v>103.5</v>
      </c>
      <c r="T698" s="5" t="s">
        <v>39</v>
      </c>
      <c r="U698" s="5" t="s">
        <v>52</v>
      </c>
      <c r="V698" s="5" t="s">
        <v>41</v>
      </c>
      <c r="W698" s="5" t="s">
        <v>42</v>
      </c>
      <c r="X698" s="5"/>
      <c r="Y698" s="5"/>
      <c r="Z698" s="5" t="s">
        <v>896</v>
      </c>
      <c r="AA698" s="5"/>
      <c r="AB698" s="5">
        <v>7119</v>
      </c>
      <c r="AC698" s="5" t="s">
        <v>38</v>
      </c>
    </row>
    <row r="699" spans="1:29">
      <c r="A699" s="5">
        <v>478941</v>
      </c>
      <c r="B699" s="5">
        <v>94378</v>
      </c>
      <c r="C699" s="5"/>
      <c r="D699" s="5">
        <v>2</v>
      </c>
      <c r="E699" s="5" t="s">
        <v>29</v>
      </c>
      <c r="F699" s="5">
        <v>2751</v>
      </c>
      <c r="G699" s="5" t="s">
        <v>530</v>
      </c>
      <c r="H699" s="5" t="s">
        <v>531</v>
      </c>
      <c r="I699" s="5">
        <v>144</v>
      </c>
      <c r="J699" s="5" t="s">
        <v>532</v>
      </c>
      <c r="K699" s="5">
        <v>199</v>
      </c>
      <c r="L699" s="5" t="s">
        <v>533</v>
      </c>
      <c r="M699" s="5" t="s">
        <v>1513</v>
      </c>
      <c r="N699" s="6">
        <v>45505</v>
      </c>
      <c r="O699" s="7">
        <v>45698</v>
      </c>
      <c r="P699" s="5"/>
      <c r="Q699" s="7">
        <v>45694</v>
      </c>
      <c r="R699" s="5"/>
      <c r="S699" s="59">
        <v>-2076.1999999999998</v>
      </c>
      <c r="T699" s="5" t="s">
        <v>35</v>
      </c>
      <c r="U699" s="5" t="s">
        <v>1351</v>
      </c>
      <c r="V699" s="5" t="s">
        <v>36</v>
      </c>
      <c r="W699" s="5" t="s">
        <v>37</v>
      </c>
      <c r="X699" s="5"/>
      <c r="Y699" s="5"/>
      <c r="Z699" s="5" t="s">
        <v>897</v>
      </c>
      <c r="AA699" s="5"/>
      <c r="AB699" s="5">
        <v>7119</v>
      </c>
      <c r="AC699" s="5" t="s">
        <v>38</v>
      </c>
    </row>
    <row r="700" spans="1:29">
      <c r="A700" s="5">
        <v>478998</v>
      </c>
      <c r="B700" s="5">
        <v>94378</v>
      </c>
      <c r="C700" s="5"/>
      <c r="D700" s="5">
        <v>2</v>
      </c>
      <c r="E700" s="5" t="s">
        <v>29</v>
      </c>
      <c r="F700" s="5">
        <v>2751</v>
      </c>
      <c r="G700" s="5" t="s">
        <v>530</v>
      </c>
      <c r="H700" s="5" t="s">
        <v>531</v>
      </c>
      <c r="I700" s="5">
        <v>144</v>
      </c>
      <c r="J700" s="5" t="s">
        <v>532</v>
      </c>
      <c r="K700" s="5">
        <v>199</v>
      </c>
      <c r="L700" s="5" t="s">
        <v>533</v>
      </c>
      <c r="M700" s="5" t="s">
        <v>1513</v>
      </c>
      <c r="N700" s="6">
        <v>45505</v>
      </c>
      <c r="O700" s="7">
        <v>45698</v>
      </c>
      <c r="P700" s="5"/>
      <c r="Q700" s="7">
        <v>45694</v>
      </c>
      <c r="R700" s="5"/>
      <c r="S700" s="59">
        <v>207.62</v>
      </c>
      <c r="T700" s="5" t="s">
        <v>39</v>
      </c>
      <c r="U700" s="5" t="s">
        <v>40</v>
      </c>
      <c r="V700" s="5" t="s">
        <v>41</v>
      </c>
      <c r="W700" s="5" t="s">
        <v>42</v>
      </c>
      <c r="X700" s="5"/>
      <c r="Y700" s="5"/>
      <c r="Z700" s="5" t="s">
        <v>897</v>
      </c>
      <c r="AA700" s="5"/>
      <c r="AB700" s="5">
        <v>7119</v>
      </c>
      <c r="AC700" s="5" t="s">
        <v>38</v>
      </c>
    </row>
    <row r="701" spans="1:29">
      <c r="A701" s="5">
        <v>479000</v>
      </c>
      <c r="B701" s="5">
        <v>94378</v>
      </c>
      <c r="C701" s="5"/>
      <c r="D701" s="5">
        <v>2</v>
      </c>
      <c r="E701" s="5" t="s">
        <v>29</v>
      </c>
      <c r="F701" s="5">
        <v>2751</v>
      </c>
      <c r="G701" s="5" t="s">
        <v>530</v>
      </c>
      <c r="H701" s="5" t="s">
        <v>531</v>
      </c>
      <c r="I701" s="5">
        <v>144</v>
      </c>
      <c r="J701" s="5" t="s">
        <v>532</v>
      </c>
      <c r="K701" s="5">
        <v>199</v>
      </c>
      <c r="L701" s="5" t="s">
        <v>533</v>
      </c>
      <c r="M701" s="5" t="s">
        <v>1513</v>
      </c>
      <c r="N701" s="6">
        <v>45505</v>
      </c>
      <c r="O701" s="7">
        <v>45698</v>
      </c>
      <c r="P701" s="5"/>
      <c r="Q701" s="7">
        <v>45694</v>
      </c>
      <c r="R701" s="5"/>
      <c r="S701" s="59">
        <v>9.6999999999999993</v>
      </c>
      <c r="T701" s="5" t="s">
        <v>39</v>
      </c>
      <c r="U701" s="5" t="s">
        <v>486</v>
      </c>
      <c r="V701" s="5" t="s">
        <v>486</v>
      </c>
      <c r="W701" s="5" t="s">
        <v>487</v>
      </c>
      <c r="X701" s="5"/>
      <c r="Y701" s="5"/>
      <c r="Z701" s="5" t="s">
        <v>897</v>
      </c>
      <c r="AA701" s="5"/>
      <c r="AB701" s="5">
        <v>7119</v>
      </c>
      <c r="AC701" s="5" t="s">
        <v>38</v>
      </c>
    </row>
    <row r="702" spans="1:29">
      <c r="A702" s="5">
        <v>613040</v>
      </c>
      <c r="B702" s="5">
        <v>94378</v>
      </c>
      <c r="C702" s="5"/>
      <c r="D702" s="5">
        <v>2</v>
      </c>
      <c r="E702" s="5" t="s">
        <v>29</v>
      </c>
      <c r="F702" s="5">
        <v>2751</v>
      </c>
      <c r="G702" s="5" t="s">
        <v>530</v>
      </c>
      <c r="H702" s="5" t="s">
        <v>531</v>
      </c>
      <c r="I702" s="5">
        <v>144</v>
      </c>
      <c r="J702" s="5" t="s">
        <v>532</v>
      </c>
      <c r="K702" s="5">
        <v>199</v>
      </c>
      <c r="L702" s="5" t="s">
        <v>533</v>
      </c>
      <c r="M702" s="5" t="s">
        <v>1513</v>
      </c>
      <c r="N702" s="6">
        <v>45505</v>
      </c>
      <c r="O702" s="7">
        <v>45698</v>
      </c>
      <c r="P702" s="5"/>
      <c r="Q702" s="7">
        <v>45694</v>
      </c>
      <c r="R702" s="5"/>
      <c r="S702" s="59">
        <v>8.8000000000000007</v>
      </c>
      <c r="T702" s="5" t="s">
        <v>39</v>
      </c>
      <c r="U702" s="5" t="s">
        <v>182</v>
      </c>
      <c r="V702" s="5" t="s">
        <v>41</v>
      </c>
      <c r="W702" s="5" t="s">
        <v>42</v>
      </c>
      <c r="X702" s="5"/>
      <c r="Y702" s="5"/>
      <c r="Z702" s="5" t="s">
        <v>897</v>
      </c>
      <c r="AA702" s="5"/>
      <c r="AB702" s="5">
        <v>7119</v>
      </c>
      <c r="AC702" s="5" t="s">
        <v>38</v>
      </c>
    </row>
    <row r="703" spans="1:29">
      <c r="A703" s="5">
        <v>572904</v>
      </c>
      <c r="B703" s="5">
        <v>111095</v>
      </c>
      <c r="C703" s="5"/>
      <c r="D703" s="5">
        <v>2</v>
      </c>
      <c r="E703" s="5" t="s">
        <v>29</v>
      </c>
      <c r="F703" s="5">
        <v>3431</v>
      </c>
      <c r="G703" s="5" t="s">
        <v>81</v>
      </c>
      <c r="H703" s="5" t="s">
        <v>82</v>
      </c>
      <c r="I703" s="5">
        <v>463</v>
      </c>
      <c r="J703" s="5" t="s">
        <v>83</v>
      </c>
      <c r="K703" s="5">
        <v>340</v>
      </c>
      <c r="L703" s="5"/>
      <c r="M703" s="5" t="s">
        <v>84</v>
      </c>
      <c r="N703" s="6">
        <v>45627</v>
      </c>
      <c r="O703" s="7">
        <v>45698</v>
      </c>
      <c r="P703" s="5"/>
      <c r="Q703" s="7">
        <v>45692</v>
      </c>
      <c r="R703" s="5"/>
      <c r="S703" s="59">
        <v>-1900.44</v>
      </c>
      <c r="T703" s="5" t="s">
        <v>35</v>
      </c>
      <c r="U703" s="5" t="s">
        <v>1351</v>
      </c>
      <c r="V703" s="5" t="s">
        <v>36</v>
      </c>
      <c r="W703" s="5" t="s">
        <v>37</v>
      </c>
      <c r="X703" s="5"/>
      <c r="Y703" s="5"/>
      <c r="Z703" s="5" t="s">
        <v>819</v>
      </c>
      <c r="AA703" s="5"/>
      <c r="AB703" s="5">
        <v>7119</v>
      </c>
      <c r="AC703" s="5" t="s">
        <v>38</v>
      </c>
    </row>
    <row r="704" spans="1:29">
      <c r="A704" s="5">
        <v>572905</v>
      </c>
      <c r="B704" s="5">
        <v>111095</v>
      </c>
      <c r="C704" s="5"/>
      <c r="D704" s="5">
        <v>2</v>
      </c>
      <c r="E704" s="5" t="s">
        <v>29</v>
      </c>
      <c r="F704" s="5">
        <v>3431</v>
      </c>
      <c r="G704" s="5" t="s">
        <v>81</v>
      </c>
      <c r="H704" s="5" t="s">
        <v>82</v>
      </c>
      <c r="I704" s="5">
        <v>463</v>
      </c>
      <c r="J704" s="5" t="s">
        <v>83</v>
      </c>
      <c r="K704" s="5">
        <v>340</v>
      </c>
      <c r="L704" s="5"/>
      <c r="M704" s="5" t="s">
        <v>84</v>
      </c>
      <c r="N704" s="6">
        <v>45627</v>
      </c>
      <c r="O704" s="7">
        <v>45698</v>
      </c>
      <c r="P704" s="5"/>
      <c r="Q704" s="7">
        <v>45692</v>
      </c>
      <c r="R704" s="5"/>
      <c r="S704" s="59">
        <v>26.72</v>
      </c>
      <c r="T704" s="5" t="s">
        <v>39</v>
      </c>
      <c r="U704" s="5" t="s">
        <v>85</v>
      </c>
      <c r="V704" s="5" t="s">
        <v>85</v>
      </c>
      <c r="W704" s="5" t="s">
        <v>86</v>
      </c>
      <c r="X704" s="5"/>
      <c r="Y704" s="5"/>
      <c r="Z704" s="5" t="s">
        <v>819</v>
      </c>
      <c r="AA704" s="5"/>
      <c r="AB704" s="5">
        <v>7119</v>
      </c>
      <c r="AC704" s="5" t="s">
        <v>38</v>
      </c>
    </row>
    <row r="705" spans="1:29">
      <c r="A705" s="5">
        <v>572976</v>
      </c>
      <c r="B705" s="5">
        <v>111095</v>
      </c>
      <c r="C705" s="5"/>
      <c r="D705" s="5">
        <v>2</v>
      </c>
      <c r="E705" s="5" t="s">
        <v>29</v>
      </c>
      <c r="F705" s="5">
        <v>3431</v>
      </c>
      <c r="G705" s="5" t="s">
        <v>81</v>
      </c>
      <c r="H705" s="5" t="s">
        <v>82</v>
      </c>
      <c r="I705" s="5">
        <v>463</v>
      </c>
      <c r="J705" s="5" t="s">
        <v>83</v>
      </c>
      <c r="K705" s="5">
        <v>340</v>
      </c>
      <c r="L705" s="5"/>
      <c r="M705" s="5" t="s">
        <v>84</v>
      </c>
      <c r="N705" s="6">
        <v>45627</v>
      </c>
      <c r="O705" s="7">
        <v>45698</v>
      </c>
      <c r="P705" s="5"/>
      <c r="Q705" s="7">
        <v>45692</v>
      </c>
      <c r="R705" s="5"/>
      <c r="S705" s="59">
        <v>190.04</v>
      </c>
      <c r="T705" s="5" t="s">
        <v>39</v>
      </c>
      <c r="U705" s="5" t="s">
        <v>40</v>
      </c>
      <c r="V705" s="5" t="s">
        <v>41</v>
      </c>
      <c r="W705" s="5" t="s">
        <v>42</v>
      </c>
      <c r="X705" s="5"/>
      <c r="Y705" s="5"/>
      <c r="Z705" s="5" t="s">
        <v>819</v>
      </c>
      <c r="AA705" s="5"/>
      <c r="AB705" s="5">
        <v>7119</v>
      </c>
      <c r="AC705" s="5" t="s">
        <v>38</v>
      </c>
    </row>
    <row r="706" spans="1:29">
      <c r="A706" s="5">
        <v>572978</v>
      </c>
      <c r="B706" s="5">
        <v>111095</v>
      </c>
      <c r="C706" s="5"/>
      <c r="D706" s="5">
        <v>2</v>
      </c>
      <c r="E706" s="5" t="s">
        <v>29</v>
      </c>
      <c r="F706" s="5">
        <v>3431</v>
      </c>
      <c r="G706" s="5" t="s">
        <v>81</v>
      </c>
      <c r="H706" s="5" t="s">
        <v>82</v>
      </c>
      <c r="I706" s="5">
        <v>463</v>
      </c>
      <c r="J706" s="5" t="s">
        <v>83</v>
      </c>
      <c r="K706" s="5">
        <v>340</v>
      </c>
      <c r="L706" s="5"/>
      <c r="M706" s="5" t="s">
        <v>84</v>
      </c>
      <c r="N706" s="6">
        <v>45627</v>
      </c>
      <c r="O706" s="7">
        <v>45698</v>
      </c>
      <c r="P706" s="5"/>
      <c r="Q706" s="7">
        <v>45692</v>
      </c>
      <c r="R706" s="5"/>
      <c r="S706" s="59">
        <v>2.67</v>
      </c>
      <c r="T706" s="5" t="s">
        <v>39</v>
      </c>
      <c r="U706" s="5" t="s">
        <v>87</v>
      </c>
      <c r="V706" s="5" t="s">
        <v>41</v>
      </c>
      <c r="W706" s="5" t="s">
        <v>42</v>
      </c>
      <c r="X706" s="5"/>
      <c r="Y706" s="5"/>
      <c r="Z706" s="5" t="s">
        <v>819</v>
      </c>
      <c r="AA706" s="5"/>
      <c r="AB706" s="5">
        <v>7119</v>
      </c>
      <c r="AC706" s="5" t="s">
        <v>38</v>
      </c>
    </row>
    <row r="707" spans="1:29">
      <c r="A707" s="5">
        <v>572980</v>
      </c>
      <c r="B707" s="5">
        <v>111095</v>
      </c>
      <c r="C707" s="5"/>
      <c r="D707" s="5">
        <v>2</v>
      </c>
      <c r="E707" s="5" t="s">
        <v>29</v>
      </c>
      <c r="F707" s="5">
        <v>3431</v>
      </c>
      <c r="G707" s="5" t="s">
        <v>81</v>
      </c>
      <c r="H707" s="5" t="s">
        <v>82</v>
      </c>
      <c r="I707" s="5">
        <v>463</v>
      </c>
      <c r="J707" s="5" t="s">
        <v>83</v>
      </c>
      <c r="K707" s="5">
        <v>340</v>
      </c>
      <c r="L707" s="5"/>
      <c r="M707" s="5" t="s">
        <v>84</v>
      </c>
      <c r="N707" s="6">
        <v>45627</v>
      </c>
      <c r="O707" s="7">
        <v>45698</v>
      </c>
      <c r="P707" s="5"/>
      <c r="Q707" s="7">
        <v>45692</v>
      </c>
      <c r="R707" s="5"/>
      <c r="S707" s="59">
        <v>133.63</v>
      </c>
      <c r="T707" s="5" t="s">
        <v>39</v>
      </c>
      <c r="U707" s="5" t="s">
        <v>1458</v>
      </c>
      <c r="V707" s="5" t="s">
        <v>88</v>
      </c>
      <c r="W707" s="5" t="s">
        <v>89</v>
      </c>
      <c r="X707" s="5"/>
      <c r="Y707" s="5"/>
      <c r="Z707" s="5" t="s">
        <v>819</v>
      </c>
      <c r="AA707" s="5"/>
      <c r="AB707" s="5">
        <v>7119</v>
      </c>
      <c r="AC707" s="5" t="s">
        <v>38</v>
      </c>
    </row>
    <row r="708" spans="1:29">
      <c r="A708" s="5">
        <v>615799</v>
      </c>
      <c r="B708" s="5">
        <v>111095</v>
      </c>
      <c r="C708" s="5"/>
      <c r="D708" s="5">
        <v>2</v>
      </c>
      <c r="E708" s="5" t="s">
        <v>29</v>
      </c>
      <c r="F708" s="5">
        <v>3431</v>
      </c>
      <c r="G708" s="5" t="s">
        <v>81</v>
      </c>
      <c r="H708" s="5" t="s">
        <v>82</v>
      </c>
      <c r="I708" s="5">
        <v>463</v>
      </c>
      <c r="J708" s="5" t="s">
        <v>83</v>
      </c>
      <c r="K708" s="5">
        <v>340</v>
      </c>
      <c r="L708" s="5"/>
      <c r="M708" s="5" t="s">
        <v>84</v>
      </c>
      <c r="N708" s="6">
        <v>45627</v>
      </c>
      <c r="O708" s="7">
        <v>45698</v>
      </c>
      <c r="P708" s="5"/>
      <c r="Q708" s="7">
        <v>45692</v>
      </c>
      <c r="R708" s="5"/>
      <c r="S708" s="59">
        <v>15.37</v>
      </c>
      <c r="T708" s="5" t="s">
        <v>39</v>
      </c>
      <c r="U708" s="5" t="s">
        <v>182</v>
      </c>
      <c r="V708" s="5" t="s">
        <v>41</v>
      </c>
      <c r="W708" s="5" t="s">
        <v>42</v>
      </c>
      <c r="X708" s="5"/>
      <c r="Y708" s="5"/>
      <c r="Z708" s="5" t="s">
        <v>819</v>
      </c>
      <c r="AA708" s="5"/>
      <c r="AB708" s="5">
        <v>7119</v>
      </c>
      <c r="AC708" s="5" t="s">
        <v>38</v>
      </c>
    </row>
    <row r="709" spans="1:29">
      <c r="A709" s="5">
        <v>484680</v>
      </c>
      <c r="B709" s="5">
        <v>95335</v>
      </c>
      <c r="C709" s="5"/>
      <c r="D709" s="5">
        <v>2</v>
      </c>
      <c r="E709" s="5" t="s">
        <v>29</v>
      </c>
      <c r="F709" s="5">
        <v>2775</v>
      </c>
      <c r="G709" s="5" t="s">
        <v>734</v>
      </c>
      <c r="H709" s="5" t="s">
        <v>735</v>
      </c>
      <c r="I709" s="5">
        <v>270</v>
      </c>
      <c r="J709" s="5" t="s">
        <v>736</v>
      </c>
      <c r="K709" s="5">
        <v>295</v>
      </c>
      <c r="L709" s="5"/>
      <c r="M709" s="5" t="s">
        <v>737</v>
      </c>
      <c r="N709" s="6">
        <v>45474</v>
      </c>
      <c r="O709" s="7">
        <v>45698</v>
      </c>
      <c r="P709" s="5"/>
      <c r="Q709" s="7">
        <v>45685</v>
      </c>
      <c r="R709" s="5"/>
      <c r="S709" s="59">
        <v>-882.39</v>
      </c>
      <c r="T709" s="5" t="s">
        <v>35</v>
      </c>
      <c r="U709" s="5" t="s">
        <v>1351</v>
      </c>
      <c r="V709" s="5" t="s">
        <v>36</v>
      </c>
      <c r="W709" s="5" t="s">
        <v>37</v>
      </c>
      <c r="X709" s="5"/>
      <c r="Y709" s="5"/>
      <c r="Z709" s="5" t="s">
        <v>1125</v>
      </c>
      <c r="AA709" s="5"/>
      <c r="AB709" s="5">
        <v>7119</v>
      </c>
      <c r="AC709" s="5" t="s">
        <v>38</v>
      </c>
    </row>
    <row r="710" spans="1:29">
      <c r="A710" s="5">
        <v>484742</v>
      </c>
      <c r="B710" s="5">
        <v>95335</v>
      </c>
      <c r="C710" s="5"/>
      <c r="D710" s="5">
        <v>2</v>
      </c>
      <c r="E710" s="5" t="s">
        <v>29</v>
      </c>
      <c r="F710" s="5">
        <v>2775</v>
      </c>
      <c r="G710" s="5" t="s">
        <v>734</v>
      </c>
      <c r="H710" s="5" t="s">
        <v>735</v>
      </c>
      <c r="I710" s="5">
        <v>270</v>
      </c>
      <c r="J710" s="5" t="s">
        <v>736</v>
      </c>
      <c r="K710" s="5">
        <v>295</v>
      </c>
      <c r="L710" s="5"/>
      <c r="M710" s="5" t="s">
        <v>737</v>
      </c>
      <c r="N710" s="6">
        <v>45474</v>
      </c>
      <c r="O710" s="7">
        <v>45698</v>
      </c>
      <c r="P710" s="5"/>
      <c r="Q710" s="7">
        <v>45685</v>
      </c>
      <c r="R710" s="5"/>
      <c r="S710" s="59">
        <v>88.24</v>
      </c>
      <c r="T710" s="5" t="s">
        <v>39</v>
      </c>
      <c r="U710" s="5" t="s">
        <v>40</v>
      </c>
      <c r="V710" s="5" t="s">
        <v>41</v>
      </c>
      <c r="W710" s="5" t="s">
        <v>42</v>
      </c>
      <c r="X710" s="5"/>
      <c r="Y710" s="5"/>
      <c r="Z710" s="5" t="s">
        <v>1125</v>
      </c>
      <c r="AA710" s="5"/>
      <c r="AB710" s="5">
        <v>7119</v>
      </c>
      <c r="AC710" s="5" t="s">
        <v>38</v>
      </c>
    </row>
    <row r="711" spans="1:29">
      <c r="A711" s="5">
        <v>484744</v>
      </c>
      <c r="B711" s="5">
        <v>95335</v>
      </c>
      <c r="C711" s="5"/>
      <c r="D711" s="5">
        <v>2</v>
      </c>
      <c r="E711" s="5" t="s">
        <v>29</v>
      </c>
      <c r="F711" s="5">
        <v>2775</v>
      </c>
      <c r="G711" s="5" t="s">
        <v>734</v>
      </c>
      <c r="H711" s="5" t="s">
        <v>735</v>
      </c>
      <c r="I711" s="5">
        <v>270</v>
      </c>
      <c r="J711" s="5" t="s">
        <v>736</v>
      </c>
      <c r="K711" s="5">
        <v>295</v>
      </c>
      <c r="L711" s="5"/>
      <c r="M711" s="5" t="s">
        <v>737</v>
      </c>
      <c r="N711" s="6">
        <v>45474</v>
      </c>
      <c r="O711" s="7">
        <v>45698</v>
      </c>
      <c r="P711" s="5"/>
      <c r="Q711" s="7">
        <v>45685</v>
      </c>
      <c r="R711" s="5"/>
      <c r="S711" s="59">
        <v>9.6999999999999993</v>
      </c>
      <c r="T711" s="5" t="s">
        <v>39</v>
      </c>
      <c r="U711" s="5" t="s">
        <v>128</v>
      </c>
      <c r="V711" s="5" t="s">
        <v>128</v>
      </c>
      <c r="W711" s="5" t="s">
        <v>129</v>
      </c>
      <c r="X711" s="5"/>
      <c r="Y711" s="5"/>
      <c r="Z711" s="5" t="s">
        <v>1125</v>
      </c>
      <c r="AA711" s="5"/>
      <c r="AB711" s="5">
        <v>7119</v>
      </c>
      <c r="AC711" s="5" t="s">
        <v>38</v>
      </c>
    </row>
    <row r="712" spans="1:29">
      <c r="A712" s="5">
        <v>608712</v>
      </c>
      <c r="B712" s="5">
        <v>95335</v>
      </c>
      <c r="C712" s="5"/>
      <c r="D712" s="5">
        <v>2</v>
      </c>
      <c r="E712" s="5" t="s">
        <v>29</v>
      </c>
      <c r="F712" s="5">
        <v>2775</v>
      </c>
      <c r="G712" s="5" t="s">
        <v>734</v>
      </c>
      <c r="H712" s="5" t="s">
        <v>735</v>
      </c>
      <c r="I712" s="5">
        <v>270</v>
      </c>
      <c r="J712" s="5" t="s">
        <v>736</v>
      </c>
      <c r="K712" s="5">
        <v>295</v>
      </c>
      <c r="L712" s="5"/>
      <c r="M712" s="5" t="s">
        <v>737</v>
      </c>
      <c r="N712" s="6">
        <v>45474</v>
      </c>
      <c r="O712" s="7">
        <v>45698</v>
      </c>
      <c r="P712" s="5"/>
      <c r="Q712" s="7">
        <v>45685</v>
      </c>
      <c r="R712" s="5"/>
      <c r="S712" s="59">
        <v>115</v>
      </c>
      <c r="T712" s="5" t="s">
        <v>39</v>
      </c>
      <c r="U712" s="5" t="s">
        <v>1514</v>
      </c>
      <c r="V712" s="5" t="s">
        <v>79</v>
      </c>
      <c r="W712" s="5" t="s">
        <v>80</v>
      </c>
      <c r="X712" s="5"/>
      <c r="Y712" s="5"/>
      <c r="Z712" s="5" t="s">
        <v>1125</v>
      </c>
      <c r="AA712" s="5"/>
      <c r="AB712" s="5">
        <v>7119</v>
      </c>
      <c r="AC712" s="5" t="s">
        <v>38</v>
      </c>
    </row>
    <row r="713" spans="1:29">
      <c r="A713" s="5">
        <v>602431</v>
      </c>
      <c r="B713" s="5">
        <v>116984</v>
      </c>
      <c r="C713" s="5"/>
      <c r="D713" s="5">
        <v>2</v>
      </c>
      <c r="E713" s="5" t="s">
        <v>29</v>
      </c>
      <c r="F713" s="5">
        <v>4512</v>
      </c>
      <c r="G713" s="5" t="s">
        <v>252</v>
      </c>
      <c r="H713" s="5" t="s">
        <v>253</v>
      </c>
      <c r="I713" s="5">
        <v>310</v>
      </c>
      <c r="J713" s="5" t="s">
        <v>254</v>
      </c>
      <c r="K713" s="5">
        <v>36</v>
      </c>
      <c r="L713" s="5" t="s">
        <v>255</v>
      </c>
      <c r="M713" s="5" t="s">
        <v>1515</v>
      </c>
      <c r="N713" s="6">
        <v>45667.352083333331</v>
      </c>
      <c r="O713" s="7">
        <v>45698</v>
      </c>
      <c r="P713" s="5"/>
      <c r="Q713" s="7"/>
      <c r="R713" s="5"/>
      <c r="S713" s="59">
        <v>-2462.44</v>
      </c>
      <c r="T713" s="5" t="s">
        <v>35</v>
      </c>
      <c r="U713" s="5" t="s">
        <v>1351</v>
      </c>
      <c r="V713" s="5" t="s">
        <v>36</v>
      </c>
      <c r="W713" s="5" t="s">
        <v>37</v>
      </c>
      <c r="X713" s="5"/>
      <c r="Y713" s="5"/>
      <c r="Z713" s="5" t="s">
        <v>1127</v>
      </c>
      <c r="AA713" s="5"/>
      <c r="AB713" s="5">
        <v>7119</v>
      </c>
      <c r="AC713" s="5" t="s">
        <v>38</v>
      </c>
    </row>
    <row r="714" spans="1:29">
      <c r="A714" s="5">
        <v>602454</v>
      </c>
      <c r="B714" s="5">
        <v>116984</v>
      </c>
      <c r="C714" s="5"/>
      <c r="D714" s="5">
        <v>2</v>
      </c>
      <c r="E714" s="5" t="s">
        <v>29</v>
      </c>
      <c r="F714" s="5">
        <v>4512</v>
      </c>
      <c r="G714" s="5" t="s">
        <v>252</v>
      </c>
      <c r="H714" s="5" t="s">
        <v>253</v>
      </c>
      <c r="I714" s="5">
        <v>310</v>
      </c>
      <c r="J714" s="5" t="s">
        <v>254</v>
      </c>
      <c r="K714" s="5">
        <v>36</v>
      </c>
      <c r="L714" s="5" t="s">
        <v>255</v>
      </c>
      <c r="M714" s="5" t="s">
        <v>1515</v>
      </c>
      <c r="N714" s="6">
        <v>45667.352083333331</v>
      </c>
      <c r="O714" s="7">
        <v>45698</v>
      </c>
      <c r="P714" s="5"/>
      <c r="Q714" s="7"/>
      <c r="R714" s="5"/>
      <c r="S714" s="59">
        <v>246.24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1127</v>
      </c>
      <c r="AA714" s="5"/>
      <c r="AB714" s="5">
        <v>7119</v>
      </c>
      <c r="AC714" s="5" t="s">
        <v>38</v>
      </c>
    </row>
    <row r="715" spans="1:29">
      <c r="A715" s="5">
        <v>602456</v>
      </c>
      <c r="B715" s="5">
        <v>116984</v>
      </c>
      <c r="C715" s="5"/>
      <c r="D715" s="5">
        <v>2</v>
      </c>
      <c r="E715" s="5" t="s">
        <v>29</v>
      </c>
      <c r="F715" s="5">
        <v>4512</v>
      </c>
      <c r="G715" s="5" t="s">
        <v>252</v>
      </c>
      <c r="H715" s="5" t="s">
        <v>253</v>
      </c>
      <c r="I715" s="5">
        <v>310</v>
      </c>
      <c r="J715" s="5" t="s">
        <v>254</v>
      </c>
      <c r="K715" s="5">
        <v>36</v>
      </c>
      <c r="L715" s="5" t="s">
        <v>255</v>
      </c>
      <c r="M715" s="5" t="s">
        <v>1515</v>
      </c>
      <c r="N715" s="6">
        <v>45667.352083333331</v>
      </c>
      <c r="O715" s="7">
        <v>45698</v>
      </c>
      <c r="P715" s="5"/>
      <c r="Q715" s="7"/>
      <c r="R715" s="5"/>
      <c r="S715" s="59">
        <v>350</v>
      </c>
      <c r="T715" s="5" t="s">
        <v>39</v>
      </c>
      <c r="U715" s="5" t="s">
        <v>1516</v>
      </c>
      <c r="V715" s="5" t="s">
        <v>79</v>
      </c>
      <c r="W715" s="5" t="s">
        <v>80</v>
      </c>
      <c r="X715" s="5"/>
      <c r="Y715" s="5"/>
      <c r="Z715" s="5" t="s">
        <v>1127</v>
      </c>
      <c r="AA715" s="5"/>
      <c r="AB715" s="5">
        <v>7119</v>
      </c>
      <c r="AC715" s="5" t="s">
        <v>38</v>
      </c>
    </row>
    <row r="716" spans="1:29">
      <c r="A716" s="5">
        <v>617204</v>
      </c>
      <c r="B716" s="5">
        <v>116984</v>
      </c>
      <c r="C716" s="5"/>
      <c r="D716" s="5">
        <v>2</v>
      </c>
      <c r="E716" s="5" t="s">
        <v>29</v>
      </c>
      <c r="F716" s="5">
        <v>4512</v>
      </c>
      <c r="G716" s="5" t="s">
        <v>252</v>
      </c>
      <c r="H716" s="5" t="s">
        <v>253</v>
      </c>
      <c r="I716" s="5">
        <v>310</v>
      </c>
      <c r="J716" s="5" t="s">
        <v>254</v>
      </c>
      <c r="K716" s="5">
        <v>36</v>
      </c>
      <c r="L716" s="5" t="s">
        <v>255</v>
      </c>
      <c r="M716" s="5" t="s">
        <v>1515</v>
      </c>
      <c r="N716" s="6">
        <v>45667.352083333331</v>
      </c>
      <c r="O716" s="7">
        <v>45698</v>
      </c>
      <c r="P716" s="5"/>
      <c r="Q716" s="7"/>
      <c r="R716" s="5"/>
      <c r="S716" s="59">
        <v>9.1300000000000008</v>
      </c>
      <c r="T716" s="5" t="s">
        <v>39</v>
      </c>
      <c r="U716" s="5" t="s">
        <v>182</v>
      </c>
      <c r="V716" s="5" t="s">
        <v>41</v>
      </c>
      <c r="W716" s="5" t="s">
        <v>42</v>
      </c>
      <c r="X716" s="5"/>
      <c r="Y716" s="5"/>
      <c r="Z716" s="5" t="s">
        <v>1127</v>
      </c>
      <c r="AA716" s="5"/>
      <c r="AB716" s="5">
        <v>7119</v>
      </c>
      <c r="AC716" s="5" t="s">
        <v>38</v>
      </c>
    </row>
    <row r="717" spans="1:29">
      <c r="A717" s="5">
        <v>565388</v>
      </c>
      <c r="B717" s="5">
        <v>109761</v>
      </c>
      <c r="C717" s="5"/>
      <c r="D717" s="5">
        <v>2</v>
      </c>
      <c r="E717" s="5" t="s">
        <v>29</v>
      </c>
      <c r="F717" s="5">
        <v>2854</v>
      </c>
      <c r="G717" s="5" t="s">
        <v>535</v>
      </c>
      <c r="H717" s="5" t="s">
        <v>536</v>
      </c>
      <c r="I717" s="5">
        <v>102</v>
      </c>
      <c r="J717" s="5" t="s">
        <v>537</v>
      </c>
      <c r="K717" s="5">
        <v>212</v>
      </c>
      <c r="L717" s="5" t="s">
        <v>538</v>
      </c>
      <c r="M717" s="5" t="s">
        <v>539</v>
      </c>
      <c r="N717" s="6">
        <v>45581.571527777778</v>
      </c>
      <c r="O717" s="7">
        <v>45703</v>
      </c>
      <c r="P717" s="5"/>
      <c r="Q717" s="7"/>
      <c r="R717" s="5"/>
      <c r="S717" s="59">
        <v>-17783.7</v>
      </c>
      <c r="T717" s="5" t="s">
        <v>35</v>
      </c>
      <c r="U717" s="5" t="s">
        <v>1351</v>
      </c>
      <c r="V717" s="5" t="s">
        <v>36</v>
      </c>
      <c r="W717" s="5" t="s">
        <v>37</v>
      </c>
      <c r="X717" s="5"/>
      <c r="Y717" s="5"/>
      <c r="Z717" s="5" t="s">
        <v>898</v>
      </c>
      <c r="AA717" s="5"/>
      <c r="AB717" s="5">
        <v>7119</v>
      </c>
      <c r="AC717" s="5" t="s">
        <v>38</v>
      </c>
    </row>
    <row r="718" spans="1:29">
      <c r="A718" s="5">
        <v>565420</v>
      </c>
      <c r="B718" s="5">
        <v>109761</v>
      </c>
      <c r="C718" s="5"/>
      <c r="D718" s="5">
        <v>2</v>
      </c>
      <c r="E718" s="5" t="s">
        <v>29</v>
      </c>
      <c r="F718" s="5">
        <v>2854</v>
      </c>
      <c r="G718" s="5" t="s">
        <v>535</v>
      </c>
      <c r="H718" s="5" t="s">
        <v>536</v>
      </c>
      <c r="I718" s="5">
        <v>102</v>
      </c>
      <c r="J718" s="5" t="s">
        <v>537</v>
      </c>
      <c r="K718" s="5">
        <v>212</v>
      </c>
      <c r="L718" s="5" t="s">
        <v>538</v>
      </c>
      <c r="M718" s="5" t="s">
        <v>539</v>
      </c>
      <c r="N718" s="6">
        <v>45581.571527777778</v>
      </c>
      <c r="O718" s="7">
        <v>45703</v>
      </c>
      <c r="P718" s="5"/>
      <c r="Q718" s="7"/>
      <c r="R718" s="5"/>
      <c r="S718" s="59">
        <v>1778.37</v>
      </c>
      <c r="T718" s="5" t="s">
        <v>39</v>
      </c>
      <c r="U718" s="5" t="s">
        <v>40</v>
      </c>
      <c r="V718" s="5" t="s">
        <v>41</v>
      </c>
      <c r="W718" s="5" t="s">
        <v>42</v>
      </c>
      <c r="X718" s="5"/>
      <c r="Y718" s="5"/>
      <c r="Z718" s="5" t="s">
        <v>898</v>
      </c>
      <c r="AA718" s="5"/>
      <c r="AB718" s="5">
        <v>7119</v>
      </c>
      <c r="AC718" s="5" t="s">
        <v>38</v>
      </c>
    </row>
    <row r="719" spans="1:29">
      <c r="A719" s="5">
        <v>565441</v>
      </c>
      <c r="B719" s="5">
        <v>109761</v>
      </c>
      <c r="C719" s="5"/>
      <c r="D719" s="5">
        <v>2</v>
      </c>
      <c r="E719" s="5" t="s">
        <v>29</v>
      </c>
      <c r="F719" s="5">
        <v>2854</v>
      </c>
      <c r="G719" s="5" t="s">
        <v>535</v>
      </c>
      <c r="H719" s="5" t="s">
        <v>536</v>
      </c>
      <c r="I719" s="5">
        <v>102</v>
      </c>
      <c r="J719" s="5" t="s">
        <v>537</v>
      </c>
      <c r="K719" s="5">
        <v>212</v>
      </c>
      <c r="L719" s="5" t="s">
        <v>538</v>
      </c>
      <c r="M719" s="5" t="s">
        <v>539</v>
      </c>
      <c r="N719" s="6">
        <v>45581.571527777778</v>
      </c>
      <c r="O719" s="7">
        <v>45703</v>
      </c>
      <c r="P719" s="5"/>
      <c r="Q719" s="7"/>
      <c r="R719" s="5"/>
      <c r="S719" s="59">
        <v>3994.52</v>
      </c>
      <c r="T719" s="5" t="s">
        <v>39</v>
      </c>
      <c r="U719" s="5" t="s">
        <v>265</v>
      </c>
      <c r="V719" s="5" t="s">
        <v>266</v>
      </c>
      <c r="W719" s="5" t="s">
        <v>267</v>
      </c>
      <c r="X719" s="5"/>
      <c r="Y719" s="5"/>
      <c r="Z719" s="5" t="s">
        <v>898</v>
      </c>
      <c r="AA719" s="5"/>
      <c r="AB719" s="5">
        <v>7119</v>
      </c>
      <c r="AC719" s="5" t="s">
        <v>38</v>
      </c>
    </row>
    <row r="720" spans="1:29">
      <c r="A720" s="5">
        <v>568296</v>
      </c>
      <c r="B720" s="5">
        <v>109761</v>
      </c>
      <c r="C720" s="5"/>
      <c r="D720" s="5">
        <v>2</v>
      </c>
      <c r="E720" s="5" t="s">
        <v>29</v>
      </c>
      <c r="F720" s="5">
        <v>2854</v>
      </c>
      <c r="G720" s="5" t="s">
        <v>535</v>
      </c>
      <c r="H720" s="5" t="s">
        <v>536</v>
      </c>
      <c r="I720" s="5">
        <v>102</v>
      </c>
      <c r="J720" s="5" t="s">
        <v>537</v>
      </c>
      <c r="K720" s="5">
        <v>212</v>
      </c>
      <c r="L720" s="5" t="s">
        <v>538</v>
      </c>
      <c r="M720" s="5" t="s">
        <v>539</v>
      </c>
      <c r="N720" s="6">
        <v>45581.571527777778</v>
      </c>
      <c r="O720" s="7">
        <v>45703</v>
      </c>
      <c r="P720" s="5"/>
      <c r="Q720" s="7"/>
      <c r="R720" s="5"/>
      <c r="S720" s="59">
        <v>2783.7</v>
      </c>
      <c r="T720" s="5" t="s">
        <v>39</v>
      </c>
      <c r="U720" s="5" t="s">
        <v>1517</v>
      </c>
      <c r="V720" s="5" t="s">
        <v>88</v>
      </c>
      <c r="W720" s="5" t="s">
        <v>89</v>
      </c>
      <c r="X720" s="5"/>
      <c r="Y720" s="5"/>
      <c r="Z720" s="5" t="s">
        <v>898</v>
      </c>
      <c r="AA720" s="5"/>
      <c r="AB720" s="5">
        <v>7119</v>
      </c>
      <c r="AC720" s="5" t="s">
        <v>38</v>
      </c>
    </row>
    <row r="721" spans="1:29">
      <c r="A721" s="5">
        <v>479271</v>
      </c>
      <c r="B721" s="5">
        <v>94439</v>
      </c>
      <c r="C721" s="5"/>
      <c r="D721" s="5">
        <v>2</v>
      </c>
      <c r="E721" s="5" t="s">
        <v>29</v>
      </c>
      <c r="F721" s="5">
        <v>3414</v>
      </c>
      <c r="G721" s="5" t="s">
        <v>738</v>
      </c>
      <c r="H721" s="5" t="s">
        <v>739</v>
      </c>
      <c r="I721" s="5">
        <v>365</v>
      </c>
      <c r="J721" s="5" t="s">
        <v>740</v>
      </c>
      <c r="K721" s="5">
        <v>270</v>
      </c>
      <c r="L721" s="5" t="s">
        <v>741</v>
      </c>
      <c r="M721" s="5" t="s">
        <v>742</v>
      </c>
      <c r="N721" s="6">
        <v>45505</v>
      </c>
      <c r="O721" s="7">
        <v>45698</v>
      </c>
      <c r="P721" s="5"/>
      <c r="Q721" s="7">
        <v>45688</v>
      </c>
      <c r="R721" s="5"/>
      <c r="S721" s="59">
        <v>-1245.72</v>
      </c>
      <c r="T721" s="5" t="s">
        <v>35</v>
      </c>
      <c r="U721" s="5" t="s">
        <v>1351</v>
      </c>
      <c r="V721" s="5" t="s">
        <v>36</v>
      </c>
      <c r="W721" s="5" t="s">
        <v>37</v>
      </c>
      <c r="X721" s="5"/>
      <c r="Y721" s="5"/>
      <c r="Z721" s="5" t="s">
        <v>915</v>
      </c>
      <c r="AA721" s="5"/>
      <c r="AB721" s="5">
        <v>7119</v>
      </c>
      <c r="AC721" s="5" t="s">
        <v>38</v>
      </c>
    </row>
    <row r="722" spans="1:29">
      <c r="A722" s="5">
        <v>479312</v>
      </c>
      <c r="B722" s="5">
        <v>94439</v>
      </c>
      <c r="C722" s="5"/>
      <c r="D722" s="5">
        <v>2</v>
      </c>
      <c r="E722" s="5" t="s">
        <v>29</v>
      </c>
      <c r="F722" s="5">
        <v>3414</v>
      </c>
      <c r="G722" s="5" t="s">
        <v>738</v>
      </c>
      <c r="H722" s="5" t="s">
        <v>739</v>
      </c>
      <c r="I722" s="5">
        <v>365</v>
      </c>
      <c r="J722" s="5" t="s">
        <v>740</v>
      </c>
      <c r="K722" s="5">
        <v>270</v>
      </c>
      <c r="L722" s="5" t="s">
        <v>741</v>
      </c>
      <c r="M722" s="5" t="s">
        <v>742</v>
      </c>
      <c r="N722" s="6">
        <v>45505</v>
      </c>
      <c r="O722" s="7">
        <v>45698</v>
      </c>
      <c r="P722" s="5"/>
      <c r="Q722" s="7">
        <v>45688</v>
      </c>
      <c r="R722" s="5"/>
      <c r="S722" s="59">
        <v>124.57</v>
      </c>
      <c r="T722" s="5" t="s">
        <v>39</v>
      </c>
      <c r="U722" s="5" t="s">
        <v>40</v>
      </c>
      <c r="V722" s="5" t="s">
        <v>41</v>
      </c>
      <c r="W722" s="5" t="s">
        <v>42</v>
      </c>
      <c r="X722" s="5"/>
      <c r="Y722" s="5"/>
      <c r="Z722" s="5" t="s">
        <v>915</v>
      </c>
      <c r="AA722" s="5"/>
      <c r="AB722" s="5">
        <v>7119</v>
      </c>
      <c r="AC722" s="5" t="s">
        <v>38</v>
      </c>
    </row>
    <row r="723" spans="1:29">
      <c r="A723" s="5">
        <v>612700</v>
      </c>
      <c r="B723" s="5">
        <v>94439</v>
      </c>
      <c r="C723" s="5"/>
      <c r="D723" s="5">
        <v>2</v>
      </c>
      <c r="E723" s="5" t="s">
        <v>29</v>
      </c>
      <c r="F723" s="5">
        <v>3414</v>
      </c>
      <c r="G723" s="5" t="s">
        <v>738</v>
      </c>
      <c r="H723" s="5" t="s">
        <v>739</v>
      </c>
      <c r="I723" s="5">
        <v>365</v>
      </c>
      <c r="J723" s="5" t="s">
        <v>740</v>
      </c>
      <c r="K723" s="5">
        <v>270</v>
      </c>
      <c r="L723" s="5" t="s">
        <v>741</v>
      </c>
      <c r="M723" s="5" t="s">
        <v>742</v>
      </c>
      <c r="N723" s="6">
        <v>45505</v>
      </c>
      <c r="O723" s="7">
        <v>45698</v>
      </c>
      <c r="P723" s="5"/>
      <c r="Q723" s="7">
        <v>45688</v>
      </c>
      <c r="R723" s="5"/>
      <c r="S723" s="59">
        <v>8.14</v>
      </c>
      <c r="T723" s="5" t="s">
        <v>39</v>
      </c>
      <c r="U723" s="5" t="s">
        <v>182</v>
      </c>
      <c r="V723" s="5" t="s">
        <v>41</v>
      </c>
      <c r="W723" s="5" t="s">
        <v>42</v>
      </c>
      <c r="X723" s="5"/>
      <c r="Y723" s="5"/>
      <c r="Z723" s="5" t="s">
        <v>915</v>
      </c>
      <c r="AA723" s="5"/>
      <c r="AB723" s="5">
        <v>7119</v>
      </c>
      <c r="AC723" s="5" t="s">
        <v>38</v>
      </c>
    </row>
    <row r="724" spans="1:29">
      <c r="A724" s="5">
        <v>479349</v>
      </c>
      <c r="B724" s="5">
        <v>94452</v>
      </c>
      <c r="C724" s="5"/>
      <c r="D724" s="5">
        <v>2</v>
      </c>
      <c r="E724" s="5" t="s">
        <v>29</v>
      </c>
      <c r="F724" s="5">
        <v>3414</v>
      </c>
      <c r="G724" s="5" t="s">
        <v>738</v>
      </c>
      <c r="H724" s="5" t="s">
        <v>739</v>
      </c>
      <c r="I724" s="5">
        <v>366</v>
      </c>
      <c r="J724" s="5" t="s">
        <v>743</v>
      </c>
      <c r="K724" s="5">
        <v>271</v>
      </c>
      <c r="L724" s="5" t="s">
        <v>744</v>
      </c>
      <c r="M724" s="5" t="s">
        <v>745</v>
      </c>
      <c r="N724" s="6">
        <v>45505</v>
      </c>
      <c r="O724" s="7">
        <v>45698</v>
      </c>
      <c r="P724" s="5"/>
      <c r="Q724" s="7">
        <v>45688</v>
      </c>
      <c r="R724" s="5"/>
      <c r="S724" s="59">
        <v>-1245.72</v>
      </c>
      <c r="T724" s="5" t="s">
        <v>35</v>
      </c>
      <c r="U724" s="5" t="s">
        <v>1351</v>
      </c>
      <c r="V724" s="5" t="s">
        <v>36</v>
      </c>
      <c r="W724" s="5" t="s">
        <v>37</v>
      </c>
      <c r="X724" s="5"/>
      <c r="Y724" s="5"/>
      <c r="Z724" s="5" t="s">
        <v>915</v>
      </c>
      <c r="AA724" s="5"/>
      <c r="AB724" s="5">
        <v>7119</v>
      </c>
      <c r="AC724" s="5" t="s">
        <v>38</v>
      </c>
    </row>
    <row r="725" spans="1:29">
      <c r="A725" s="5">
        <v>479381</v>
      </c>
      <c r="B725" s="5">
        <v>94452</v>
      </c>
      <c r="C725" s="5"/>
      <c r="D725" s="5">
        <v>2</v>
      </c>
      <c r="E725" s="5" t="s">
        <v>29</v>
      </c>
      <c r="F725" s="5">
        <v>3414</v>
      </c>
      <c r="G725" s="5" t="s">
        <v>738</v>
      </c>
      <c r="H725" s="5" t="s">
        <v>739</v>
      </c>
      <c r="I725" s="5">
        <v>366</v>
      </c>
      <c r="J725" s="5" t="s">
        <v>743</v>
      </c>
      <c r="K725" s="5">
        <v>271</v>
      </c>
      <c r="L725" s="5" t="s">
        <v>744</v>
      </c>
      <c r="M725" s="5" t="s">
        <v>745</v>
      </c>
      <c r="N725" s="6">
        <v>45505</v>
      </c>
      <c r="O725" s="7">
        <v>45698</v>
      </c>
      <c r="P725" s="5"/>
      <c r="Q725" s="7">
        <v>45688</v>
      </c>
      <c r="R725" s="5"/>
      <c r="S725" s="59">
        <v>124.57</v>
      </c>
      <c r="T725" s="5" t="s">
        <v>39</v>
      </c>
      <c r="U725" s="5" t="s">
        <v>40</v>
      </c>
      <c r="V725" s="5" t="s">
        <v>41</v>
      </c>
      <c r="W725" s="5" t="s">
        <v>42</v>
      </c>
      <c r="X725" s="5"/>
      <c r="Y725" s="5"/>
      <c r="Z725" s="5" t="s">
        <v>915</v>
      </c>
      <c r="AA725" s="5"/>
      <c r="AB725" s="5">
        <v>7119</v>
      </c>
      <c r="AC725" s="5" t="s">
        <v>38</v>
      </c>
    </row>
    <row r="726" spans="1:29">
      <c r="A726" s="5">
        <v>612685</v>
      </c>
      <c r="B726" s="5">
        <v>94452</v>
      </c>
      <c r="C726" s="5"/>
      <c r="D726" s="5">
        <v>2</v>
      </c>
      <c r="E726" s="5" t="s">
        <v>29</v>
      </c>
      <c r="F726" s="5">
        <v>3414</v>
      </c>
      <c r="G726" s="5" t="s">
        <v>738</v>
      </c>
      <c r="H726" s="5" t="s">
        <v>739</v>
      </c>
      <c r="I726" s="5">
        <v>366</v>
      </c>
      <c r="J726" s="5" t="s">
        <v>743</v>
      </c>
      <c r="K726" s="5">
        <v>271</v>
      </c>
      <c r="L726" s="5" t="s">
        <v>744</v>
      </c>
      <c r="M726" s="5" t="s">
        <v>745</v>
      </c>
      <c r="N726" s="6">
        <v>45505</v>
      </c>
      <c r="O726" s="7">
        <v>45698</v>
      </c>
      <c r="P726" s="5"/>
      <c r="Q726" s="7">
        <v>45688</v>
      </c>
      <c r="R726" s="5"/>
      <c r="S726" s="59">
        <v>8.14</v>
      </c>
      <c r="T726" s="5" t="s">
        <v>39</v>
      </c>
      <c r="U726" s="5" t="s">
        <v>182</v>
      </c>
      <c r="V726" s="5" t="s">
        <v>41</v>
      </c>
      <c r="W726" s="5" t="s">
        <v>42</v>
      </c>
      <c r="X726" s="5"/>
      <c r="Y726" s="5"/>
      <c r="Z726" s="5" t="s">
        <v>915</v>
      </c>
      <c r="AA726" s="5"/>
      <c r="AB726" s="5">
        <v>7119</v>
      </c>
      <c r="AC726" s="5" t="s">
        <v>38</v>
      </c>
    </row>
    <row r="727" spans="1:29">
      <c r="A727" s="5">
        <v>500958</v>
      </c>
      <c r="B727" s="5">
        <v>98537</v>
      </c>
      <c r="C727" s="5"/>
      <c r="D727" s="5">
        <v>2</v>
      </c>
      <c r="E727" s="5" t="s">
        <v>29</v>
      </c>
      <c r="F727" s="5">
        <v>3414</v>
      </c>
      <c r="G727" s="5" t="s">
        <v>738</v>
      </c>
      <c r="H727" s="5" t="s">
        <v>739</v>
      </c>
      <c r="I727" s="5">
        <v>363</v>
      </c>
      <c r="J727" s="5" t="s">
        <v>746</v>
      </c>
      <c r="K727" s="5">
        <v>207</v>
      </c>
      <c r="L727" s="5" t="s">
        <v>747</v>
      </c>
      <c r="M727" s="5" t="s">
        <v>748</v>
      </c>
      <c r="N727" s="6">
        <v>45505</v>
      </c>
      <c r="O727" s="7">
        <v>45698</v>
      </c>
      <c r="P727" s="5"/>
      <c r="Q727" s="7">
        <v>45688</v>
      </c>
      <c r="R727" s="5"/>
      <c r="S727" s="59">
        <v>-1245.72</v>
      </c>
      <c r="T727" s="5" t="s">
        <v>35</v>
      </c>
      <c r="U727" s="5" t="s">
        <v>1351</v>
      </c>
      <c r="V727" s="5" t="s">
        <v>36</v>
      </c>
      <c r="W727" s="5" t="s">
        <v>37</v>
      </c>
      <c r="X727" s="5"/>
      <c r="Y727" s="5"/>
      <c r="Z727" s="5" t="s">
        <v>915</v>
      </c>
      <c r="AA727" s="5"/>
      <c r="AB727" s="5">
        <v>7119</v>
      </c>
      <c r="AC727" s="5" t="s">
        <v>38</v>
      </c>
    </row>
    <row r="728" spans="1:29">
      <c r="A728" s="5">
        <v>500985</v>
      </c>
      <c r="B728" s="5">
        <v>98537</v>
      </c>
      <c r="C728" s="5"/>
      <c r="D728" s="5">
        <v>2</v>
      </c>
      <c r="E728" s="5" t="s">
        <v>29</v>
      </c>
      <c r="F728" s="5">
        <v>3414</v>
      </c>
      <c r="G728" s="5" t="s">
        <v>738</v>
      </c>
      <c r="H728" s="5" t="s">
        <v>739</v>
      </c>
      <c r="I728" s="5">
        <v>363</v>
      </c>
      <c r="J728" s="5" t="s">
        <v>746</v>
      </c>
      <c r="K728" s="5">
        <v>207</v>
      </c>
      <c r="L728" s="5" t="s">
        <v>747</v>
      </c>
      <c r="M728" s="5" t="s">
        <v>748</v>
      </c>
      <c r="N728" s="6">
        <v>45505</v>
      </c>
      <c r="O728" s="7">
        <v>45698</v>
      </c>
      <c r="P728" s="5"/>
      <c r="Q728" s="7">
        <v>45688</v>
      </c>
      <c r="R728" s="5"/>
      <c r="S728" s="59">
        <v>124.57</v>
      </c>
      <c r="T728" s="5" t="s">
        <v>39</v>
      </c>
      <c r="U728" s="5" t="s">
        <v>40</v>
      </c>
      <c r="V728" s="5" t="s">
        <v>41</v>
      </c>
      <c r="W728" s="5" t="s">
        <v>42</v>
      </c>
      <c r="X728" s="5"/>
      <c r="Y728" s="5"/>
      <c r="Z728" s="5" t="s">
        <v>915</v>
      </c>
      <c r="AA728" s="5"/>
      <c r="AB728" s="5">
        <v>7119</v>
      </c>
      <c r="AC728" s="5" t="s">
        <v>38</v>
      </c>
    </row>
    <row r="729" spans="1:29">
      <c r="A729" s="5">
        <v>612640</v>
      </c>
      <c r="B729" s="5">
        <v>98537</v>
      </c>
      <c r="C729" s="5"/>
      <c r="D729" s="5">
        <v>2</v>
      </c>
      <c r="E729" s="5" t="s">
        <v>29</v>
      </c>
      <c r="F729" s="5">
        <v>3414</v>
      </c>
      <c r="G729" s="5" t="s">
        <v>738</v>
      </c>
      <c r="H729" s="5" t="s">
        <v>739</v>
      </c>
      <c r="I729" s="5">
        <v>363</v>
      </c>
      <c r="J729" s="5" t="s">
        <v>746</v>
      </c>
      <c r="K729" s="5">
        <v>207</v>
      </c>
      <c r="L729" s="5" t="s">
        <v>747</v>
      </c>
      <c r="M729" s="5" t="s">
        <v>748</v>
      </c>
      <c r="N729" s="6">
        <v>45505</v>
      </c>
      <c r="O729" s="7">
        <v>45698</v>
      </c>
      <c r="P729" s="5"/>
      <c r="Q729" s="7">
        <v>45688</v>
      </c>
      <c r="R729" s="5"/>
      <c r="S729" s="59">
        <v>8.14</v>
      </c>
      <c r="T729" s="5" t="s">
        <v>39</v>
      </c>
      <c r="U729" s="5" t="s">
        <v>182</v>
      </c>
      <c r="V729" s="5" t="s">
        <v>41</v>
      </c>
      <c r="W729" s="5" t="s">
        <v>42</v>
      </c>
      <c r="X729" s="5"/>
      <c r="Y729" s="5"/>
      <c r="Z729" s="5" t="s">
        <v>915</v>
      </c>
      <c r="AA729" s="5"/>
      <c r="AB729" s="5">
        <v>7119</v>
      </c>
      <c r="AC729" s="5" t="s">
        <v>38</v>
      </c>
    </row>
    <row r="730" spans="1:29">
      <c r="A730" s="5">
        <v>544280</v>
      </c>
      <c r="B730" s="5">
        <v>106413</v>
      </c>
      <c r="C730" s="5"/>
      <c r="D730" s="5">
        <v>2</v>
      </c>
      <c r="E730" s="5" t="s">
        <v>29</v>
      </c>
      <c r="F730" s="5">
        <v>2881</v>
      </c>
      <c r="G730" s="5" t="s">
        <v>235</v>
      </c>
      <c r="H730" s="5" t="s">
        <v>236</v>
      </c>
      <c r="I730" s="5">
        <v>114</v>
      </c>
      <c r="J730" s="5" t="s">
        <v>237</v>
      </c>
      <c r="K730" s="5">
        <v>273</v>
      </c>
      <c r="L730" s="5" t="s">
        <v>238</v>
      </c>
      <c r="M730" s="5" t="s">
        <v>239</v>
      </c>
      <c r="N730" s="6">
        <v>45567.45</v>
      </c>
      <c r="O730" s="7">
        <v>45698</v>
      </c>
      <c r="P730" s="5"/>
      <c r="Q730" s="7">
        <v>45691</v>
      </c>
      <c r="R730" s="5"/>
      <c r="S730" s="59">
        <v>-1357.34</v>
      </c>
      <c r="T730" s="5" t="s">
        <v>35</v>
      </c>
      <c r="U730" s="5" t="s">
        <v>1351</v>
      </c>
      <c r="V730" s="5" t="s">
        <v>36</v>
      </c>
      <c r="W730" s="5" t="s">
        <v>37</v>
      </c>
      <c r="X730" s="5"/>
      <c r="Y730" s="5"/>
      <c r="Z730" s="5" t="s">
        <v>811</v>
      </c>
      <c r="AA730" s="5"/>
      <c r="AB730" s="5">
        <v>7119</v>
      </c>
      <c r="AC730" s="5" t="s">
        <v>38</v>
      </c>
    </row>
    <row r="731" spans="1:29">
      <c r="A731" s="5">
        <v>544305</v>
      </c>
      <c r="B731" s="5">
        <v>106413</v>
      </c>
      <c r="C731" s="5"/>
      <c r="D731" s="5">
        <v>2</v>
      </c>
      <c r="E731" s="5" t="s">
        <v>29</v>
      </c>
      <c r="F731" s="5">
        <v>2881</v>
      </c>
      <c r="G731" s="5" t="s">
        <v>235</v>
      </c>
      <c r="H731" s="5" t="s">
        <v>236</v>
      </c>
      <c r="I731" s="5">
        <v>114</v>
      </c>
      <c r="J731" s="5" t="s">
        <v>237</v>
      </c>
      <c r="K731" s="5">
        <v>273</v>
      </c>
      <c r="L731" s="5" t="s">
        <v>238</v>
      </c>
      <c r="M731" s="5" t="s">
        <v>239</v>
      </c>
      <c r="N731" s="6">
        <v>45567.45</v>
      </c>
      <c r="O731" s="7">
        <v>45698</v>
      </c>
      <c r="P731" s="5"/>
      <c r="Q731" s="7">
        <v>45691</v>
      </c>
      <c r="R731" s="5"/>
      <c r="S731" s="59">
        <v>135.72999999999999</v>
      </c>
      <c r="T731" s="5" t="s">
        <v>39</v>
      </c>
      <c r="U731" s="5" t="s">
        <v>40</v>
      </c>
      <c r="V731" s="5" t="s">
        <v>41</v>
      </c>
      <c r="W731" s="5" t="s">
        <v>42</v>
      </c>
      <c r="X731" s="5"/>
      <c r="Y731" s="5"/>
      <c r="Z731" s="5" t="s">
        <v>811</v>
      </c>
      <c r="AA731" s="5"/>
      <c r="AB731" s="5">
        <v>7119</v>
      </c>
      <c r="AC731" s="5" t="s">
        <v>38</v>
      </c>
    </row>
    <row r="732" spans="1:29">
      <c r="A732" s="5">
        <v>611367</v>
      </c>
      <c r="B732" s="5">
        <v>106413</v>
      </c>
      <c r="C732" s="5"/>
      <c r="D732" s="5">
        <v>2</v>
      </c>
      <c r="E732" s="5" t="s">
        <v>29</v>
      </c>
      <c r="F732" s="5">
        <v>2881</v>
      </c>
      <c r="G732" s="5" t="s">
        <v>235</v>
      </c>
      <c r="H732" s="5" t="s">
        <v>236</v>
      </c>
      <c r="I732" s="5">
        <v>114</v>
      </c>
      <c r="J732" s="5" t="s">
        <v>237</v>
      </c>
      <c r="K732" s="5">
        <v>273</v>
      </c>
      <c r="L732" s="5" t="s">
        <v>238</v>
      </c>
      <c r="M732" s="5" t="s">
        <v>239</v>
      </c>
      <c r="N732" s="6">
        <v>45567.45</v>
      </c>
      <c r="O732" s="7">
        <v>45698</v>
      </c>
      <c r="P732" s="5"/>
      <c r="Q732" s="7">
        <v>45691</v>
      </c>
      <c r="R732" s="5"/>
      <c r="S732" s="59">
        <v>8.01</v>
      </c>
      <c r="T732" s="5" t="s">
        <v>39</v>
      </c>
      <c r="U732" s="5" t="s">
        <v>182</v>
      </c>
      <c r="V732" s="5" t="s">
        <v>41</v>
      </c>
      <c r="W732" s="5" t="s">
        <v>42</v>
      </c>
      <c r="X732" s="5"/>
      <c r="Y732" s="5"/>
      <c r="Z732" s="5" t="s">
        <v>811</v>
      </c>
      <c r="AA732" s="5"/>
      <c r="AB732" s="5">
        <v>7119</v>
      </c>
      <c r="AC732" s="5" t="s">
        <v>38</v>
      </c>
    </row>
    <row r="733" spans="1:29">
      <c r="A733" s="5">
        <v>527987</v>
      </c>
      <c r="B733" s="5">
        <v>103617</v>
      </c>
      <c r="C733" s="5"/>
      <c r="D733" s="5">
        <v>2</v>
      </c>
      <c r="E733" s="5" t="s">
        <v>29</v>
      </c>
      <c r="F733" s="5">
        <v>3228</v>
      </c>
      <c r="G733" s="5" t="s">
        <v>190</v>
      </c>
      <c r="H733" s="5" t="s">
        <v>191</v>
      </c>
      <c r="I733" s="5">
        <v>125</v>
      </c>
      <c r="J733" s="5" t="s">
        <v>192</v>
      </c>
      <c r="K733" s="5">
        <v>294</v>
      </c>
      <c r="L733" s="5"/>
      <c r="M733" s="5" t="s">
        <v>193</v>
      </c>
      <c r="N733" s="6">
        <v>45562.441666666666</v>
      </c>
      <c r="O733" s="7">
        <v>45698</v>
      </c>
      <c r="P733" s="5"/>
      <c r="Q733" s="7"/>
      <c r="R733" s="5"/>
      <c r="S733" s="59">
        <v>-5190.5</v>
      </c>
      <c r="T733" s="5" t="s">
        <v>35</v>
      </c>
      <c r="U733" s="5" t="s">
        <v>1518</v>
      </c>
      <c r="V733" s="5" t="s">
        <v>36</v>
      </c>
      <c r="W733" s="5" t="s">
        <v>37</v>
      </c>
      <c r="X733" s="5"/>
      <c r="Y733" s="5"/>
      <c r="Z733" s="5" t="s">
        <v>802</v>
      </c>
      <c r="AA733" s="5"/>
      <c r="AB733" s="5">
        <v>7119</v>
      </c>
      <c r="AC733" s="5" t="s">
        <v>38</v>
      </c>
    </row>
    <row r="734" spans="1:29">
      <c r="A734" s="5">
        <v>528012</v>
      </c>
      <c r="B734" s="5">
        <v>103617</v>
      </c>
      <c r="C734" s="5"/>
      <c r="D734" s="5">
        <v>2</v>
      </c>
      <c r="E734" s="5" t="s">
        <v>29</v>
      </c>
      <c r="F734" s="5">
        <v>3228</v>
      </c>
      <c r="G734" s="5" t="s">
        <v>190</v>
      </c>
      <c r="H734" s="5" t="s">
        <v>191</v>
      </c>
      <c r="I734" s="5">
        <v>125</v>
      </c>
      <c r="J734" s="5" t="s">
        <v>192</v>
      </c>
      <c r="K734" s="5">
        <v>294</v>
      </c>
      <c r="L734" s="5"/>
      <c r="M734" s="5" t="s">
        <v>193</v>
      </c>
      <c r="N734" s="6">
        <v>45562.441666666666</v>
      </c>
      <c r="O734" s="7">
        <v>45698</v>
      </c>
      <c r="P734" s="5"/>
      <c r="Q734" s="7"/>
      <c r="R734" s="5"/>
      <c r="S734" s="59">
        <v>519.04999999999995</v>
      </c>
      <c r="T734" s="5" t="s">
        <v>39</v>
      </c>
      <c r="U734" s="5" t="s">
        <v>40</v>
      </c>
      <c r="V734" s="5" t="s">
        <v>41</v>
      </c>
      <c r="W734" s="5" t="s">
        <v>42</v>
      </c>
      <c r="X734" s="5"/>
      <c r="Y734" s="5"/>
      <c r="Z734" s="5" t="s">
        <v>802</v>
      </c>
      <c r="AA734" s="5"/>
      <c r="AB734" s="5">
        <v>7119</v>
      </c>
      <c r="AC734" s="5" t="s">
        <v>38</v>
      </c>
    </row>
    <row r="735" spans="1:29">
      <c r="A735" s="5">
        <v>611463</v>
      </c>
      <c r="B735" s="5">
        <v>103617</v>
      </c>
      <c r="C735" s="5"/>
      <c r="D735" s="5">
        <v>2</v>
      </c>
      <c r="E735" s="5" t="s">
        <v>29</v>
      </c>
      <c r="F735" s="5">
        <v>3228</v>
      </c>
      <c r="G735" s="5" t="s">
        <v>190</v>
      </c>
      <c r="H735" s="5" t="s">
        <v>191</v>
      </c>
      <c r="I735" s="5">
        <v>125</v>
      </c>
      <c r="J735" s="5" t="s">
        <v>192</v>
      </c>
      <c r="K735" s="5">
        <v>294</v>
      </c>
      <c r="L735" s="5"/>
      <c r="M735" s="5" t="s">
        <v>193</v>
      </c>
      <c r="N735" s="6">
        <v>45562.441666666666</v>
      </c>
      <c r="O735" s="7">
        <v>45698</v>
      </c>
      <c r="P735" s="5"/>
      <c r="Q735" s="7"/>
      <c r="R735" s="5"/>
      <c r="S735" s="59">
        <v>38.520000000000003</v>
      </c>
      <c r="T735" s="5" t="s">
        <v>39</v>
      </c>
      <c r="U735" s="5" t="s">
        <v>182</v>
      </c>
      <c r="V735" s="5" t="s">
        <v>41</v>
      </c>
      <c r="W735" s="5" t="s">
        <v>42</v>
      </c>
      <c r="X735" s="5"/>
      <c r="Y735" s="5"/>
      <c r="Z735" s="5" t="s">
        <v>802</v>
      </c>
      <c r="AA735" s="5"/>
      <c r="AB735" s="5">
        <v>7119</v>
      </c>
      <c r="AC735" s="5" t="s">
        <v>38</v>
      </c>
    </row>
    <row r="736" spans="1:29">
      <c r="A736" s="5">
        <v>549289</v>
      </c>
      <c r="B736" s="5">
        <v>107419</v>
      </c>
      <c r="C736" s="5"/>
      <c r="D736" s="5">
        <v>2</v>
      </c>
      <c r="E736" s="5" t="s">
        <v>29</v>
      </c>
      <c r="F736" s="5">
        <v>3228</v>
      </c>
      <c r="G736" s="5" t="s">
        <v>190</v>
      </c>
      <c r="H736" s="5" t="s">
        <v>191</v>
      </c>
      <c r="I736" s="5">
        <v>105</v>
      </c>
      <c r="J736" s="5" t="s">
        <v>245</v>
      </c>
      <c r="K736" s="5">
        <v>53</v>
      </c>
      <c r="L736" s="5" t="s">
        <v>246</v>
      </c>
      <c r="M736" s="5" t="s">
        <v>247</v>
      </c>
      <c r="N736" s="6">
        <v>45597</v>
      </c>
      <c r="O736" s="7">
        <v>45698</v>
      </c>
      <c r="P736" s="5"/>
      <c r="Q736" s="7">
        <v>45691</v>
      </c>
      <c r="R736" s="5"/>
      <c r="S736" s="59">
        <v>-24670.25</v>
      </c>
      <c r="T736" s="5" t="s">
        <v>35</v>
      </c>
      <c r="U736" s="5" t="s">
        <v>1351</v>
      </c>
      <c r="V736" s="5" t="s">
        <v>36</v>
      </c>
      <c r="W736" s="5" t="s">
        <v>37</v>
      </c>
      <c r="X736" s="5"/>
      <c r="Y736" s="5"/>
      <c r="Z736" s="5" t="s">
        <v>815</v>
      </c>
      <c r="AA736" s="5"/>
      <c r="AB736" s="5">
        <v>7119</v>
      </c>
      <c r="AC736" s="5" t="s">
        <v>38</v>
      </c>
    </row>
    <row r="737" spans="1:29">
      <c r="A737" s="5">
        <v>549316</v>
      </c>
      <c r="B737" s="5">
        <v>107419</v>
      </c>
      <c r="C737" s="5"/>
      <c r="D737" s="5">
        <v>2</v>
      </c>
      <c r="E737" s="5" t="s">
        <v>29</v>
      </c>
      <c r="F737" s="5">
        <v>3228</v>
      </c>
      <c r="G737" s="5" t="s">
        <v>190</v>
      </c>
      <c r="H737" s="5" t="s">
        <v>191</v>
      </c>
      <c r="I737" s="5">
        <v>105</v>
      </c>
      <c r="J737" s="5" t="s">
        <v>245</v>
      </c>
      <c r="K737" s="5">
        <v>53</v>
      </c>
      <c r="L737" s="5" t="s">
        <v>246</v>
      </c>
      <c r="M737" s="5" t="s">
        <v>247</v>
      </c>
      <c r="N737" s="6">
        <v>45597</v>
      </c>
      <c r="O737" s="7">
        <v>45698</v>
      </c>
      <c r="P737" s="5"/>
      <c r="Q737" s="7">
        <v>45691</v>
      </c>
      <c r="R737" s="5"/>
      <c r="S737" s="59">
        <v>2467.02</v>
      </c>
      <c r="T737" s="5" t="s">
        <v>39</v>
      </c>
      <c r="U737" s="5" t="s">
        <v>40</v>
      </c>
      <c r="V737" s="5" t="s">
        <v>41</v>
      </c>
      <c r="W737" s="5" t="s">
        <v>42</v>
      </c>
      <c r="X737" s="5"/>
      <c r="Y737" s="5"/>
      <c r="Z737" s="5" t="s">
        <v>815</v>
      </c>
      <c r="AA737" s="5"/>
      <c r="AB737" s="5">
        <v>7119</v>
      </c>
      <c r="AC737" s="5" t="s">
        <v>38</v>
      </c>
    </row>
    <row r="738" spans="1:29">
      <c r="A738" s="5">
        <v>611199</v>
      </c>
      <c r="B738" s="5">
        <v>107419</v>
      </c>
      <c r="C738" s="5"/>
      <c r="D738" s="5">
        <v>2</v>
      </c>
      <c r="E738" s="5" t="s">
        <v>29</v>
      </c>
      <c r="F738" s="5">
        <v>3228</v>
      </c>
      <c r="G738" s="5" t="s">
        <v>190</v>
      </c>
      <c r="H738" s="5" t="s">
        <v>191</v>
      </c>
      <c r="I738" s="5">
        <v>105</v>
      </c>
      <c r="J738" s="5" t="s">
        <v>245</v>
      </c>
      <c r="K738" s="5">
        <v>53</v>
      </c>
      <c r="L738" s="5" t="s">
        <v>246</v>
      </c>
      <c r="M738" s="5" t="s">
        <v>247</v>
      </c>
      <c r="N738" s="6">
        <v>45597</v>
      </c>
      <c r="O738" s="7">
        <v>45698</v>
      </c>
      <c r="P738" s="5"/>
      <c r="Q738" s="7">
        <v>45691</v>
      </c>
      <c r="R738" s="5"/>
      <c r="S738" s="59">
        <v>220.17</v>
      </c>
      <c r="T738" s="5" t="s">
        <v>39</v>
      </c>
      <c r="U738" s="5" t="s">
        <v>182</v>
      </c>
      <c r="V738" s="5" t="s">
        <v>41</v>
      </c>
      <c r="W738" s="5" t="s">
        <v>42</v>
      </c>
      <c r="X738" s="5"/>
      <c r="Y738" s="5"/>
      <c r="Z738" s="5" t="s">
        <v>815</v>
      </c>
      <c r="AA738" s="5"/>
      <c r="AB738" s="5">
        <v>7119</v>
      </c>
      <c r="AC738" s="5" t="s">
        <v>38</v>
      </c>
    </row>
    <row r="739" spans="1:29">
      <c r="A739" s="5">
        <v>578445</v>
      </c>
      <c r="B739" s="5">
        <v>112418</v>
      </c>
      <c r="C739" s="5"/>
      <c r="D739" s="5">
        <v>2</v>
      </c>
      <c r="E739" s="5" t="s">
        <v>29</v>
      </c>
      <c r="F739" s="5">
        <v>2947</v>
      </c>
      <c r="G739" s="5" t="s">
        <v>821</v>
      </c>
      <c r="H739" s="5" t="s">
        <v>822</v>
      </c>
      <c r="I739" s="5">
        <v>500</v>
      </c>
      <c r="J739" s="5" t="s">
        <v>823</v>
      </c>
      <c r="K739" s="5">
        <v>427</v>
      </c>
      <c r="L739" s="5"/>
      <c r="M739" s="5" t="s">
        <v>824</v>
      </c>
      <c r="N739" s="6">
        <v>45615.729861111111</v>
      </c>
      <c r="O739" s="7">
        <v>45698</v>
      </c>
      <c r="P739" s="5"/>
      <c r="Q739" s="7">
        <v>45688</v>
      </c>
      <c r="R739" s="5"/>
      <c r="S739" s="59">
        <v>-1100</v>
      </c>
      <c r="T739" s="5" t="s">
        <v>35</v>
      </c>
      <c r="U739" s="5" t="s">
        <v>1351</v>
      </c>
      <c r="V739" s="5" t="s">
        <v>36</v>
      </c>
      <c r="W739" s="5" t="s">
        <v>37</v>
      </c>
      <c r="X739" s="5"/>
      <c r="Y739" s="5"/>
      <c r="Z739" s="5" t="s">
        <v>1519</v>
      </c>
      <c r="AA739" s="5"/>
      <c r="AB739" s="5">
        <v>7119</v>
      </c>
      <c r="AC739" s="5" t="s">
        <v>38</v>
      </c>
    </row>
    <row r="740" spans="1:29">
      <c r="A740" s="5">
        <v>578471</v>
      </c>
      <c r="B740" s="5">
        <v>112418</v>
      </c>
      <c r="C740" s="5"/>
      <c r="D740" s="5">
        <v>2</v>
      </c>
      <c r="E740" s="5" t="s">
        <v>29</v>
      </c>
      <c r="F740" s="5">
        <v>2947</v>
      </c>
      <c r="G740" s="5" t="s">
        <v>821</v>
      </c>
      <c r="H740" s="5" t="s">
        <v>822</v>
      </c>
      <c r="I740" s="5">
        <v>500</v>
      </c>
      <c r="J740" s="5" t="s">
        <v>823</v>
      </c>
      <c r="K740" s="5">
        <v>427</v>
      </c>
      <c r="L740" s="5"/>
      <c r="M740" s="5" t="s">
        <v>824</v>
      </c>
      <c r="N740" s="6">
        <v>45615.729861111111</v>
      </c>
      <c r="O740" s="7">
        <v>45698</v>
      </c>
      <c r="P740" s="5"/>
      <c r="Q740" s="7">
        <v>45688</v>
      </c>
      <c r="R740" s="5"/>
      <c r="S740" s="59">
        <v>110</v>
      </c>
      <c r="T740" s="5" t="s">
        <v>39</v>
      </c>
      <c r="U740" s="5" t="s">
        <v>40</v>
      </c>
      <c r="V740" s="5" t="s">
        <v>41</v>
      </c>
      <c r="W740" s="5" t="s">
        <v>42</v>
      </c>
      <c r="X740" s="5"/>
      <c r="Y740" s="5"/>
      <c r="Z740" s="5" t="s">
        <v>1519</v>
      </c>
      <c r="AA740" s="5"/>
      <c r="AB740" s="5">
        <v>7119</v>
      </c>
      <c r="AC740" s="5" t="s">
        <v>38</v>
      </c>
    </row>
    <row r="741" spans="1:29">
      <c r="A741" s="5">
        <v>579162</v>
      </c>
      <c r="B741" s="5">
        <v>112418</v>
      </c>
      <c r="C741" s="5"/>
      <c r="D741" s="5">
        <v>2</v>
      </c>
      <c r="E741" s="5" t="s">
        <v>29</v>
      </c>
      <c r="F741" s="5">
        <v>2947</v>
      </c>
      <c r="G741" s="5" t="s">
        <v>821</v>
      </c>
      <c r="H741" s="5" t="s">
        <v>822</v>
      </c>
      <c r="I741" s="5">
        <v>500</v>
      </c>
      <c r="J741" s="5" t="s">
        <v>823</v>
      </c>
      <c r="K741" s="5">
        <v>427</v>
      </c>
      <c r="L741" s="5"/>
      <c r="M741" s="5" t="s">
        <v>824</v>
      </c>
      <c r="N741" s="6">
        <v>45615.729861111111</v>
      </c>
      <c r="O741" s="7">
        <v>45698</v>
      </c>
      <c r="P741" s="5"/>
      <c r="Q741" s="7">
        <v>45688</v>
      </c>
      <c r="R741" s="5"/>
      <c r="S741" s="59">
        <v>25</v>
      </c>
      <c r="T741" s="5" t="s">
        <v>39</v>
      </c>
      <c r="U741" s="5" t="s">
        <v>52</v>
      </c>
      <c r="V741" s="5" t="s">
        <v>41</v>
      </c>
      <c r="W741" s="5" t="s">
        <v>42</v>
      </c>
      <c r="X741" s="5"/>
      <c r="Y741" s="5"/>
      <c r="Z741" s="5" t="s">
        <v>1519</v>
      </c>
      <c r="AA741" s="5"/>
      <c r="AB741" s="5">
        <v>7119</v>
      </c>
      <c r="AC741" s="5" t="s">
        <v>38</v>
      </c>
    </row>
    <row r="742" spans="1:29">
      <c r="A742" s="5">
        <v>579453</v>
      </c>
      <c r="B742" s="5">
        <v>112418</v>
      </c>
      <c r="C742" s="5"/>
      <c r="D742" s="5">
        <v>2</v>
      </c>
      <c r="E742" s="5" t="s">
        <v>29</v>
      </c>
      <c r="F742" s="5">
        <v>2947</v>
      </c>
      <c r="G742" s="5" t="s">
        <v>821</v>
      </c>
      <c r="H742" s="5" t="s">
        <v>822</v>
      </c>
      <c r="I742" s="5">
        <v>500</v>
      </c>
      <c r="J742" s="5" t="s">
        <v>823</v>
      </c>
      <c r="K742" s="5">
        <v>427</v>
      </c>
      <c r="L742" s="5"/>
      <c r="M742" s="5" t="s">
        <v>824</v>
      </c>
      <c r="N742" s="6">
        <v>45615.729861111111</v>
      </c>
      <c r="O742" s="7">
        <v>45698</v>
      </c>
      <c r="P742" s="5"/>
      <c r="Q742" s="7">
        <v>45688</v>
      </c>
      <c r="R742" s="5"/>
      <c r="S742" s="59">
        <v>216.66</v>
      </c>
      <c r="T742" s="5" t="s">
        <v>39</v>
      </c>
      <c r="U742" s="5" t="s">
        <v>1520</v>
      </c>
      <c r="V742" s="5" t="s">
        <v>825</v>
      </c>
      <c r="W742" s="5" t="s">
        <v>826</v>
      </c>
      <c r="X742" s="5"/>
      <c r="Y742" s="5"/>
      <c r="Z742" s="5" t="s">
        <v>1519</v>
      </c>
      <c r="AA742" s="5"/>
      <c r="AB742" s="5">
        <v>7119</v>
      </c>
      <c r="AC742" s="5" t="s">
        <v>38</v>
      </c>
    </row>
    <row r="743" spans="1:29">
      <c r="A743" s="5">
        <v>618182</v>
      </c>
      <c r="B743" s="5">
        <v>112418</v>
      </c>
      <c r="C743" s="5"/>
      <c r="D743" s="5">
        <v>2</v>
      </c>
      <c r="E743" s="5" t="s">
        <v>29</v>
      </c>
      <c r="F743" s="5">
        <v>2947</v>
      </c>
      <c r="G743" s="5" t="s">
        <v>821</v>
      </c>
      <c r="H743" s="5" t="s">
        <v>822</v>
      </c>
      <c r="I743" s="5">
        <v>500</v>
      </c>
      <c r="J743" s="5" t="s">
        <v>823</v>
      </c>
      <c r="K743" s="5">
        <v>427</v>
      </c>
      <c r="L743" s="5"/>
      <c r="M743" s="5" t="s">
        <v>824</v>
      </c>
      <c r="N743" s="6">
        <v>45615.729861111111</v>
      </c>
      <c r="O743" s="7">
        <v>45698</v>
      </c>
      <c r="P743" s="5"/>
      <c r="Q743" s="7">
        <v>45688</v>
      </c>
      <c r="R743" s="5"/>
      <c r="S743" s="59">
        <v>8.84</v>
      </c>
      <c r="T743" s="5" t="s">
        <v>39</v>
      </c>
      <c r="U743" s="5" t="s">
        <v>182</v>
      </c>
      <c r="V743" s="5" t="s">
        <v>41</v>
      </c>
      <c r="W743" s="5" t="s">
        <v>42</v>
      </c>
      <c r="X743" s="5"/>
      <c r="Y743" s="5"/>
      <c r="Z743" s="5" t="s">
        <v>1519</v>
      </c>
      <c r="AA743" s="5"/>
      <c r="AB743" s="5">
        <v>7119</v>
      </c>
      <c r="AC743" s="5" t="s">
        <v>38</v>
      </c>
    </row>
    <row r="744" spans="1:29">
      <c r="A744" s="5">
        <v>602491</v>
      </c>
      <c r="B744" s="5">
        <v>117004</v>
      </c>
      <c r="C744" s="5"/>
      <c r="D744" s="5">
        <v>2</v>
      </c>
      <c r="E744" s="5" t="s">
        <v>29</v>
      </c>
      <c r="F744" s="5">
        <v>2947</v>
      </c>
      <c r="G744" s="5" t="s">
        <v>821</v>
      </c>
      <c r="H744" s="5" t="s">
        <v>822</v>
      </c>
      <c r="I744" s="5">
        <v>500</v>
      </c>
      <c r="J744" s="5" t="s">
        <v>823</v>
      </c>
      <c r="K744" s="5">
        <v>427</v>
      </c>
      <c r="L744" s="5"/>
      <c r="M744" s="5" t="s">
        <v>824</v>
      </c>
      <c r="N744" s="6">
        <v>45667.379861111112</v>
      </c>
      <c r="O744" s="7">
        <v>45698</v>
      </c>
      <c r="P744" s="5"/>
      <c r="Q744" s="7"/>
      <c r="R744" s="5"/>
      <c r="S744" s="59">
        <v>29.92</v>
      </c>
      <c r="T744" s="5" t="s">
        <v>39</v>
      </c>
      <c r="U744" s="5" t="s">
        <v>1521</v>
      </c>
      <c r="V744" s="5" t="s">
        <v>41</v>
      </c>
      <c r="W744" s="5" t="s">
        <v>42</v>
      </c>
      <c r="X744" s="5"/>
      <c r="Y744" s="5"/>
      <c r="Z744" s="5" t="s">
        <v>1522</v>
      </c>
      <c r="AA744" s="5"/>
      <c r="AB744" s="5">
        <v>7119</v>
      </c>
      <c r="AC744" s="5" t="s">
        <v>38</v>
      </c>
    </row>
    <row r="745" spans="1:29">
      <c r="A745" s="5">
        <v>563358</v>
      </c>
      <c r="B745" s="5">
        <v>109534</v>
      </c>
      <c r="C745" s="5"/>
      <c r="D745" s="5">
        <v>2</v>
      </c>
      <c r="E745" s="5" t="s">
        <v>29</v>
      </c>
      <c r="F745" s="5">
        <v>2949</v>
      </c>
      <c r="G745" s="5" t="s">
        <v>1523</v>
      </c>
      <c r="H745" s="5" t="s">
        <v>1524</v>
      </c>
      <c r="I745" s="5">
        <v>382</v>
      </c>
      <c r="J745" s="5" t="s">
        <v>1525</v>
      </c>
      <c r="K745" s="5">
        <v>102</v>
      </c>
      <c r="L745" s="5" t="s">
        <v>1526</v>
      </c>
      <c r="M745" s="5" t="s">
        <v>1527</v>
      </c>
      <c r="N745" s="6">
        <v>45581.568749999999</v>
      </c>
      <c r="O745" s="7">
        <v>45703</v>
      </c>
      <c r="P745" s="5"/>
      <c r="Q745" s="7"/>
      <c r="R745" s="5"/>
      <c r="S745" s="59">
        <v>-40870.54</v>
      </c>
      <c r="T745" s="5" t="s">
        <v>35</v>
      </c>
      <c r="U745" s="5" t="s">
        <v>1351</v>
      </c>
      <c r="V745" s="5" t="s">
        <v>36</v>
      </c>
      <c r="W745" s="5" t="s">
        <v>37</v>
      </c>
      <c r="X745" s="5"/>
      <c r="Y745" s="5"/>
      <c r="Z745" s="5" t="s">
        <v>1528</v>
      </c>
      <c r="AA745" s="5"/>
      <c r="AB745" s="5">
        <v>7119</v>
      </c>
      <c r="AC745" s="5" t="s">
        <v>38</v>
      </c>
    </row>
    <row r="746" spans="1:29">
      <c r="A746" s="5">
        <v>563379</v>
      </c>
      <c r="B746" s="5">
        <v>109534</v>
      </c>
      <c r="C746" s="5"/>
      <c r="D746" s="5">
        <v>2</v>
      </c>
      <c r="E746" s="5" t="s">
        <v>29</v>
      </c>
      <c r="F746" s="5">
        <v>2949</v>
      </c>
      <c r="G746" s="5" t="s">
        <v>1523</v>
      </c>
      <c r="H746" s="5" t="s">
        <v>1524</v>
      </c>
      <c r="I746" s="5">
        <v>382</v>
      </c>
      <c r="J746" s="5" t="s">
        <v>1525</v>
      </c>
      <c r="K746" s="5">
        <v>102</v>
      </c>
      <c r="L746" s="5" t="s">
        <v>1526</v>
      </c>
      <c r="M746" s="5" t="s">
        <v>1527</v>
      </c>
      <c r="N746" s="6">
        <v>45581.568749999999</v>
      </c>
      <c r="O746" s="7">
        <v>45703</v>
      </c>
      <c r="P746" s="5"/>
      <c r="Q746" s="7"/>
      <c r="R746" s="5"/>
      <c r="S746" s="59">
        <v>4087.05</v>
      </c>
      <c r="T746" s="5" t="s">
        <v>39</v>
      </c>
      <c r="U746" s="5" t="s">
        <v>40</v>
      </c>
      <c r="V746" s="5" t="s">
        <v>41</v>
      </c>
      <c r="W746" s="5" t="s">
        <v>42</v>
      </c>
      <c r="X746" s="5"/>
      <c r="Y746" s="5"/>
      <c r="Z746" s="5" t="s">
        <v>1528</v>
      </c>
      <c r="AA746" s="5"/>
      <c r="AB746" s="5">
        <v>7119</v>
      </c>
      <c r="AC746" s="5" t="s">
        <v>38</v>
      </c>
    </row>
    <row r="747" spans="1:29">
      <c r="A747" s="5">
        <v>563459</v>
      </c>
      <c r="B747" s="5">
        <v>109534</v>
      </c>
      <c r="C747" s="5"/>
      <c r="D747" s="5">
        <v>2</v>
      </c>
      <c r="E747" s="5" t="s">
        <v>29</v>
      </c>
      <c r="F747" s="5">
        <v>2949</v>
      </c>
      <c r="G747" s="5" t="s">
        <v>1523</v>
      </c>
      <c r="H747" s="5" t="s">
        <v>1524</v>
      </c>
      <c r="I747" s="5">
        <v>382</v>
      </c>
      <c r="J747" s="5" t="s">
        <v>1525</v>
      </c>
      <c r="K747" s="5">
        <v>102</v>
      </c>
      <c r="L747" s="5" t="s">
        <v>1526</v>
      </c>
      <c r="M747" s="5" t="s">
        <v>1527</v>
      </c>
      <c r="N747" s="6">
        <v>45581.568749999999</v>
      </c>
      <c r="O747" s="7">
        <v>45703</v>
      </c>
      <c r="P747" s="5"/>
      <c r="Q747" s="7"/>
      <c r="R747" s="5"/>
      <c r="S747" s="59">
        <v>10343.4</v>
      </c>
      <c r="T747" s="5" t="s">
        <v>39</v>
      </c>
      <c r="U747" s="5" t="s">
        <v>265</v>
      </c>
      <c r="V747" s="5" t="s">
        <v>266</v>
      </c>
      <c r="W747" s="5" t="s">
        <v>267</v>
      </c>
      <c r="X747" s="5"/>
      <c r="Y747" s="5"/>
      <c r="Z747" s="5" t="s">
        <v>1528</v>
      </c>
      <c r="AA747" s="5"/>
      <c r="AB747" s="5">
        <v>7119</v>
      </c>
      <c r="AC747" s="5" t="s">
        <v>38</v>
      </c>
    </row>
    <row r="748" spans="1:29">
      <c r="A748" s="5">
        <v>600577</v>
      </c>
      <c r="B748" s="5">
        <v>116492</v>
      </c>
      <c r="C748" s="5"/>
      <c r="D748" s="5">
        <v>2</v>
      </c>
      <c r="E748" s="5" t="s">
        <v>29</v>
      </c>
      <c r="F748" s="5">
        <v>6541</v>
      </c>
      <c r="G748" s="5" t="s">
        <v>1160</v>
      </c>
      <c r="H748" s="5" t="s">
        <v>1161</v>
      </c>
      <c r="I748" s="5">
        <v>532</v>
      </c>
      <c r="J748" s="5" t="s">
        <v>1162</v>
      </c>
      <c r="K748" s="5">
        <v>433</v>
      </c>
      <c r="L748" s="5"/>
      <c r="M748" s="5" t="s">
        <v>1529</v>
      </c>
      <c r="N748" s="6">
        <v>45656.413888888892</v>
      </c>
      <c r="O748" s="7">
        <v>45698</v>
      </c>
      <c r="P748" s="5"/>
      <c r="Q748" s="7"/>
      <c r="R748" s="5"/>
      <c r="S748" s="59">
        <v>-450</v>
      </c>
      <c r="T748" s="5" t="s">
        <v>35</v>
      </c>
      <c r="U748" s="5" t="s">
        <v>1351</v>
      </c>
      <c r="V748" s="5" t="s">
        <v>36</v>
      </c>
      <c r="W748" s="5" t="s">
        <v>37</v>
      </c>
      <c r="X748" s="5"/>
      <c r="Y748" s="5"/>
      <c r="Z748" s="5"/>
      <c r="AA748" s="5"/>
      <c r="AB748" s="5">
        <v>7119</v>
      </c>
      <c r="AC748" s="5" t="s">
        <v>38</v>
      </c>
    </row>
    <row r="749" spans="1:29">
      <c r="A749" s="5">
        <v>600615</v>
      </c>
      <c r="B749" s="5">
        <v>116492</v>
      </c>
      <c r="C749" s="5"/>
      <c r="D749" s="5">
        <v>2</v>
      </c>
      <c r="E749" s="5" t="s">
        <v>29</v>
      </c>
      <c r="F749" s="5">
        <v>6541</v>
      </c>
      <c r="G749" s="5" t="s">
        <v>1160</v>
      </c>
      <c r="H749" s="5" t="s">
        <v>1161</v>
      </c>
      <c r="I749" s="5">
        <v>532</v>
      </c>
      <c r="J749" s="5" t="s">
        <v>1162</v>
      </c>
      <c r="K749" s="5">
        <v>433</v>
      </c>
      <c r="L749" s="5"/>
      <c r="M749" s="5" t="s">
        <v>1529</v>
      </c>
      <c r="N749" s="6">
        <v>45656.413888888892</v>
      </c>
      <c r="O749" s="7">
        <v>45698</v>
      </c>
      <c r="P749" s="5"/>
      <c r="Q749" s="7"/>
      <c r="R749" s="5"/>
      <c r="S749" s="59">
        <v>405</v>
      </c>
      <c r="T749" s="5" t="s">
        <v>39</v>
      </c>
      <c r="U749" s="5" t="s">
        <v>297</v>
      </c>
      <c r="V749" s="5" t="s">
        <v>298</v>
      </c>
      <c r="W749" s="5" t="s">
        <v>299</v>
      </c>
      <c r="X749" s="5"/>
      <c r="Y749" s="5"/>
      <c r="Z749" s="5"/>
      <c r="AA749" s="5"/>
      <c r="AB749" s="5">
        <v>7119</v>
      </c>
      <c r="AC749" s="5" t="s">
        <v>38</v>
      </c>
    </row>
    <row r="750" spans="1:29">
      <c r="A750" s="5">
        <v>600616</v>
      </c>
      <c r="B750" s="5">
        <v>116492</v>
      </c>
      <c r="C750" s="5"/>
      <c r="D750" s="5">
        <v>2</v>
      </c>
      <c r="E750" s="5" t="s">
        <v>29</v>
      </c>
      <c r="F750" s="5">
        <v>6541</v>
      </c>
      <c r="G750" s="5" t="s">
        <v>1160</v>
      </c>
      <c r="H750" s="5" t="s">
        <v>1161</v>
      </c>
      <c r="I750" s="5">
        <v>532</v>
      </c>
      <c r="J750" s="5" t="s">
        <v>1162</v>
      </c>
      <c r="K750" s="5">
        <v>433</v>
      </c>
      <c r="L750" s="5"/>
      <c r="M750" s="5" t="s">
        <v>1529</v>
      </c>
      <c r="N750" s="6">
        <v>45656.413888888892</v>
      </c>
      <c r="O750" s="7">
        <v>45698</v>
      </c>
      <c r="P750" s="5"/>
      <c r="Q750" s="7"/>
      <c r="R750" s="5"/>
      <c r="S750" s="59">
        <v>45</v>
      </c>
      <c r="T750" s="5" t="s">
        <v>39</v>
      </c>
      <c r="U750" s="5" t="s">
        <v>40</v>
      </c>
      <c r="V750" s="5" t="s">
        <v>41</v>
      </c>
      <c r="W750" s="5" t="s">
        <v>42</v>
      </c>
      <c r="X750" s="5"/>
      <c r="Y750" s="5"/>
      <c r="Z750" s="5"/>
      <c r="AA750" s="5"/>
      <c r="AB750" s="5">
        <v>7119</v>
      </c>
      <c r="AC750" s="5" t="s">
        <v>38</v>
      </c>
    </row>
    <row r="751" spans="1:29">
      <c r="A751" s="5">
        <v>602213</v>
      </c>
      <c r="B751" s="5">
        <v>116848</v>
      </c>
      <c r="C751" s="5"/>
      <c r="D751" s="5">
        <v>2</v>
      </c>
      <c r="E751" s="5" t="s">
        <v>29</v>
      </c>
      <c r="F751" s="5">
        <v>6541</v>
      </c>
      <c r="G751" s="5" t="s">
        <v>1160</v>
      </c>
      <c r="H751" s="5" t="s">
        <v>1161</v>
      </c>
      <c r="I751" s="5">
        <v>532</v>
      </c>
      <c r="J751" s="5" t="s">
        <v>1162</v>
      </c>
      <c r="K751" s="5">
        <v>433</v>
      </c>
      <c r="L751" s="5"/>
      <c r="M751" s="5" t="s">
        <v>1529</v>
      </c>
      <c r="N751" s="6">
        <v>45666.37222222222</v>
      </c>
      <c r="O751" s="7">
        <v>45698</v>
      </c>
      <c r="P751" s="5"/>
      <c r="Q751" s="7"/>
      <c r="R751" s="5"/>
      <c r="S751" s="59">
        <v>4.8499999999999996</v>
      </c>
      <c r="T751" s="5" t="s">
        <v>39</v>
      </c>
      <c r="U751" s="5" t="s">
        <v>128</v>
      </c>
      <c r="V751" s="5" t="s">
        <v>128</v>
      </c>
      <c r="W751" s="5" t="s">
        <v>129</v>
      </c>
      <c r="X751" s="5"/>
      <c r="Y751" s="5"/>
      <c r="Z751" s="5" t="s">
        <v>1169</v>
      </c>
      <c r="AA751" s="5"/>
      <c r="AB751" s="5">
        <v>7119</v>
      </c>
      <c r="AC751" s="5" t="s">
        <v>38</v>
      </c>
    </row>
    <row r="752" spans="1:29">
      <c r="A752" s="5">
        <v>480507</v>
      </c>
      <c r="B752" s="5">
        <v>94653</v>
      </c>
      <c r="C752" s="5"/>
      <c r="D752" s="5">
        <v>2</v>
      </c>
      <c r="E752" s="5" t="s">
        <v>29</v>
      </c>
      <c r="F752" s="5">
        <v>2970</v>
      </c>
      <c r="G752" s="5" t="s">
        <v>540</v>
      </c>
      <c r="H752" s="5" t="s">
        <v>541</v>
      </c>
      <c r="I752" s="5">
        <v>306</v>
      </c>
      <c r="J752" s="5" t="s">
        <v>542</v>
      </c>
      <c r="K752" s="5">
        <v>232</v>
      </c>
      <c r="L752" s="5" t="s">
        <v>543</v>
      </c>
      <c r="M752" s="5" t="s">
        <v>544</v>
      </c>
      <c r="N752" s="6">
        <v>45509.39166666667</v>
      </c>
      <c r="O752" s="7">
        <v>45698</v>
      </c>
      <c r="P752" s="5"/>
      <c r="Q752" s="7"/>
      <c r="R752" s="5"/>
      <c r="S752" s="59">
        <v>9.6999999999999993</v>
      </c>
      <c r="T752" s="5" t="s">
        <v>39</v>
      </c>
      <c r="U752" s="5" t="s">
        <v>486</v>
      </c>
      <c r="V752" s="5" t="s">
        <v>486</v>
      </c>
      <c r="W752" s="5" t="s">
        <v>487</v>
      </c>
      <c r="X752" s="5"/>
      <c r="Y752" s="5"/>
      <c r="Z752" s="5" t="s">
        <v>899</v>
      </c>
      <c r="AA752" s="5"/>
      <c r="AB752" s="5">
        <v>7119</v>
      </c>
      <c r="AC752" s="5" t="s">
        <v>38</v>
      </c>
    </row>
    <row r="753" spans="1:29">
      <c r="A753" s="5">
        <v>480469</v>
      </c>
      <c r="B753" s="5">
        <v>94654</v>
      </c>
      <c r="C753" s="5"/>
      <c r="D753" s="5">
        <v>2</v>
      </c>
      <c r="E753" s="5" t="s">
        <v>29</v>
      </c>
      <c r="F753" s="5">
        <v>2970</v>
      </c>
      <c r="G753" s="5" t="s">
        <v>540</v>
      </c>
      <c r="H753" s="5" t="s">
        <v>541</v>
      </c>
      <c r="I753" s="5">
        <v>306</v>
      </c>
      <c r="J753" s="5" t="s">
        <v>542</v>
      </c>
      <c r="K753" s="5">
        <v>232</v>
      </c>
      <c r="L753" s="5" t="s">
        <v>543</v>
      </c>
      <c r="M753" s="5" t="s">
        <v>544</v>
      </c>
      <c r="N753" s="6">
        <v>45509.39166666667</v>
      </c>
      <c r="O753" s="7">
        <v>45698</v>
      </c>
      <c r="P753" s="5"/>
      <c r="Q753" s="7">
        <v>45691</v>
      </c>
      <c r="R753" s="5"/>
      <c r="S753" s="59">
        <v>-3102.69</v>
      </c>
      <c r="T753" s="5" t="s">
        <v>35</v>
      </c>
      <c r="U753" s="5" t="s">
        <v>1351</v>
      </c>
      <c r="V753" s="5" t="s">
        <v>36</v>
      </c>
      <c r="W753" s="5" t="s">
        <v>37</v>
      </c>
      <c r="X753" s="5"/>
      <c r="Y753" s="5"/>
      <c r="Z753" s="5" t="s">
        <v>900</v>
      </c>
      <c r="AA753" s="5"/>
      <c r="AB753" s="5">
        <v>7119</v>
      </c>
      <c r="AC753" s="5" t="s">
        <v>38</v>
      </c>
    </row>
    <row r="754" spans="1:29">
      <c r="A754" s="5">
        <v>480508</v>
      </c>
      <c r="B754" s="5">
        <v>94654</v>
      </c>
      <c r="C754" s="5"/>
      <c r="D754" s="5">
        <v>2</v>
      </c>
      <c r="E754" s="5" t="s">
        <v>29</v>
      </c>
      <c r="F754" s="5">
        <v>2970</v>
      </c>
      <c r="G754" s="5" t="s">
        <v>540</v>
      </c>
      <c r="H754" s="5" t="s">
        <v>541</v>
      </c>
      <c r="I754" s="5">
        <v>306</v>
      </c>
      <c r="J754" s="5" t="s">
        <v>542</v>
      </c>
      <c r="K754" s="5">
        <v>232</v>
      </c>
      <c r="L754" s="5" t="s">
        <v>543</v>
      </c>
      <c r="M754" s="5" t="s">
        <v>544</v>
      </c>
      <c r="N754" s="6">
        <v>45509.39166666667</v>
      </c>
      <c r="O754" s="7">
        <v>45698</v>
      </c>
      <c r="P754" s="5"/>
      <c r="Q754" s="7">
        <v>45691</v>
      </c>
      <c r="R754" s="5"/>
      <c r="S754" s="59">
        <v>310.27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 t="s">
        <v>900</v>
      </c>
      <c r="AA754" s="5"/>
      <c r="AB754" s="5">
        <v>7119</v>
      </c>
      <c r="AC754" s="5" t="s">
        <v>38</v>
      </c>
    </row>
    <row r="755" spans="1:29">
      <c r="A755" s="5">
        <v>574155</v>
      </c>
      <c r="B755" s="5">
        <v>94654</v>
      </c>
      <c r="C755" s="5"/>
      <c r="D755" s="5">
        <v>2</v>
      </c>
      <c r="E755" s="5" t="s">
        <v>29</v>
      </c>
      <c r="F755" s="5">
        <v>2970</v>
      </c>
      <c r="G755" s="5" t="s">
        <v>540</v>
      </c>
      <c r="H755" s="5" t="s">
        <v>541</v>
      </c>
      <c r="I755" s="5">
        <v>306</v>
      </c>
      <c r="J755" s="5" t="s">
        <v>542</v>
      </c>
      <c r="K755" s="5">
        <v>232</v>
      </c>
      <c r="L755" s="5" t="s">
        <v>543</v>
      </c>
      <c r="M755" s="5" t="s">
        <v>544</v>
      </c>
      <c r="N755" s="6">
        <v>45509.39166666667</v>
      </c>
      <c r="O755" s="7">
        <v>45698</v>
      </c>
      <c r="P755" s="5"/>
      <c r="Q755" s="7">
        <v>45691</v>
      </c>
      <c r="R755" s="5"/>
      <c r="S755" s="59">
        <v>222</v>
      </c>
      <c r="T755" s="5" t="s">
        <v>39</v>
      </c>
      <c r="U755" s="5" t="s">
        <v>1530</v>
      </c>
      <c r="V755" s="5" t="s">
        <v>79</v>
      </c>
      <c r="W755" s="5" t="s">
        <v>80</v>
      </c>
      <c r="X755" s="5"/>
      <c r="Y755" s="5"/>
      <c r="Z755" s="5" t="s">
        <v>900</v>
      </c>
      <c r="AA755" s="5"/>
      <c r="AB755" s="5">
        <v>7119</v>
      </c>
      <c r="AC755" s="5" t="s">
        <v>38</v>
      </c>
    </row>
    <row r="756" spans="1:29">
      <c r="A756" s="5">
        <v>468516</v>
      </c>
      <c r="B756" s="5">
        <v>92638</v>
      </c>
      <c r="C756" s="5"/>
      <c r="D756" s="5">
        <v>2</v>
      </c>
      <c r="E756" s="5" t="s">
        <v>29</v>
      </c>
      <c r="F756" s="5">
        <v>3013</v>
      </c>
      <c r="G756" s="5" t="s">
        <v>1531</v>
      </c>
      <c r="H756" s="5" t="s">
        <v>1532</v>
      </c>
      <c r="I756" s="5">
        <v>156</v>
      </c>
      <c r="J756" s="5" t="s">
        <v>1533</v>
      </c>
      <c r="K756" s="5">
        <v>170</v>
      </c>
      <c r="L756" s="5" t="s">
        <v>1534</v>
      </c>
      <c r="M756" s="5" t="s">
        <v>1535</v>
      </c>
      <c r="N756" s="6">
        <v>45484.365277777775</v>
      </c>
      <c r="O756" s="7">
        <v>45698</v>
      </c>
      <c r="P756" s="5"/>
      <c r="Q756" s="7">
        <v>45483</v>
      </c>
      <c r="R756" s="5"/>
      <c r="S756" s="59">
        <v>-830</v>
      </c>
      <c r="T756" s="5" t="s">
        <v>35</v>
      </c>
      <c r="U756" s="5" t="s">
        <v>1351</v>
      </c>
      <c r="V756" s="5" t="s">
        <v>36</v>
      </c>
      <c r="W756" s="5" t="s">
        <v>37</v>
      </c>
      <c r="X756" s="5"/>
      <c r="Y756" s="5"/>
      <c r="Z756" s="5" t="s">
        <v>1536</v>
      </c>
      <c r="AA756" s="5"/>
      <c r="AB756" s="5">
        <v>7119</v>
      </c>
      <c r="AC756" s="5" t="s">
        <v>38</v>
      </c>
    </row>
    <row r="757" spans="1:29">
      <c r="A757" s="5">
        <v>468534</v>
      </c>
      <c r="B757" s="5">
        <v>92638</v>
      </c>
      <c r="C757" s="5"/>
      <c r="D757" s="5">
        <v>2</v>
      </c>
      <c r="E757" s="5" t="s">
        <v>29</v>
      </c>
      <c r="F757" s="5">
        <v>3013</v>
      </c>
      <c r="G757" s="5" t="s">
        <v>1531</v>
      </c>
      <c r="H757" s="5" t="s">
        <v>1532</v>
      </c>
      <c r="I757" s="5">
        <v>156</v>
      </c>
      <c r="J757" s="5" t="s">
        <v>1533</v>
      </c>
      <c r="K757" s="5">
        <v>170</v>
      </c>
      <c r="L757" s="5" t="s">
        <v>1534</v>
      </c>
      <c r="M757" s="5" t="s">
        <v>1535</v>
      </c>
      <c r="N757" s="6">
        <v>45484.365277777775</v>
      </c>
      <c r="O757" s="7">
        <v>45698</v>
      </c>
      <c r="P757" s="5"/>
      <c r="Q757" s="7">
        <v>45483</v>
      </c>
      <c r="R757" s="5"/>
      <c r="S757" s="59">
        <v>83</v>
      </c>
      <c r="T757" s="5" t="s">
        <v>39</v>
      </c>
      <c r="U757" s="5" t="s">
        <v>40</v>
      </c>
      <c r="V757" s="5" t="s">
        <v>41</v>
      </c>
      <c r="W757" s="5" t="s">
        <v>42</v>
      </c>
      <c r="X757" s="5"/>
      <c r="Y757" s="5"/>
      <c r="Z757" s="5" t="s">
        <v>1536</v>
      </c>
      <c r="AA757" s="5"/>
      <c r="AB757" s="5">
        <v>7119</v>
      </c>
      <c r="AC757" s="5" t="s">
        <v>38</v>
      </c>
    </row>
    <row r="758" spans="1:29">
      <c r="A758" s="5">
        <v>468608</v>
      </c>
      <c r="B758" s="5">
        <v>92638</v>
      </c>
      <c r="C758" s="5"/>
      <c r="D758" s="5">
        <v>2</v>
      </c>
      <c r="E758" s="5" t="s">
        <v>29</v>
      </c>
      <c r="F758" s="5">
        <v>3013</v>
      </c>
      <c r="G758" s="5" t="s">
        <v>1531</v>
      </c>
      <c r="H758" s="5" t="s">
        <v>1532</v>
      </c>
      <c r="I758" s="5">
        <v>156</v>
      </c>
      <c r="J758" s="5" t="s">
        <v>1533</v>
      </c>
      <c r="K758" s="5">
        <v>170</v>
      </c>
      <c r="L758" s="5" t="s">
        <v>1534</v>
      </c>
      <c r="M758" s="5" t="s">
        <v>1535</v>
      </c>
      <c r="N758" s="6">
        <v>45484.365277777775</v>
      </c>
      <c r="O758" s="7">
        <v>45698</v>
      </c>
      <c r="P758" s="5"/>
      <c r="Q758" s="7">
        <v>45483</v>
      </c>
      <c r="R758" s="5"/>
      <c r="S758" s="59">
        <v>830</v>
      </c>
      <c r="T758" s="5" t="s">
        <v>39</v>
      </c>
      <c r="U758" s="5" t="s">
        <v>1537</v>
      </c>
      <c r="V758" s="5" t="s">
        <v>36</v>
      </c>
      <c r="W758" s="5" t="s">
        <v>389</v>
      </c>
      <c r="X758" s="5"/>
      <c r="Y758" s="5"/>
      <c r="Z758" s="5" t="s">
        <v>1536</v>
      </c>
      <c r="AA758" s="5"/>
      <c r="AB758" s="5">
        <v>7119</v>
      </c>
      <c r="AC758" s="5" t="s">
        <v>38</v>
      </c>
    </row>
    <row r="759" spans="1:29">
      <c r="A759" s="5">
        <v>468623</v>
      </c>
      <c r="B759" s="5">
        <v>92638</v>
      </c>
      <c r="C759" s="5"/>
      <c r="D759" s="5">
        <v>2</v>
      </c>
      <c r="E759" s="5" t="s">
        <v>29</v>
      </c>
      <c r="F759" s="5">
        <v>3013</v>
      </c>
      <c r="G759" s="5" t="s">
        <v>1531</v>
      </c>
      <c r="H759" s="5" t="s">
        <v>1532</v>
      </c>
      <c r="I759" s="5">
        <v>156</v>
      </c>
      <c r="J759" s="5" t="s">
        <v>1533</v>
      </c>
      <c r="K759" s="5">
        <v>170</v>
      </c>
      <c r="L759" s="5" t="s">
        <v>1534</v>
      </c>
      <c r="M759" s="5" t="s">
        <v>1535</v>
      </c>
      <c r="N759" s="6">
        <v>45484.365277777775</v>
      </c>
      <c r="O759" s="7">
        <v>45698</v>
      </c>
      <c r="P759" s="5"/>
      <c r="Q759" s="7">
        <v>45483</v>
      </c>
      <c r="R759" s="5"/>
      <c r="S759" s="59">
        <v>-83</v>
      </c>
      <c r="T759" s="5" t="s">
        <v>39</v>
      </c>
      <c r="U759" s="5" t="s">
        <v>40</v>
      </c>
      <c r="V759" s="5" t="s">
        <v>41</v>
      </c>
      <c r="W759" s="5" t="s">
        <v>42</v>
      </c>
      <c r="X759" s="5"/>
      <c r="Y759" s="5"/>
      <c r="Z759" s="5" t="s">
        <v>1536</v>
      </c>
      <c r="AA759" s="5"/>
      <c r="AB759" s="5">
        <v>7119</v>
      </c>
      <c r="AC759" s="5" t="s">
        <v>38</v>
      </c>
    </row>
    <row r="760" spans="1:29">
      <c r="A760" s="5">
        <v>570880</v>
      </c>
      <c r="B760" s="5">
        <v>110783</v>
      </c>
      <c r="C760" s="5"/>
      <c r="D760" s="5">
        <v>2</v>
      </c>
      <c r="E760" s="5" t="s">
        <v>29</v>
      </c>
      <c r="F760" s="5">
        <v>4903</v>
      </c>
      <c r="G760" s="5" t="s">
        <v>545</v>
      </c>
      <c r="H760" s="5" t="s">
        <v>546</v>
      </c>
      <c r="I760" s="5">
        <v>517</v>
      </c>
      <c r="J760" s="5" t="s">
        <v>438</v>
      </c>
      <c r="K760" s="5">
        <v>418</v>
      </c>
      <c r="L760" s="5"/>
      <c r="M760" s="5" t="s">
        <v>547</v>
      </c>
      <c r="N760" s="6">
        <v>45595.540972222225</v>
      </c>
      <c r="O760" s="7">
        <v>45698</v>
      </c>
      <c r="P760" s="5"/>
      <c r="Q760" s="7">
        <v>45693</v>
      </c>
      <c r="R760" s="5"/>
      <c r="S760" s="59">
        <v>-500</v>
      </c>
      <c r="T760" s="5" t="s">
        <v>35</v>
      </c>
      <c r="U760" s="5" t="s">
        <v>1351</v>
      </c>
      <c r="V760" s="5" t="s">
        <v>36</v>
      </c>
      <c r="W760" s="5" t="s">
        <v>37</v>
      </c>
      <c r="X760" s="5"/>
      <c r="Y760" s="5"/>
      <c r="Z760" s="5" t="s">
        <v>1134</v>
      </c>
      <c r="AA760" s="5"/>
      <c r="AB760" s="5">
        <v>7119</v>
      </c>
      <c r="AC760" s="5" t="s">
        <v>38</v>
      </c>
    </row>
    <row r="761" spans="1:29">
      <c r="A761" s="5">
        <v>570935</v>
      </c>
      <c r="B761" s="5">
        <v>110783</v>
      </c>
      <c r="C761" s="5"/>
      <c r="D761" s="5">
        <v>2</v>
      </c>
      <c r="E761" s="5" t="s">
        <v>29</v>
      </c>
      <c r="F761" s="5">
        <v>4903</v>
      </c>
      <c r="G761" s="5" t="s">
        <v>545</v>
      </c>
      <c r="H761" s="5" t="s">
        <v>546</v>
      </c>
      <c r="I761" s="5">
        <v>517</v>
      </c>
      <c r="J761" s="5" t="s">
        <v>438</v>
      </c>
      <c r="K761" s="5">
        <v>418</v>
      </c>
      <c r="L761" s="5"/>
      <c r="M761" s="5" t="s">
        <v>547</v>
      </c>
      <c r="N761" s="6">
        <v>45595.540972222225</v>
      </c>
      <c r="O761" s="7">
        <v>45698</v>
      </c>
      <c r="P761" s="5"/>
      <c r="Q761" s="7">
        <v>45693</v>
      </c>
      <c r="R761" s="5"/>
      <c r="S761" s="59">
        <v>50</v>
      </c>
      <c r="T761" s="5" t="s">
        <v>39</v>
      </c>
      <c r="U761" s="5" t="s">
        <v>40</v>
      </c>
      <c r="V761" s="5" t="s">
        <v>41</v>
      </c>
      <c r="W761" s="5" t="s">
        <v>42</v>
      </c>
      <c r="X761" s="5"/>
      <c r="Y761" s="5"/>
      <c r="Z761" s="5" t="s">
        <v>1134</v>
      </c>
      <c r="AA761" s="5"/>
      <c r="AB761" s="5">
        <v>7119</v>
      </c>
      <c r="AC761" s="5" t="s">
        <v>38</v>
      </c>
    </row>
    <row r="762" spans="1:29">
      <c r="A762" s="5">
        <v>577560</v>
      </c>
      <c r="B762" s="5">
        <v>110783</v>
      </c>
      <c r="C762" s="5"/>
      <c r="D762" s="5">
        <v>2</v>
      </c>
      <c r="E762" s="5" t="s">
        <v>29</v>
      </c>
      <c r="F762" s="5">
        <v>4903</v>
      </c>
      <c r="G762" s="5" t="s">
        <v>545</v>
      </c>
      <c r="H762" s="5" t="s">
        <v>546</v>
      </c>
      <c r="I762" s="5">
        <v>517</v>
      </c>
      <c r="J762" s="5" t="s">
        <v>438</v>
      </c>
      <c r="K762" s="5">
        <v>418</v>
      </c>
      <c r="L762" s="5"/>
      <c r="M762" s="5" t="s">
        <v>547</v>
      </c>
      <c r="N762" s="6">
        <v>45595.540972222225</v>
      </c>
      <c r="O762" s="7">
        <v>45698</v>
      </c>
      <c r="P762" s="5"/>
      <c r="Q762" s="7">
        <v>45693</v>
      </c>
      <c r="R762" s="5"/>
      <c r="S762" s="59">
        <v>18.5</v>
      </c>
      <c r="T762" s="5" t="s">
        <v>39</v>
      </c>
      <c r="U762" s="5" t="s">
        <v>52</v>
      </c>
      <c r="V762" s="5" t="s">
        <v>41</v>
      </c>
      <c r="W762" s="5" t="s">
        <v>42</v>
      </c>
      <c r="X762" s="5"/>
      <c r="Y762" s="5"/>
      <c r="Z762" s="5" t="s">
        <v>1134</v>
      </c>
      <c r="AA762" s="5"/>
      <c r="AB762" s="5">
        <v>7119</v>
      </c>
      <c r="AC762" s="5" t="s">
        <v>38</v>
      </c>
    </row>
    <row r="763" spans="1:29">
      <c r="A763" s="5">
        <v>541684</v>
      </c>
      <c r="B763" s="5">
        <v>105816</v>
      </c>
      <c r="C763" s="5"/>
      <c r="D763" s="5">
        <v>2</v>
      </c>
      <c r="E763" s="5" t="s">
        <v>29</v>
      </c>
      <c r="F763" s="5">
        <v>3085</v>
      </c>
      <c r="G763" s="5" t="s">
        <v>749</v>
      </c>
      <c r="H763" s="5" t="s">
        <v>750</v>
      </c>
      <c r="I763" s="5">
        <v>449</v>
      </c>
      <c r="J763" s="5" t="s">
        <v>751</v>
      </c>
      <c r="K763" s="5">
        <v>331</v>
      </c>
      <c r="L763" s="5"/>
      <c r="M763" s="5" t="s">
        <v>752</v>
      </c>
      <c r="N763" s="6">
        <v>45597</v>
      </c>
      <c r="O763" s="7">
        <v>45698</v>
      </c>
      <c r="P763" s="5"/>
      <c r="Q763" s="7">
        <v>45693</v>
      </c>
      <c r="R763" s="5"/>
      <c r="S763" s="59">
        <v>-1605.75</v>
      </c>
      <c r="T763" s="5" t="s">
        <v>35</v>
      </c>
      <c r="U763" s="5" t="s">
        <v>1351</v>
      </c>
      <c r="V763" s="5" t="s">
        <v>36</v>
      </c>
      <c r="W763" s="5" t="s">
        <v>37</v>
      </c>
      <c r="X763" s="5"/>
      <c r="Y763" s="5"/>
      <c r="Z763" s="5" t="s">
        <v>928</v>
      </c>
      <c r="AA763" s="5"/>
      <c r="AB763" s="5">
        <v>7119</v>
      </c>
      <c r="AC763" s="5" t="s">
        <v>38</v>
      </c>
    </row>
    <row r="764" spans="1:29">
      <c r="A764" s="5">
        <v>541954</v>
      </c>
      <c r="B764" s="5">
        <v>105816</v>
      </c>
      <c r="C764" s="5"/>
      <c r="D764" s="5">
        <v>2</v>
      </c>
      <c r="E764" s="5" t="s">
        <v>29</v>
      </c>
      <c r="F764" s="5">
        <v>3085</v>
      </c>
      <c r="G764" s="5" t="s">
        <v>749</v>
      </c>
      <c r="H764" s="5" t="s">
        <v>750</v>
      </c>
      <c r="I764" s="5">
        <v>449</v>
      </c>
      <c r="J764" s="5" t="s">
        <v>751</v>
      </c>
      <c r="K764" s="5">
        <v>331</v>
      </c>
      <c r="L764" s="5"/>
      <c r="M764" s="5" t="s">
        <v>752</v>
      </c>
      <c r="N764" s="6">
        <v>45597</v>
      </c>
      <c r="O764" s="7">
        <v>45698</v>
      </c>
      <c r="P764" s="5"/>
      <c r="Q764" s="7">
        <v>45693</v>
      </c>
      <c r="R764" s="5"/>
      <c r="S764" s="59">
        <v>128.46</v>
      </c>
      <c r="T764" s="5" t="s">
        <v>39</v>
      </c>
      <c r="U764" s="5" t="s">
        <v>40</v>
      </c>
      <c r="V764" s="5" t="s">
        <v>41</v>
      </c>
      <c r="W764" s="5" t="s">
        <v>42</v>
      </c>
      <c r="X764" s="5"/>
      <c r="Y764" s="5"/>
      <c r="Z764" s="5" t="s">
        <v>928</v>
      </c>
      <c r="AA764" s="5"/>
      <c r="AB764" s="5">
        <v>7119</v>
      </c>
      <c r="AC764" s="5" t="s">
        <v>38</v>
      </c>
    </row>
    <row r="765" spans="1:29">
      <c r="A765" s="5">
        <v>619524</v>
      </c>
      <c r="B765" s="5">
        <v>105816</v>
      </c>
      <c r="C765" s="5"/>
      <c r="D765" s="5">
        <v>2</v>
      </c>
      <c r="E765" s="5" t="s">
        <v>29</v>
      </c>
      <c r="F765" s="5">
        <v>3085</v>
      </c>
      <c r="G765" s="5" t="s">
        <v>749</v>
      </c>
      <c r="H765" s="5" t="s">
        <v>750</v>
      </c>
      <c r="I765" s="5">
        <v>449</v>
      </c>
      <c r="J765" s="5" t="s">
        <v>751</v>
      </c>
      <c r="K765" s="5">
        <v>331</v>
      </c>
      <c r="L765" s="5"/>
      <c r="M765" s="5" t="s">
        <v>752</v>
      </c>
      <c r="N765" s="6">
        <v>45597</v>
      </c>
      <c r="O765" s="7">
        <v>45698</v>
      </c>
      <c r="P765" s="5"/>
      <c r="Q765" s="7">
        <v>45693</v>
      </c>
      <c r="R765" s="5"/>
      <c r="S765" s="59">
        <v>7.2</v>
      </c>
      <c r="T765" s="5" t="s">
        <v>39</v>
      </c>
      <c r="U765" s="5" t="s">
        <v>182</v>
      </c>
      <c r="V765" s="5" t="s">
        <v>41</v>
      </c>
      <c r="W765" s="5" t="s">
        <v>42</v>
      </c>
      <c r="X765" s="5"/>
      <c r="Y765" s="5"/>
      <c r="Z765" s="5" t="s">
        <v>928</v>
      </c>
      <c r="AA765" s="5"/>
      <c r="AB765" s="5">
        <v>7119</v>
      </c>
      <c r="AC765" s="5" t="s">
        <v>38</v>
      </c>
    </row>
    <row r="766" spans="1:29">
      <c r="A766" s="5">
        <v>541720</v>
      </c>
      <c r="B766" s="5">
        <v>105834</v>
      </c>
      <c r="C766" s="5"/>
      <c r="D766" s="5">
        <v>2</v>
      </c>
      <c r="E766" s="5" t="s">
        <v>29</v>
      </c>
      <c r="F766" s="5">
        <v>3085</v>
      </c>
      <c r="G766" s="5" t="s">
        <v>749</v>
      </c>
      <c r="H766" s="5" t="s">
        <v>750</v>
      </c>
      <c r="I766" s="5">
        <v>450</v>
      </c>
      <c r="J766" s="5" t="s">
        <v>753</v>
      </c>
      <c r="K766" s="5">
        <v>331</v>
      </c>
      <c r="L766" s="5"/>
      <c r="M766" s="5" t="s">
        <v>752</v>
      </c>
      <c r="N766" s="6">
        <v>45597</v>
      </c>
      <c r="O766" s="7">
        <v>45698</v>
      </c>
      <c r="P766" s="5"/>
      <c r="Q766" s="7">
        <v>45693</v>
      </c>
      <c r="R766" s="5"/>
      <c r="S766" s="59">
        <v>-1605.75</v>
      </c>
      <c r="T766" s="5" t="s">
        <v>35</v>
      </c>
      <c r="U766" s="5" t="s">
        <v>1351</v>
      </c>
      <c r="V766" s="5" t="s">
        <v>36</v>
      </c>
      <c r="W766" s="5" t="s">
        <v>37</v>
      </c>
      <c r="X766" s="5"/>
      <c r="Y766" s="5"/>
      <c r="Z766" s="5" t="s">
        <v>928</v>
      </c>
      <c r="AA766" s="5"/>
      <c r="AB766" s="5">
        <v>7119</v>
      </c>
      <c r="AC766" s="5" t="s">
        <v>38</v>
      </c>
    </row>
    <row r="767" spans="1:29">
      <c r="A767" s="5">
        <v>541987</v>
      </c>
      <c r="B767" s="5">
        <v>105834</v>
      </c>
      <c r="C767" s="5"/>
      <c r="D767" s="5">
        <v>2</v>
      </c>
      <c r="E767" s="5" t="s">
        <v>29</v>
      </c>
      <c r="F767" s="5">
        <v>3085</v>
      </c>
      <c r="G767" s="5" t="s">
        <v>749</v>
      </c>
      <c r="H767" s="5" t="s">
        <v>750</v>
      </c>
      <c r="I767" s="5">
        <v>450</v>
      </c>
      <c r="J767" s="5" t="s">
        <v>753</v>
      </c>
      <c r="K767" s="5">
        <v>331</v>
      </c>
      <c r="L767" s="5"/>
      <c r="M767" s="5" t="s">
        <v>752</v>
      </c>
      <c r="N767" s="6">
        <v>45597</v>
      </c>
      <c r="O767" s="7">
        <v>45698</v>
      </c>
      <c r="P767" s="5"/>
      <c r="Q767" s="7">
        <v>45693</v>
      </c>
      <c r="R767" s="5"/>
      <c r="S767" s="59">
        <v>128.46</v>
      </c>
      <c r="T767" s="5" t="s">
        <v>39</v>
      </c>
      <c r="U767" s="5" t="s">
        <v>40</v>
      </c>
      <c r="V767" s="5" t="s">
        <v>41</v>
      </c>
      <c r="W767" s="5" t="s">
        <v>42</v>
      </c>
      <c r="X767" s="5"/>
      <c r="Y767" s="5"/>
      <c r="Z767" s="5" t="s">
        <v>928</v>
      </c>
      <c r="AA767" s="5"/>
      <c r="AB767" s="5">
        <v>7119</v>
      </c>
      <c r="AC767" s="5" t="s">
        <v>38</v>
      </c>
    </row>
    <row r="768" spans="1:29">
      <c r="A768" s="5">
        <v>619650</v>
      </c>
      <c r="B768" s="5">
        <v>105834</v>
      </c>
      <c r="C768" s="5"/>
      <c r="D768" s="5">
        <v>2</v>
      </c>
      <c r="E768" s="5" t="s">
        <v>29</v>
      </c>
      <c r="F768" s="5">
        <v>3085</v>
      </c>
      <c r="G768" s="5" t="s">
        <v>749</v>
      </c>
      <c r="H768" s="5" t="s">
        <v>750</v>
      </c>
      <c r="I768" s="5">
        <v>450</v>
      </c>
      <c r="J768" s="5" t="s">
        <v>753</v>
      </c>
      <c r="K768" s="5">
        <v>331</v>
      </c>
      <c r="L768" s="5"/>
      <c r="M768" s="5" t="s">
        <v>752</v>
      </c>
      <c r="N768" s="6">
        <v>45597</v>
      </c>
      <c r="O768" s="7">
        <v>45698</v>
      </c>
      <c r="P768" s="5"/>
      <c r="Q768" s="7">
        <v>45693</v>
      </c>
      <c r="R768" s="5"/>
      <c r="S768" s="59">
        <v>6.79</v>
      </c>
      <c r="T768" s="5" t="s">
        <v>39</v>
      </c>
      <c r="U768" s="5" t="s">
        <v>182</v>
      </c>
      <c r="V768" s="5" t="s">
        <v>41</v>
      </c>
      <c r="W768" s="5" t="s">
        <v>42</v>
      </c>
      <c r="X768" s="5"/>
      <c r="Y768" s="5"/>
      <c r="Z768" s="5" t="s">
        <v>928</v>
      </c>
      <c r="AA768" s="5"/>
      <c r="AB768" s="5">
        <v>7119</v>
      </c>
      <c r="AC768" s="5" t="s">
        <v>38</v>
      </c>
    </row>
    <row r="769" spans="1:29">
      <c r="A769" s="5">
        <v>541756</v>
      </c>
      <c r="B769" s="5">
        <v>105852</v>
      </c>
      <c r="C769" s="5"/>
      <c r="D769" s="5">
        <v>2</v>
      </c>
      <c r="E769" s="5" t="s">
        <v>29</v>
      </c>
      <c r="F769" s="5">
        <v>3085</v>
      </c>
      <c r="G769" s="5" t="s">
        <v>749</v>
      </c>
      <c r="H769" s="5" t="s">
        <v>750</v>
      </c>
      <c r="I769" s="5">
        <v>451</v>
      </c>
      <c r="J769" s="5" t="s">
        <v>754</v>
      </c>
      <c r="K769" s="5">
        <v>331</v>
      </c>
      <c r="L769" s="5"/>
      <c r="M769" s="5" t="s">
        <v>752</v>
      </c>
      <c r="N769" s="6">
        <v>45597</v>
      </c>
      <c r="O769" s="7">
        <v>45698</v>
      </c>
      <c r="P769" s="5"/>
      <c r="Q769" s="7">
        <v>45693</v>
      </c>
      <c r="R769" s="5"/>
      <c r="S769" s="59">
        <v>-1605.75</v>
      </c>
      <c r="T769" s="5" t="s">
        <v>35</v>
      </c>
      <c r="U769" s="5" t="s">
        <v>1351</v>
      </c>
      <c r="V769" s="5" t="s">
        <v>36</v>
      </c>
      <c r="W769" s="5" t="s">
        <v>37</v>
      </c>
      <c r="X769" s="5"/>
      <c r="Y769" s="5"/>
      <c r="Z769" s="5" t="s">
        <v>928</v>
      </c>
      <c r="AA769" s="5"/>
      <c r="AB769" s="5">
        <v>7119</v>
      </c>
      <c r="AC769" s="5" t="s">
        <v>38</v>
      </c>
    </row>
    <row r="770" spans="1:29">
      <c r="A770" s="5">
        <v>542005</v>
      </c>
      <c r="B770" s="5">
        <v>105852</v>
      </c>
      <c r="C770" s="5"/>
      <c r="D770" s="5">
        <v>2</v>
      </c>
      <c r="E770" s="5" t="s">
        <v>29</v>
      </c>
      <c r="F770" s="5">
        <v>3085</v>
      </c>
      <c r="G770" s="5" t="s">
        <v>749</v>
      </c>
      <c r="H770" s="5" t="s">
        <v>750</v>
      </c>
      <c r="I770" s="5">
        <v>451</v>
      </c>
      <c r="J770" s="5" t="s">
        <v>754</v>
      </c>
      <c r="K770" s="5">
        <v>331</v>
      </c>
      <c r="L770" s="5"/>
      <c r="M770" s="5" t="s">
        <v>752</v>
      </c>
      <c r="N770" s="6">
        <v>45597</v>
      </c>
      <c r="O770" s="7">
        <v>45698</v>
      </c>
      <c r="P770" s="5"/>
      <c r="Q770" s="7">
        <v>45693</v>
      </c>
      <c r="R770" s="5"/>
      <c r="S770" s="59">
        <v>128.46</v>
      </c>
      <c r="T770" s="5" t="s">
        <v>39</v>
      </c>
      <c r="U770" s="5" t="s">
        <v>40</v>
      </c>
      <c r="V770" s="5" t="s">
        <v>41</v>
      </c>
      <c r="W770" s="5" t="s">
        <v>42</v>
      </c>
      <c r="X770" s="5"/>
      <c r="Y770" s="5"/>
      <c r="Z770" s="5" t="s">
        <v>928</v>
      </c>
      <c r="AA770" s="5"/>
      <c r="AB770" s="5">
        <v>7119</v>
      </c>
      <c r="AC770" s="5" t="s">
        <v>38</v>
      </c>
    </row>
    <row r="771" spans="1:29">
      <c r="A771" s="5">
        <v>541792</v>
      </c>
      <c r="B771" s="5">
        <v>105870</v>
      </c>
      <c r="C771" s="5"/>
      <c r="D771" s="5">
        <v>2</v>
      </c>
      <c r="E771" s="5" t="s">
        <v>29</v>
      </c>
      <c r="F771" s="5">
        <v>3085</v>
      </c>
      <c r="G771" s="5" t="s">
        <v>749</v>
      </c>
      <c r="H771" s="5" t="s">
        <v>750</v>
      </c>
      <c r="I771" s="5">
        <v>452</v>
      </c>
      <c r="J771" s="5" t="s">
        <v>755</v>
      </c>
      <c r="K771" s="5">
        <v>331</v>
      </c>
      <c r="L771" s="5"/>
      <c r="M771" s="5" t="s">
        <v>752</v>
      </c>
      <c r="N771" s="6">
        <v>45597</v>
      </c>
      <c r="O771" s="7">
        <v>45698</v>
      </c>
      <c r="P771" s="5"/>
      <c r="Q771" s="7">
        <v>45693</v>
      </c>
      <c r="R771" s="5"/>
      <c r="S771" s="59">
        <v>-1605.74</v>
      </c>
      <c r="T771" s="5" t="s">
        <v>35</v>
      </c>
      <c r="U771" s="5" t="s">
        <v>1351</v>
      </c>
      <c r="V771" s="5" t="s">
        <v>36</v>
      </c>
      <c r="W771" s="5" t="s">
        <v>37</v>
      </c>
      <c r="X771" s="5"/>
      <c r="Y771" s="5"/>
      <c r="Z771" s="5" t="s">
        <v>929</v>
      </c>
      <c r="AA771" s="5"/>
      <c r="AB771" s="5">
        <v>7119</v>
      </c>
      <c r="AC771" s="5" t="s">
        <v>38</v>
      </c>
    </row>
    <row r="772" spans="1:29">
      <c r="A772" s="5">
        <v>542023</v>
      </c>
      <c r="B772" s="5">
        <v>105870</v>
      </c>
      <c r="C772" s="5"/>
      <c r="D772" s="5">
        <v>2</v>
      </c>
      <c r="E772" s="5" t="s">
        <v>29</v>
      </c>
      <c r="F772" s="5">
        <v>3085</v>
      </c>
      <c r="G772" s="5" t="s">
        <v>749</v>
      </c>
      <c r="H772" s="5" t="s">
        <v>750</v>
      </c>
      <c r="I772" s="5">
        <v>452</v>
      </c>
      <c r="J772" s="5" t="s">
        <v>755</v>
      </c>
      <c r="K772" s="5">
        <v>331</v>
      </c>
      <c r="L772" s="5"/>
      <c r="M772" s="5" t="s">
        <v>752</v>
      </c>
      <c r="N772" s="6">
        <v>45597</v>
      </c>
      <c r="O772" s="7">
        <v>45698</v>
      </c>
      <c r="P772" s="5"/>
      <c r="Q772" s="7">
        <v>45693</v>
      </c>
      <c r="R772" s="5"/>
      <c r="S772" s="59">
        <v>128.46</v>
      </c>
      <c r="T772" s="5" t="s">
        <v>39</v>
      </c>
      <c r="U772" s="5" t="s">
        <v>40</v>
      </c>
      <c r="V772" s="5" t="s">
        <v>41</v>
      </c>
      <c r="W772" s="5" t="s">
        <v>42</v>
      </c>
      <c r="X772" s="5"/>
      <c r="Y772" s="5"/>
      <c r="Z772" s="5" t="s">
        <v>929</v>
      </c>
      <c r="AA772" s="5"/>
      <c r="AB772" s="5">
        <v>7119</v>
      </c>
      <c r="AC772" s="5" t="s">
        <v>38</v>
      </c>
    </row>
    <row r="773" spans="1:29">
      <c r="A773" s="5">
        <v>619735</v>
      </c>
      <c r="B773" s="5">
        <v>105870</v>
      </c>
      <c r="C773" s="5"/>
      <c r="D773" s="5">
        <v>2</v>
      </c>
      <c r="E773" s="5" t="s">
        <v>29</v>
      </c>
      <c r="F773" s="5">
        <v>3085</v>
      </c>
      <c r="G773" s="5" t="s">
        <v>749</v>
      </c>
      <c r="H773" s="5" t="s">
        <v>750</v>
      </c>
      <c r="I773" s="5">
        <v>452</v>
      </c>
      <c r="J773" s="5" t="s">
        <v>755</v>
      </c>
      <c r="K773" s="5">
        <v>331</v>
      </c>
      <c r="L773" s="5"/>
      <c r="M773" s="5" t="s">
        <v>752</v>
      </c>
      <c r="N773" s="6">
        <v>45597</v>
      </c>
      <c r="O773" s="7">
        <v>45698</v>
      </c>
      <c r="P773" s="5"/>
      <c r="Q773" s="7">
        <v>45693</v>
      </c>
      <c r="R773" s="5"/>
      <c r="S773" s="59">
        <v>8.64</v>
      </c>
      <c r="T773" s="5" t="s">
        <v>39</v>
      </c>
      <c r="U773" s="5" t="s">
        <v>182</v>
      </c>
      <c r="V773" s="5" t="s">
        <v>41</v>
      </c>
      <c r="W773" s="5" t="s">
        <v>42</v>
      </c>
      <c r="X773" s="5"/>
      <c r="Y773" s="5"/>
      <c r="Z773" s="5" t="s">
        <v>929</v>
      </c>
      <c r="AA773" s="5"/>
      <c r="AB773" s="5">
        <v>7119</v>
      </c>
      <c r="AC773" s="5" t="s">
        <v>38</v>
      </c>
    </row>
    <row r="774" spans="1:29">
      <c r="A774" s="5">
        <v>541828</v>
      </c>
      <c r="B774" s="5">
        <v>105888</v>
      </c>
      <c r="C774" s="5"/>
      <c r="D774" s="5">
        <v>2</v>
      </c>
      <c r="E774" s="5" t="s">
        <v>29</v>
      </c>
      <c r="F774" s="5">
        <v>3085</v>
      </c>
      <c r="G774" s="5" t="s">
        <v>749</v>
      </c>
      <c r="H774" s="5" t="s">
        <v>750</v>
      </c>
      <c r="I774" s="5">
        <v>453</v>
      </c>
      <c r="J774" s="5" t="s">
        <v>756</v>
      </c>
      <c r="K774" s="5">
        <v>331</v>
      </c>
      <c r="L774" s="5"/>
      <c r="M774" s="5" t="s">
        <v>752</v>
      </c>
      <c r="N774" s="6">
        <v>45597</v>
      </c>
      <c r="O774" s="7">
        <v>45698</v>
      </c>
      <c r="P774" s="5"/>
      <c r="Q774" s="7">
        <v>45693</v>
      </c>
      <c r="R774" s="5"/>
      <c r="S774" s="59">
        <v>-1605.74</v>
      </c>
      <c r="T774" s="5" t="s">
        <v>35</v>
      </c>
      <c r="U774" s="5" t="s">
        <v>1351</v>
      </c>
      <c r="V774" s="5" t="s">
        <v>36</v>
      </c>
      <c r="W774" s="5" t="s">
        <v>37</v>
      </c>
      <c r="X774" s="5"/>
      <c r="Y774" s="5"/>
      <c r="Z774" s="5" t="s">
        <v>929</v>
      </c>
      <c r="AA774" s="5"/>
      <c r="AB774" s="5">
        <v>7119</v>
      </c>
      <c r="AC774" s="5" t="s">
        <v>38</v>
      </c>
    </row>
    <row r="775" spans="1:29">
      <c r="A775" s="5">
        <v>542041</v>
      </c>
      <c r="B775" s="5">
        <v>105888</v>
      </c>
      <c r="C775" s="5"/>
      <c r="D775" s="5">
        <v>2</v>
      </c>
      <c r="E775" s="5" t="s">
        <v>29</v>
      </c>
      <c r="F775" s="5">
        <v>3085</v>
      </c>
      <c r="G775" s="5" t="s">
        <v>749</v>
      </c>
      <c r="H775" s="5" t="s">
        <v>750</v>
      </c>
      <c r="I775" s="5">
        <v>453</v>
      </c>
      <c r="J775" s="5" t="s">
        <v>756</v>
      </c>
      <c r="K775" s="5">
        <v>331</v>
      </c>
      <c r="L775" s="5"/>
      <c r="M775" s="5" t="s">
        <v>752</v>
      </c>
      <c r="N775" s="6">
        <v>45597</v>
      </c>
      <c r="O775" s="7">
        <v>45698</v>
      </c>
      <c r="P775" s="5"/>
      <c r="Q775" s="7">
        <v>45693</v>
      </c>
      <c r="R775" s="5"/>
      <c r="S775" s="59">
        <v>128.46</v>
      </c>
      <c r="T775" s="5" t="s">
        <v>39</v>
      </c>
      <c r="U775" s="5" t="s">
        <v>40</v>
      </c>
      <c r="V775" s="5" t="s">
        <v>41</v>
      </c>
      <c r="W775" s="5" t="s">
        <v>42</v>
      </c>
      <c r="X775" s="5"/>
      <c r="Y775" s="5"/>
      <c r="Z775" s="5" t="s">
        <v>929</v>
      </c>
      <c r="AA775" s="5"/>
      <c r="AB775" s="5">
        <v>7119</v>
      </c>
      <c r="AC775" s="5" t="s">
        <v>38</v>
      </c>
    </row>
    <row r="776" spans="1:29">
      <c r="A776" s="5">
        <v>541864</v>
      </c>
      <c r="B776" s="5">
        <v>105906</v>
      </c>
      <c r="C776" s="5"/>
      <c r="D776" s="5">
        <v>2</v>
      </c>
      <c r="E776" s="5" t="s">
        <v>29</v>
      </c>
      <c r="F776" s="5">
        <v>3085</v>
      </c>
      <c r="G776" s="5" t="s">
        <v>749</v>
      </c>
      <c r="H776" s="5" t="s">
        <v>750</v>
      </c>
      <c r="I776" s="5">
        <v>459</v>
      </c>
      <c r="J776" s="5" t="s">
        <v>757</v>
      </c>
      <c r="K776" s="5">
        <v>331</v>
      </c>
      <c r="L776" s="5"/>
      <c r="M776" s="5" t="s">
        <v>752</v>
      </c>
      <c r="N776" s="6">
        <v>45597</v>
      </c>
      <c r="O776" s="7">
        <v>45698</v>
      </c>
      <c r="P776" s="5"/>
      <c r="Q776" s="7">
        <v>45693</v>
      </c>
      <c r="R776" s="5"/>
      <c r="S776" s="59">
        <v>-13920.45</v>
      </c>
      <c r="T776" s="5" t="s">
        <v>35</v>
      </c>
      <c r="U776" s="5" t="s">
        <v>1351</v>
      </c>
      <c r="V776" s="5" t="s">
        <v>36</v>
      </c>
      <c r="W776" s="5" t="s">
        <v>37</v>
      </c>
      <c r="X776" s="5"/>
      <c r="Y776" s="5"/>
      <c r="Z776" s="5" t="s">
        <v>930</v>
      </c>
      <c r="AA776" s="5"/>
      <c r="AB776" s="5">
        <v>7119</v>
      </c>
      <c r="AC776" s="5" t="s">
        <v>38</v>
      </c>
    </row>
    <row r="777" spans="1:29">
      <c r="A777" s="5">
        <v>542059</v>
      </c>
      <c r="B777" s="5">
        <v>105906</v>
      </c>
      <c r="C777" s="5"/>
      <c r="D777" s="5">
        <v>2</v>
      </c>
      <c r="E777" s="5" t="s">
        <v>29</v>
      </c>
      <c r="F777" s="5">
        <v>3085</v>
      </c>
      <c r="G777" s="5" t="s">
        <v>749</v>
      </c>
      <c r="H777" s="5" t="s">
        <v>750</v>
      </c>
      <c r="I777" s="5">
        <v>459</v>
      </c>
      <c r="J777" s="5" t="s">
        <v>757</v>
      </c>
      <c r="K777" s="5">
        <v>331</v>
      </c>
      <c r="L777" s="5"/>
      <c r="M777" s="5" t="s">
        <v>752</v>
      </c>
      <c r="N777" s="6">
        <v>45597</v>
      </c>
      <c r="O777" s="7">
        <v>45698</v>
      </c>
      <c r="P777" s="5"/>
      <c r="Q777" s="7">
        <v>45693</v>
      </c>
      <c r="R777" s="5"/>
      <c r="S777" s="59">
        <v>1113.6400000000001</v>
      </c>
      <c r="T777" s="5" t="s">
        <v>39</v>
      </c>
      <c r="U777" s="5" t="s">
        <v>40</v>
      </c>
      <c r="V777" s="5" t="s">
        <v>41</v>
      </c>
      <c r="W777" s="5" t="s">
        <v>42</v>
      </c>
      <c r="X777" s="5"/>
      <c r="Y777" s="5"/>
      <c r="Z777" s="5" t="s">
        <v>930</v>
      </c>
      <c r="AA777" s="5"/>
      <c r="AB777" s="5">
        <v>7119</v>
      </c>
      <c r="AC777" s="5" t="s">
        <v>38</v>
      </c>
    </row>
    <row r="778" spans="1:29">
      <c r="A778" s="5">
        <v>542131</v>
      </c>
      <c r="B778" s="5">
        <v>105906</v>
      </c>
      <c r="C778" s="5"/>
      <c r="D778" s="5">
        <v>2</v>
      </c>
      <c r="E778" s="5" t="s">
        <v>29</v>
      </c>
      <c r="F778" s="5">
        <v>3085</v>
      </c>
      <c r="G778" s="5" t="s">
        <v>749</v>
      </c>
      <c r="H778" s="5" t="s">
        <v>750</v>
      </c>
      <c r="I778" s="5">
        <v>459</v>
      </c>
      <c r="J778" s="5" t="s">
        <v>757</v>
      </c>
      <c r="K778" s="5">
        <v>331</v>
      </c>
      <c r="L778" s="5"/>
      <c r="M778" s="5" t="s">
        <v>752</v>
      </c>
      <c r="N778" s="6">
        <v>45597</v>
      </c>
      <c r="O778" s="7">
        <v>45698</v>
      </c>
      <c r="P778" s="5"/>
      <c r="Q778" s="7">
        <v>45693</v>
      </c>
      <c r="R778" s="5"/>
      <c r="S778" s="59">
        <v>2932.12</v>
      </c>
      <c r="T778" s="5" t="s">
        <v>39</v>
      </c>
      <c r="U778" s="5" t="s">
        <v>265</v>
      </c>
      <c r="V778" s="5" t="s">
        <v>266</v>
      </c>
      <c r="W778" s="5" t="s">
        <v>267</v>
      </c>
      <c r="X778" s="5"/>
      <c r="Y778" s="5"/>
      <c r="Z778" s="5" t="s">
        <v>930</v>
      </c>
      <c r="AA778" s="5"/>
      <c r="AB778" s="5">
        <v>7119</v>
      </c>
      <c r="AC778" s="5" t="s">
        <v>38</v>
      </c>
    </row>
    <row r="779" spans="1:29">
      <c r="A779" s="5">
        <v>542077</v>
      </c>
      <c r="B779" s="5">
        <v>105924</v>
      </c>
      <c r="C779" s="5"/>
      <c r="D779" s="5">
        <v>2</v>
      </c>
      <c r="E779" s="5" t="s">
        <v>29</v>
      </c>
      <c r="F779" s="5">
        <v>3085</v>
      </c>
      <c r="G779" s="5" t="s">
        <v>749</v>
      </c>
      <c r="H779" s="5" t="s">
        <v>750</v>
      </c>
      <c r="I779" s="5">
        <v>460</v>
      </c>
      <c r="J779" s="5" t="s">
        <v>758</v>
      </c>
      <c r="K779" s="5">
        <v>331</v>
      </c>
      <c r="L779" s="5"/>
      <c r="M779" s="5" t="s">
        <v>752</v>
      </c>
      <c r="N779" s="6">
        <v>45597</v>
      </c>
      <c r="O779" s="7">
        <v>45698</v>
      </c>
      <c r="P779" s="5"/>
      <c r="Q779" s="7">
        <v>45693</v>
      </c>
      <c r="R779" s="5"/>
      <c r="S779" s="59">
        <v>-0.01</v>
      </c>
      <c r="T779" s="5" t="s">
        <v>35</v>
      </c>
      <c r="U779" s="5" t="s">
        <v>1351</v>
      </c>
      <c r="V779" s="5" t="s">
        <v>36</v>
      </c>
      <c r="W779" s="5" t="s">
        <v>37</v>
      </c>
      <c r="X779" s="5"/>
      <c r="Y779" s="5"/>
      <c r="Z779" s="5" t="s">
        <v>931</v>
      </c>
      <c r="AA779" s="5"/>
      <c r="AB779" s="5">
        <v>7119</v>
      </c>
      <c r="AC779" s="5" t="s">
        <v>38</v>
      </c>
    </row>
    <row r="780" spans="1:29">
      <c r="A780" s="5">
        <v>542095</v>
      </c>
      <c r="B780" s="5">
        <v>105942</v>
      </c>
      <c r="C780" s="5"/>
      <c r="D780" s="5">
        <v>2</v>
      </c>
      <c r="E780" s="5" t="s">
        <v>29</v>
      </c>
      <c r="F780" s="5">
        <v>3085</v>
      </c>
      <c r="G780" s="5" t="s">
        <v>749</v>
      </c>
      <c r="H780" s="5" t="s">
        <v>750</v>
      </c>
      <c r="I780" s="5">
        <v>470</v>
      </c>
      <c r="J780" s="5" t="s">
        <v>1136</v>
      </c>
      <c r="K780" s="5">
        <v>331</v>
      </c>
      <c r="L780" s="5"/>
      <c r="M780" s="5" t="s">
        <v>752</v>
      </c>
      <c r="N780" s="6">
        <v>45597</v>
      </c>
      <c r="O780" s="7">
        <v>45698</v>
      </c>
      <c r="P780" s="5"/>
      <c r="Q780" s="7">
        <v>45693</v>
      </c>
      <c r="R780" s="5"/>
      <c r="S780" s="59">
        <v>0</v>
      </c>
      <c r="T780" s="5" t="s">
        <v>35</v>
      </c>
      <c r="U780" s="5" t="s">
        <v>1351</v>
      </c>
      <c r="V780" s="5" t="s">
        <v>36</v>
      </c>
      <c r="W780" s="5" t="s">
        <v>37</v>
      </c>
      <c r="X780" s="5"/>
      <c r="Y780" s="5"/>
      <c r="Z780" s="5"/>
      <c r="AA780" s="5"/>
      <c r="AB780" s="5">
        <v>7119</v>
      </c>
      <c r="AC780" s="5" t="s">
        <v>38</v>
      </c>
    </row>
    <row r="781" spans="1:29">
      <c r="A781" s="5">
        <v>542113</v>
      </c>
      <c r="B781" s="5">
        <v>105960</v>
      </c>
      <c r="C781" s="5"/>
      <c r="D781" s="5">
        <v>2</v>
      </c>
      <c r="E781" s="5" t="s">
        <v>29</v>
      </c>
      <c r="F781" s="5">
        <v>3085</v>
      </c>
      <c r="G781" s="5" t="s">
        <v>749</v>
      </c>
      <c r="H781" s="5" t="s">
        <v>750</v>
      </c>
      <c r="I781" s="5">
        <v>471</v>
      </c>
      <c r="J781" s="5" t="s">
        <v>1137</v>
      </c>
      <c r="K781" s="5">
        <v>331</v>
      </c>
      <c r="L781" s="5"/>
      <c r="M781" s="5" t="s">
        <v>752</v>
      </c>
      <c r="N781" s="6">
        <v>45597</v>
      </c>
      <c r="O781" s="7">
        <v>45698</v>
      </c>
      <c r="P781" s="5"/>
      <c r="Q781" s="7">
        <v>45693</v>
      </c>
      <c r="R781" s="5"/>
      <c r="S781" s="59">
        <v>0</v>
      </c>
      <c r="T781" s="5" t="s">
        <v>35</v>
      </c>
      <c r="U781" s="5" t="s">
        <v>1351</v>
      </c>
      <c r="V781" s="5" t="s">
        <v>36</v>
      </c>
      <c r="W781" s="5" t="s">
        <v>37</v>
      </c>
      <c r="X781" s="5"/>
      <c r="Y781" s="5"/>
      <c r="Z781" s="5"/>
      <c r="AA781" s="5"/>
      <c r="AB781" s="5">
        <v>7119</v>
      </c>
      <c r="AC781" s="5" t="s">
        <v>38</v>
      </c>
    </row>
    <row r="782" spans="1:29">
      <c r="A782" s="5">
        <v>619657</v>
      </c>
      <c r="B782" s="5">
        <v>119722</v>
      </c>
      <c r="C782" s="5"/>
      <c r="D782" s="5">
        <v>2</v>
      </c>
      <c r="E782" s="5" t="s">
        <v>29</v>
      </c>
      <c r="F782" s="5">
        <v>3085</v>
      </c>
      <c r="G782" s="5" t="s">
        <v>749</v>
      </c>
      <c r="H782" s="5" t="s">
        <v>750</v>
      </c>
      <c r="I782" s="5">
        <v>451</v>
      </c>
      <c r="J782" s="5" t="s">
        <v>754</v>
      </c>
      <c r="K782" s="5">
        <v>331</v>
      </c>
      <c r="L782" s="5"/>
      <c r="M782" s="5" t="s">
        <v>752</v>
      </c>
      <c r="N782" s="6">
        <v>45673.637499999997</v>
      </c>
      <c r="O782" s="7">
        <v>45693</v>
      </c>
      <c r="P782" s="5"/>
      <c r="Q782" s="7">
        <v>45693</v>
      </c>
      <c r="R782" s="5"/>
      <c r="S782" s="59">
        <v>8.64</v>
      </c>
      <c r="T782" s="5" t="s">
        <v>39</v>
      </c>
      <c r="U782" s="5" t="s">
        <v>182</v>
      </c>
      <c r="V782" s="5" t="s">
        <v>41</v>
      </c>
      <c r="W782" s="5" t="s">
        <v>42</v>
      </c>
      <c r="X782" s="5"/>
      <c r="Y782" s="5"/>
      <c r="Z782" s="5" t="s">
        <v>1538</v>
      </c>
      <c r="AA782" s="5"/>
      <c r="AB782" s="5">
        <v>7119</v>
      </c>
      <c r="AC782" s="5" t="s">
        <v>38</v>
      </c>
    </row>
    <row r="783" spans="1:29">
      <c r="A783" s="5">
        <v>444983</v>
      </c>
      <c r="B783" s="5">
        <v>88554</v>
      </c>
      <c r="C783" s="5"/>
      <c r="D783" s="5">
        <v>2</v>
      </c>
      <c r="E783" s="5" t="s">
        <v>29</v>
      </c>
      <c r="F783" s="5">
        <v>3113</v>
      </c>
      <c r="G783" s="5" t="s">
        <v>94</v>
      </c>
      <c r="H783" s="5" t="s">
        <v>95</v>
      </c>
      <c r="I783" s="5">
        <v>426</v>
      </c>
      <c r="J783" s="5" t="s">
        <v>96</v>
      </c>
      <c r="K783" s="5">
        <v>382</v>
      </c>
      <c r="L783" s="5"/>
      <c r="M783" s="5" t="s">
        <v>97</v>
      </c>
      <c r="N783" s="6">
        <v>45421.414583333331</v>
      </c>
      <c r="O783" s="7">
        <v>45698</v>
      </c>
      <c r="P783" s="5"/>
      <c r="Q783" s="7">
        <v>45684</v>
      </c>
      <c r="R783" s="5"/>
      <c r="S783" s="59">
        <v>-325</v>
      </c>
      <c r="T783" s="5" t="s">
        <v>35</v>
      </c>
      <c r="U783" s="5" t="s">
        <v>1351</v>
      </c>
      <c r="V783" s="5" t="s">
        <v>36</v>
      </c>
      <c r="W783" s="5" t="s">
        <v>37</v>
      </c>
      <c r="X783" s="5"/>
      <c r="Y783" s="5"/>
      <c r="Z783" s="5" t="s">
        <v>780</v>
      </c>
      <c r="AA783" s="5"/>
      <c r="AB783" s="5">
        <v>7119</v>
      </c>
      <c r="AC783" s="5" t="s">
        <v>38</v>
      </c>
    </row>
    <row r="784" spans="1:29">
      <c r="A784" s="5">
        <v>445043</v>
      </c>
      <c r="B784" s="5">
        <v>88554</v>
      </c>
      <c r="C784" s="5"/>
      <c r="D784" s="5">
        <v>2</v>
      </c>
      <c r="E784" s="5" t="s">
        <v>29</v>
      </c>
      <c r="F784" s="5">
        <v>3113</v>
      </c>
      <c r="G784" s="5" t="s">
        <v>94</v>
      </c>
      <c r="H784" s="5" t="s">
        <v>95</v>
      </c>
      <c r="I784" s="5">
        <v>426</v>
      </c>
      <c r="J784" s="5" t="s">
        <v>96</v>
      </c>
      <c r="K784" s="5">
        <v>382</v>
      </c>
      <c r="L784" s="5"/>
      <c r="M784" s="5" t="s">
        <v>97</v>
      </c>
      <c r="N784" s="6">
        <v>45421.414583333331</v>
      </c>
      <c r="O784" s="7">
        <v>45698</v>
      </c>
      <c r="P784" s="5"/>
      <c r="Q784" s="7">
        <v>45684</v>
      </c>
      <c r="R784" s="5"/>
      <c r="S784" s="59">
        <v>26</v>
      </c>
      <c r="T784" s="5" t="s">
        <v>39</v>
      </c>
      <c r="U784" s="5" t="s">
        <v>40</v>
      </c>
      <c r="V784" s="5" t="s">
        <v>41</v>
      </c>
      <c r="W784" s="5" t="s">
        <v>42</v>
      </c>
      <c r="X784" s="5"/>
      <c r="Y784" s="5"/>
      <c r="Z784" s="5" t="s">
        <v>780</v>
      </c>
      <c r="AA784" s="5"/>
      <c r="AB784" s="5">
        <v>7119</v>
      </c>
      <c r="AC784" s="5" t="s">
        <v>38</v>
      </c>
    </row>
    <row r="785" spans="1:29">
      <c r="A785" s="5">
        <v>527560</v>
      </c>
      <c r="B785" s="5">
        <v>88554</v>
      </c>
      <c r="C785" s="5"/>
      <c r="D785" s="5">
        <v>2</v>
      </c>
      <c r="E785" s="5" t="s">
        <v>29</v>
      </c>
      <c r="F785" s="5">
        <v>3113</v>
      </c>
      <c r="G785" s="5" t="s">
        <v>94</v>
      </c>
      <c r="H785" s="5" t="s">
        <v>95</v>
      </c>
      <c r="I785" s="5">
        <v>426</v>
      </c>
      <c r="J785" s="5" t="s">
        <v>96</v>
      </c>
      <c r="K785" s="5">
        <v>382</v>
      </c>
      <c r="L785" s="5"/>
      <c r="M785" s="5" t="s">
        <v>97</v>
      </c>
      <c r="N785" s="6">
        <v>45421.414583333331</v>
      </c>
      <c r="O785" s="7">
        <v>45698</v>
      </c>
      <c r="P785" s="5"/>
      <c r="Q785" s="7">
        <v>45684</v>
      </c>
      <c r="R785" s="5"/>
      <c r="S785" s="59">
        <v>18.399999999999999</v>
      </c>
      <c r="T785" s="5" t="s">
        <v>39</v>
      </c>
      <c r="U785" s="5" t="s">
        <v>52</v>
      </c>
      <c r="V785" s="5" t="s">
        <v>41</v>
      </c>
      <c r="W785" s="5" t="s">
        <v>42</v>
      </c>
      <c r="X785" s="5"/>
      <c r="Y785" s="5"/>
      <c r="Z785" s="5" t="s">
        <v>780</v>
      </c>
      <c r="AA785" s="5"/>
      <c r="AB785" s="5">
        <v>7119</v>
      </c>
      <c r="AC785" s="5" t="s">
        <v>38</v>
      </c>
    </row>
    <row r="786" spans="1:29">
      <c r="A786" s="5">
        <v>611220</v>
      </c>
      <c r="B786" s="5">
        <v>88554</v>
      </c>
      <c r="C786" s="5"/>
      <c r="D786" s="5">
        <v>2</v>
      </c>
      <c r="E786" s="5" t="s">
        <v>29</v>
      </c>
      <c r="F786" s="5">
        <v>3113</v>
      </c>
      <c r="G786" s="5" t="s">
        <v>94</v>
      </c>
      <c r="H786" s="5" t="s">
        <v>95</v>
      </c>
      <c r="I786" s="5">
        <v>426</v>
      </c>
      <c r="J786" s="5" t="s">
        <v>96</v>
      </c>
      <c r="K786" s="5">
        <v>382</v>
      </c>
      <c r="L786" s="5"/>
      <c r="M786" s="5" t="s">
        <v>97</v>
      </c>
      <c r="N786" s="6">
        <v>45421.414583333331</v>
      </c>
      <c r="O786" s="7">
        <v>45698</v>
      </c>
      <c r="P786" s="5"/>
      <c r="Q786" s="7">
        <v>45684</v>
      </c>
      <c r="R786" s="5"/>
      <c r="S786" s="59">
        <v>3.6</v>
      </c>
      <c r="T786" s="5" t="s">
        <v>39</v>
      </c>
      <c r="U786" s="5" t="s">
        <v>182</v>
      </c>
      <c r="V786" s="5" t="s">
        <v>41</v>
      </c>
      <c r="W786" s="5" t="s">
        <v>42</v>
      </c>
      <c r="X786" s="5"/>
      <c r="Y786" s="5"/>
      <c r="Z786" s="5" t="s">
        <v>780</v>
      </c>
      <c r="AA786" s="5"/>
      <c r="AB786" s="5">
        <v>7119</v>
      </c>
      <c r="AC786" s="5" t="s">
        <v>38</v>
      </c>
    </row>
    <row r="787" spans="1:29">
      <c r="A787" s="5">
        <v>444984</v>
      </c>
      <c r="B787" s="5">
        <v>88554</v>
      </c>
      <c r="C787" s="5"/>
      <c r="D787" s="5">
        <v>2</v>
      </c>
      <c r="E787" s="5" t="s">
        <v>29</v>
      </c>
      <c r="F787" s="5">
        <v>3118</v>
      </c>
      <c r="G787" s="5" t="s">
        <v>98</v>
      </c>
      <c r="H787" s="5" t="s">
        <v>99</v>
      </c>
      <c r="I787" s="5">
        <v>426</v>
      </c>
      <c r="J787" s="5" t="s">
        <v>96</v>
      </c>
      <c r="K787" s="5">
        <v>382</v>
      </c>
      <c r="L787" s="5"/>
      <c r="M787" s="5" t="s">
        <v>100</v>
      </c>
      <c r="N787" s="6">
        <v>45421.414583333331</v>
      </c>
      <c r="O787" s="7">
        <v>45698</v>
      </c>
      <c r="P787" s="5"/>
      <c r="Q787" s="7">
        <v>45684</v>
      </c>
      <c r="R787" s="5"/>
      <c r="S787" s="59">
        <v>-325</v>
      </c>
      <c r="T787" s="5" t="s">
        <v>35</v>
      </c>
      <c r="U787" s="5" t="s">
        <v>1351</v>
      </c>
      <c r="V787" s="5" t="s">
        <v>36</v>
      </c>
      <c r="W787" s="5" t="s">
        <v>37</v>
      </c>
      <c r="X787" s="5"/>
      <c r="Y787" s="5"/>
      <c r="Z787" s="5" t="s">
        <v>781</v>
      </c>
      <c r="AA787" s="5"/>
      <c r="AB787" s="5">
        <v>7119</v>
      </c>
      <c r="AC787" s="5" t="s">
        <v>38</v>
      </c>
    </row>
    <row r="788" spans="1:29">
      <c r="A788" s="5">
        <v>445044</v>
      </c>
      <c r="B788" s="5">
        <v>88554</v>
      </c>
      <c r="C788" s="5"/>
      <c r="D788" s="5">
        <v>2</v>
      </c>
      <c r="E788" s="5" t="s">
        <v>29</v>
      </c>
      <c r="F788" s="5">
        <v>3118</v>
      </c>
      <c r="G788" s="5" t="s">
        <v>98</v>
      </c>
      <c r="H788" s="5" t="s">
        <v>99</v>
      </c>
      <c r="I788" s="5">
        <v>426</v>
      </c>
      <c r="J788" s="5" t="s">
        <v>96</v>
      </c>
      <c r="K788" s="5">
        <v>382</v>
      </c>
      <c r="L788" s="5"/>
      <c r="M788" s="5" t="s">
        <v>100</v>
      </c>
      <c r="N788" s="6">
        <v>45421.414583333331</v>
      </c>
      <c r="O788" s="7">
        <v>45698</v>
      </c>
      <c r="P788" s="5"/>
      <c r="Q788" s="7">
        <v>45684</v>
      </c>
      <c r="R788" s="5"/>
      <c r="S788" s="59">
        <v>26</v>
      </c>
      <c r="T788" s="5" t="s">
        <v>39</v>
      </c>
      <c r="U788" s="5" t="s">
        <v>40</v>
      </c>
      <c r="V788" s="5" t="s">
        <v>41</v>
      </c>
      <c r="W788" s="5" t="s">
        <v>42</v>
      </c>
      <c r="X788" s="5"/>
      <c r="Y788" s="5"/>
      <c r="Z788" s="5" t="s">
        <v>781</v>
      </c>
      <c r="AA788" s="5"/>
      <c r="AB788" s="5">
        <v>7119</v>
      </c>
      <c r="AC788" s="5" t="s">
        <v>38</v>
      </c>
    </row>
    <row r="789" spans="1:29">
      <c r="A789" s="5">
        <v>527561</v>
      </c>
      <c r="B789" s="5">
        <v>88554</v>
      </c>
      <c r="C789" s="5"/>
      <c r="D789" s="5">
        <v>2</v>
      </c>
      <c r="E789" s="5" t="s">
        <v>29</v>
      </c>
      <c r="F789" s="5">
        <v>3118</v>
      </c>
      <c r="G789" s="5" t="s">
        <v>98</v>
      </c>
      <c r="H789" s="5" t="s">
        <v>99</v>
      </c>
      <c r="I789" s="5">
        <v>426</v>
      </c>
      <c r="J789" s="5" t="s">
        <v>96</v>
      </c>
      <c r="K789" s="5">
        <v>382</v>
      </c>
      <c r="L789" s="5"/>
      <c r="M789" s="5" t="s">
        <v>100</v>
      </c>
      <c r="N789" s="6">
        <v>45421.414583333331</v>
      </c>
      <c r="O789" s="7">
        <v>45698</v>
      </c>
      <c r="P789" s="5"/>
      <c r="Q789" s="7">
        <v>45684</v>
      </c>
      <c r="R789" s="5"/>
      <c r="S789" s="59">
        <v>18.399999999999999</v>
      </c>
      <c r="T789" s="5" t="s">
        <v>39</v>
      </c>
      <c r="U789" s="5" t="s">
        <v>52</v>
      </c>
      <c r="V789" s="5" t="s">
        <v>41</v>
      </c>
      <c r="W789" s="5" t="s">
        <v>42</v>
      </c>
      <c r="X789" s="5"/>
      <c r="Y789" s="5"/>
      <c r="Z789" s="5" t="s">
        <v>781</v>
      </c>
      <c r="AA789" s="5"/>
      <c r="AB789" s="5">
        <v>7119</v>
      </c>
      <c r="AC789" s="5" t="s">
        <v>38</v>
      </c>
    </row>
    <row r="790" spans="1:29">
      <c r="A790" s="5">
        <v>611221</v>
      </c>
      <c r="B790" s="5">
        <v>88554</v>
      </c>
      <c r="C790" s="5"/>
      <c r="D790" s="5">
        <v>2</v>
      </c>
      <c r="E790" s="5" t="s">
        <v>29</v>
      </c>
      <c r="F790" s="5">
        <v>3118</v>
      </c>
      <c r="G790" s="5" t="s">
        <v>98</v>
      </c>
      <c r="H790" s="5" t="s">
        <v>99</v>
      </c>
      <c r="I790" s="5">
        <v>426</v>
      </c>
      <c r="J790" s="5" t="s">
        <v>96</v>
      </c>
      <c r="K790" s="5">
        <v>382</v>
      </c>
      <c r="L790" s="5"/>
      <c r="M790" s="5" t="s">
        <v>100</v>
      </c>
      <c r="N790" s="6">
        <v>45421.414583333331</v>
      </c>
      <c r="O790" s="7">
        <v>45698</v>
      </c>
      <c r="P790" s="5"/>
      <c r="Q790" s="7">
        <v>45684</v>
      </c>
      <c r="R790" s="5"/>
      <c r="S790" s="59">
        <v>3.6</v>
      </c>
      <c r="T790" s="5" t="s">
        <v>39</v>
      </c>
      <c r="U790" s="5" t="s">
        <v>182</v>
      </c>
      <c r="V790" s="5" t="s">
        <v>41</v>
      </c>
      <c r="W790" s="5" t="s">
        <v>42</v>
      </c>
      <c r="X790" s="5"/>
      <c r="Y790" s="5"/>
      <c r="Z790" s="5" t="s">
        <v>781</v>
      </c>
      <c r="AA790" s="5"/>
      <c r="AB790" s="5">
        <v>7119</v>
      </c>
      <c r="AC790" s="5" t="s">
        <v>38</v>
      </c>
    </row>
    <row r="791" spans="1:29">
      <c r="A791" s="5">
        <v>623730</v>
      </c>
      <c r="B791" s="5">
        <v>96341</v>
      </c>
      <c r="C791" s="5"/>
      <c r="D791" s="5">
        <v>3</v>
      </c>
      <c r="E791" s="5" t="s">
        <v>1564</v>
      </c>
      <c r="F791" s="5">
        <v>2073</v>
      </c>
      <c r="G791" s="5" t="s">
        <v>679</v>
      </c>
      <c r="H791" s="5" t="s">
        <v>680</v>
      </c>
      <c r="I791" s="5">
        <v>282</v>
      </c>
      <c r="J791" s="5" t="s">
        <v>681</v>
      </c>
      <c r="K791" s="5">
        <v>257</v>
      </c>
      <c r="L791" s="5" t="s">
        <v>682</v>
      </c>
      <c r="M791" s="5" t="s">
        <v>1565</v>
      </c>
      <c r="N791" s="6">
        <v>45511.393055555556</v>
      </c>
      <c r="O791" s="7">
        <v>45688</v>
      </c>
      <c r="P791" s="5"/>
      <c r="Q791" s="7">
        <v>45688</v>
      </c>
      <c r="R791" s="5"/>
      <c r="S791" s="59">
        <v>-109.41</v>
      </c>
      <c r="T791" s="5" t="s">
        <v>35</v>
      </c>
      <c r="U791" s="5" t="s">
        <v>1566</v>
      </c>
      <c r="V791" s="5" t="s">
        <v>48</v>
      </c>
      <c r="W791" s="5" t="s">
        <v>63</v>
      </c>
      <c r="X791" s="5"/>
      <c r="Y791" s="5"/>
      <c r="Z791" s="5"/>
      <c r="AA791" s="5"/>
      <c r="AB791" s="5">
        <v>7119</v>
      </c>
      <c r="AC791" s="5" t="s">
        <v>38</v>
      </c>
    </row>
    <row r="792" spans="1:29">
      <c r="A792" s="5">
        <v>623692</v>
      </c>
      <c r="B792" s="5">
        <v>97005</v>
      </c>
      <c r="C792" s="5"/>
      <c r="D792" s="5">
        <v>3</v>
      </c>
      <c r="E792" s="5" t="s">
        <v>1564</v>
      </c>
      <c r="F792" s="5">
        <v>1428</v>
      </c>
      <c r="G792" s="5" t="s">
        <v>624</v>
      </c>
      <c r="H792" s="5" t="s">
        <v>625</v>
      </c>
      <c r="I792" s="5">
        <v>255</v>
      </c>
      <c r="J792" s="5" t="s">
        <v>631</v>
      </c>
      <c r="K792" s="5">
        <v>180</v>
      </c>
      <c r="L792" s="5" t="s">
        <v>632</v>
      </c>
      <c r="M792" s="5" t="s">
        <v>1567</v>
      </c>
      <c r="N792" s="6">
        <v>45514.456944444442</v>
      </c>
      <c r="O792" s="7">
        <v>45688</v>
      </c>
      <c r="P792" s="5"/>
      <c r="Q792" s="7">
        <v>45691</v>
      </c>
      <c r="R792" s="5"/>
      <c r="S792" s="59">
        <v>-87.93</v>
      </c>
      <c r="T792" s="5" t="s">
        <v>35</v>
      </c>
      <c r="U792" s="5" t="s">
        <v>1568</v>
      </c>
      <c r="V792" s="5" t="s">
        <v>48</v>
      </c>
      <c r="W792" s="5" t="s">
        <v>63</v>
      </c>
      <c r="X792" s="5"/>
      <c r="Y792" s="5"/>
      <c r="Z792" s="5"/>
      <c r="AA792" s="5"/>
      <c r="AB792" s="5">
        <v>7119</v>
      </c>
      <c r="AC792" s="5" t="s">
        <v>38</v>
      </c>
    </row>
    <row r="793" spans="1:29">
      <c r="A793" s="5">
        <v>623052</v>
      </c>
      <c r="B793" s="5">
        <v>120309</v>
      </c>
      <c r="C793" s="5"/>
      <c r="D793" s="5">
        <v>3</v>
      </c>
      <c r="E793" s="5" t="s">
        <v>1564</v>
      </c>
      <c r="F793" s="5">
        <v>4236</v>
      </c>
      <c r="G793" s="5" t="s">
        <v>346</v>
      </c>
      <c r="H793" s="5" t="s">
        <v>347</v>
      </c>
      <c r="I793" s="5">
        <v>504</v>
      </c>
      <c r="J793" s="5" t="s">
        <v>348</v>
      </c>
      <c r="K793" s="5">
        <v>405</v>
      </c>
      <c r="L793" s="5"/>
      <c r="M793" s="5" t="s">
        <v>1571</v>
      </c>
      <c r="N793" s="6">
        <v>45674.400000000001</v>
      </c>
      <c r="O793" s="7">
        <v>45688</v>
      </c>
      <c r="P793" s="5"/>
      <c r="Q793" s="7">
        <v>45691</v>
      </c>
      <c r="R793" s="5"/>
      <c r="S793" s="59">
        <v>-121.29</v>
      </c>
      <c r="T793" s="5" t="s">
        <v>35</v>
      </c>
      <c r="U793" s="5" t="s">
        <v>1566</v>
      </c>
      <c r="V793" s="5" t="s">
        <v>48</v>
      </c>
      <c r="W793" s="5" t="s">
        <v>63</v>
      </c>
      <c r="X793" s="5"/>
      <c r="Y793" s="5"/>
      <c r="Z793" s="5" t="s">
        <v>1572</v>
      </c>
      <c r="AA793" s="5"/>
      <c r="AB793" s="5">
        <v>7119</v>
      </c>
      <c r="AC793" s="5" t="s">
        <v>38</v>
      </c>
    </row>
    <row r="794" spans="1:29">
      <c r="A794" s="5">
        <v>627090</v>
      </c>
      <c r="B794" s="5">
        <v>120884</v>
      </c>
      <c r="C794" s="5"/>
      <c r="D794" s="5">
        <v>3</v>
      </c>
      <c r="E794" s="5" t="s">
        <v>1564</v>
      </c>
      <c r="F794" s="5">
        <v>852</v>
      </c>
      <c r="G794" s="5" t="s">
        <v>390</v>
      </c>
      <c r="H794" s="5" t="s">
        <v>391</v>
      </c>
      <c r="I794" s="5">
        <v>541</v>
      </c>
      <c r="J794" s="5" t="s">
        <v>1391</v>
      </c>
      <c r="K794" s="5">
        <v>440</v>
      </c>
      <c r="L794" s="5"/>
      <c r="M794" s="5" t="s">
        <v>1574</v>
      </c>
      <c r="N794" s="6">
        <v>45678.508333333331</v>
      </c>
      <c r="O794" s="7">
        <v>45688</v>
      </c>
      <c r="P794" s="5"/>
      <c r="Q794" s="7">
        <v>45687</v>
      </c>
      <c r="R794" s="5"/>
      <c r="S794" s="59">
        <v>-45.36</v>
      </c>
      <c r="T794" s="5" t="s">
        <v>35</v>
      </c>
      <c r="U794" s="5" t="s">
        <v>1575</v>
      </c>
      <c r="V794" s="5" t="s">
        <v>48</v>
      </c>
      <c r="W794" s="5" t="s">
        <v>63</v>
      </c>
      <c r="X794" s="5"/>
      <c r="Y794" s="5"/>
      <c r="Z794" s="5"/>
      <c r="AA794" s="5"/>
      <c r="AB794" s="5">
        <v>7119</v>
      </c>
      <c r="AC794" s="5" t="s">
        <v>38</v>
      </c>
    </row>
    <row r="795" spans="1:29">
      <c r="A795" s="5">
        <v>639039</v>
      </c>
      <c r="B795" s="5">
        <v>116690</v>
      </c>
      <c r="C795" s="5"/>
      <c r="D795" s="5">
        <v>3</v>
      </c>
      <c r="E795" s="5" t="s">
        <v>1564</v>
      </c>
      <c r="F795" s="5">
        <v>3287</v>
      </c>
      <c r="G795" s="5" t="s">
        <v>1139</v>
      </c>
      <c r="H795" s="5" t="s">
        <v>1140</v>
      </c>
      <c r="I795" s="5">
        <v>265</v>
      </c>
      <c r="J795" s="5" t="s">
        <v>1145</v>
      </c>
      <c r="K795" s="5">
        <v>78</v>
      </c>
      <c r="L795" s="5" t="s">
        <v>1146</v>
      </c>
      <c r="M795" s="5" t="s">
        <v>1576</v>
      </c>
      <c r="N795" s="6">
        <v>45664.453472222223</v>
      </c>
      <c r="O795" s="7">
        <v>45695</v>
      </c>
      <c r="P795" s="5"/>
      <c r="Q795" s="7">
        <v>45691</v>
      </c>
      <c r="R795" s="5"/>
      <c r="S795" s="59">
        <v>-614.23</v>
      </c>
      <c r="T795" s="5" t="s">
        <v>35</v>
      </c>
      <c r="U795" s="5" t="s">
        <v>1566</v>
      </c>
      <c r="V795" s="5" t="s">
        <v>48</v>
      </c>
      <c r="W795" s="5" t="s">
        <v>63</v>
      </c>
      <c r="X795" s="5"/>
      <c r="Y795" s="5"/>
      <c r="Z795" s="5"/>
      <c r="AA795" s="5"/>
      <c r="AB795" s="5">
        <v>7119</v>
      </c>
      <c r="AC795" s="5" t="s">
        <v>38</v>
      </c>
    </row>
    <row r="796" spans="1:29">
      <c r="A796" s="5">
        <v>623496</v>
      </c>
      <c r="B796" s="5">
        <v>89614</v>
      </c>
      <c r="C796" s="5"/>
      <c r="D796" s="5">
        <v>3</v>
      </c>
      <c r="E796" s="5" t="s">
        <v>1564</v>
      </c>
      <c r="F796" s="5">
        <v>1428</v>
      </c>
      <c r="G796" s="5" t="s">
        <v>624</v>
      </c>
      <c r="H796" s="5" t="s">
        <v>625</v>
      </c>
      <c r="I796" s="5">
        <v>253</v>
      </c>
      <c r="J796" s="5" t="s">
        <v>626</v>
      </c>
      <c r="K796" s="5">
        <v>324</v>
      </c>
      <c r="L796" s="5"/>
      <c r="M796" s="5" t="s">
        <v>1579</v>
      </c>
      <c r="N796" s="6">
        <v>45423.453472222223</v>
      </c>
      <c r="O796" s="7">
        <v>45698</v>
      </c>
      <c r="P796" s="5"/>
      <c r="Q796" s="7"/>
      <c r="R796" s="5"/>
      <c r="S796" s="59">
        <v>-87.93</v>
      </c>
      <c r="T796" s="5" t="s">
        <v>35</v>
      </c>
      <c r="U796" s="5" t="s">
        <v>1568</v>
      </c>
      <c r="V796" s="5" t="s">
        <v>48</v>
      </c>
      <c r="W796" s="5" t="s">
        <v>63</v>
      </c>
      <c r="X796" s="5"/>
      <c r="Y796" s="5"/>
      <c r="Z796" s="5"/>
      <c r="AA796" s="5"/>
      <c r="AB796" s="5">
        <v>7119</v>
      </c>
      <c r="AC796" s="5" t="s">
        <v>38</v>
      </c>
    </row>
    <row r="797" spans="1:29">
      <c r="A797" s="5">
        <v>622893</v>
      </c>
      <c r="B797" s="5">
        <v>99430</v>
      </c>
      <c r="C797" s="5"/>
      <c r="D797" s="5">
        <v>3</v>
      </c>
      <c r="E797" s="5" t="s">
        <v>1564</v>
      </c>
      <c r="F797" s="5">
        <v>4536</v>
      </c>
      <c r="G797" s="5" t="s">
        <v>770</v>
      </c>
      <c r="H797" s="5" t="s">
        <v>771</v>
      </c>
      <c r="I797" s="5">
        <v>509</v>
      </c>
      <c r="J797" s="5" t="s">
        <v>772</v>
      </c>
      <c r="K797" s="5">
        <v>411</v>
      </c>
      <c r="L797" s="5"/>
      <c r="M797" s="5" t="s">
        <v>1582</v>
      </c>
      <c r="N797" s="6">
        <v>45532.512499999997</v>
      </c>
      <c r="O797" s="7">
        <v>45698</v>
      </c>
      <c r="P797" s="5"/>
      <c r="Q797" s="7">
        <v>45691</v>
      </c>
      <c r="R797" s="5"/>
      <c r="S797" s="59">
        <v>-115.59</v>
      </c>
      <c r="T797" s="5" t="s">
        <v>35</v>
      </c>
      <c r="U797" s="5" t="s">
        <v>1566</v>
      </c>
      <c r="V797" s="5" t="s">
        <v>48</v>
      </c>
      <c r="W797" s="5" t="s">
        <v>63</v>
      </c>
      <c r="X797" s="5"/>
      <c r="Y797" s="5"/>
      <c r="Z797" s="5"/>
      <c r="AA797" s="5"/>
      <c r="AB797" s="5">
        <v>7119</v>
      </c>
      <c r="AC797" s="5" t="s">
        <v>38</v>
      </c>
    </row>
    <row r="798" spans="1:29">
      <c r="A798" s="5">
        <v>623239</v>
      </c>
      <c r="B798" s="5">
        <v>104652</v>
      </c>
      <c r="C798" s="5"/>
      <c r="D798" s="5">
        <v>3</v>
      </c>
      <c r="E798" s="5" t="s">
        <v>1564</v>
      </c>
      <c r="F798" s="5">
        <v>1456</v>
      </c>
      <c r="G798" s="5" t="s">
        <v>200</v>
      </c>
      <c r="H798" s="5" t="s">
        <v>201</v>
      </c>
      <c r="I798" s="5">
        <v>250</v>
      </c>
      <c r="J798" s="5" t="s">
        <v>202</v>
      </c>
      <c r="K798" s="5">
        <v>226</v>
      </c>
      <c r="L798" s="5" t="s">
        <v>203</v>
      </c>
      <c r="M798" s="5" t="s">
        <v>1584</v>
      </c>
      <c r="N798" s="6">
        <v>45563.411805555559</v>
      </c>
      <c r="O798" s="7">
        <v>45698</v>
      </c>
      <c r="P798" s="5"/>
      <c r="Q798" s="7">
        <v>45693</v>
      </c>
      <c r="R798" s="5"/>
      <c r="S798" s="59">
        <v>-87.93</v>
      </c>
      <c r="T798" s="5" t="s">
        <v>35</v>
      </c>
      <c r="U798" s="5" t="s">
        <v>1568</v>
      </c>
      <c r="V798" s="5" t="s">
        <v>48</v>
      </c>
      <c r="W798" s="5" t="s">
        <v>63</v>
      </c>
      <c r="X798" s="5"/>
      <c r="Y798" s="5"/>
      <c r="Z798" s="5"/>
      <c r="AA798" s="5"/>
      <c r="AB798" s="5">
        <v>7119</v>
      </c>
      <c r="AC798" s="5" t="s">
        <v>38</v>
      </c>
    </row>
    <row r="799" spans="1:29">
      <c r="A799" s="5">
        <v>623403</v>
      </c>
      <c r="B799" s="5">
        <v>105701</v>
      </c>
      <c r="C799" s="5"/>
      <c r="D799" s="5">
        <v>3</v>
      </c>
      <c r="E799" s="5" t="s">
        <v>1564</v>
      </c>
      <c r="F799" s="5">
        <v>1455</v>
      </c>
      <c r="G799" s="5" t="s">
        <v>1585</v>
      </c>
      <c r="H799" s="5"/>
      <c r="I799" s="5">
        <v>252</v>
      </c>
      <c r="J799" s="5" t="s">
        <v>229</v>
      </c>
      <c r="K799" s="5">
        <v>219</v>
      </c>
      <c r="L799" s="5" t="s">
        <v>230</v>
      </c>
      <c r="M799" s="5" t="s">
        <v>1586</v>
      </c>
      <c r="N799" s="6">
        <v>45597</v>
      </c>
      <c r="O799" s="7">
        <v>45698</v>
      </c>
      <c r="P799" s="5"/>
      <c r="Q799" s="7">
        <v>45688</v>
      </c>
      <c r="R799" s="5"/>
      <c r="S799" s="59">
        <v>-87.93</v>
      </c>
      <c r="T799" s="5" t="s">
        <v>35</v>
      </c>
      <c r="U799" s="5" t="s">
        <v>1568</v>
      </c>
      <c r="V799" s="5" t="s">
        <v>48</v>
      </c>
      <c r="W799" s="5" t="s">
        <v>63</v>
      </c>
      <c r="X799" s="5"/>
      <c r="Y799" s="5"/>
      <c r="Z799" s="5"/>
      <c r="AA799" s="5"/>
      <c r="AB799" s="5">
        <v>7119</v>
      </c>
      <c r="AC799" s="5" t="s">
        <v>38</v>
      </c>
    </row>
    <row r="800" spans="1:29">
      <c r="A800" s="5">
        <v>623227</v>
      </c>
      <c r="B800" s="5">
        <v>109419</v>
      </c>
      <c r="C800" s="5"/>
      <c r="D800" s="5">
        <v>3</v>
      </c>
      <c r="E800" s="5" t="s">
        <v>1564</v>
      </c>
      <c r="F800" s="5">
        <v>1456</v>
      </c>
      <c r="G800" s="5" t="s">
        <v>200</v>
      </c>
      <c r="H800" s="5" t="s">
        <v>201</v>
      </c>
      <c r="I800" s="5">
        <v>249</v>
      </c>
      <c r="J800" s="5" t="s">
        <v>258</v>
      </c>
      <c r="K800" s="5">
        <v>15</v>
      </c>
      <c r="L800" s="5" t="s">
        <v>259</v>
      </c>
      <c r="M800" s="5" t="s">
        <v>1587</v>
      </c>
      <c r="N800" s="6">
        <v>45581.563194444447</v>
      </c>
      <c r="O800" s="7">
        <v>45698</v>
      </c>
      <c r="P800" s="5"/>
      <c r="Q800" s="7">
        <v>45691</v>
      </c>
      <c r="R800" s="5"/>
      <c r="S800" s="59">
        <v>-87.93</v>
      </c>
      <c r="T800" s="5" t="s">
        <v>35</v>
      </c>
      <c r="U800" s="5" t="s">
        <v>1568</v>
      </c>
      <c r="V800" s="5" t="s">
        <v>48</v>
      </c>
      <c r="W800" s="5" t="s">
        <v>63</v>
      </c>
      <c r="X800" s="5"/>
      <c r="Y800" s="5"/>
      <c r="Z800" s="5"/>
      <c r="AA800" s="5"/>
      <c r="AB800" s="5">
        <v>7119</v>
      </c>
      <c r="AC800" s="5" t="s">
        <v>38</v>
      </c>
    </row>
    <row r="801" spans="1:29">
      <c r="A801" s="5">
        <v>623308</v>
      </c>
      <c r="B801" s="5">
        <v>111229</v>
      </c>
      <c r="C801" s="5"/>
      <c r="D801" s="5">
        <v>3</v>
      </c>
      <c r="E801" s="5" t="s">
        <v>1564</v>
      </c>
      <c r="F801" s="5">
        <v>1456</v>
      </c>
      <c r="G801" s="5" t="s">
        <v>200</v>
      </c>
      <c r="H801" s="5" t="s">
        <v>201</v>
      </c>
      <c r="I801" s="5">
        <v>251</v>
      </c>
      <c r="J801" s="5" t="s">
        <v>242</v>
      </c>
      <c r="K801" s="5">
        <v>407</v>
      </c>
      <c r="L801" s="5"/>
      <c r="M801" s="5" t="s">
        <v>1588</v>
      </c>
      <c r="N801" s="6">
        <v>45602.527777777781</v>
      </c>
      <c r="O801" s="7">
        <v>45698</v>
      </c>
      <c r="P801" s="5"/>
      <c r="Q801" s="7">
        <v>45692</v>
      </c>
      <c r="R801" s="5"/>
      <c r="S801" s="59">
        <v>-87.93</v>
      </c>
      <c r="T801" s="5" t="s">
        <v>35</v>
      </c>
      <c r="U801" s="5" t="s">
        <v>1568</v>
      </c>
      <c r="V801" s="5" t="s">
        <v>48</v>
      </c>
      <c r="W801" s="5" t="s">
        <v>63</v>
      </c>
      <c r="X801" s="5"/>
      <c r="Y801" s="5"/>
      <c r="Z801" s="5"/>
      <c r="AA801" s="5"/>
      <c r="AB801" s="5">
        <v>7119</v>
      </c>
      <c r="AC801" s="5" t="s">
        <v>38</v>
      </c>
    </row>
    <row r="802" spans="1:29">
      <c r="A802" s="5">
        <v>627248</v>
      </c>
      <c r="B802" s="5">
        <v>120789</v>
      </c>
      <c r="C802" s="5"/>
      <c r="D802" s="5">
        <v>3</v>
      </c>
      <c r="E802" s="5" t="s">
        <v>1564</v>
      </c>
      <c r="F802" s="5">
        <v>852</v>
      </c>
      <c r="G802" s="5" t="s">
        <v>390</v>
      </c>
      <c r="H802" s="5" t="s">
        <v>391</v>
      </c>
      <c r="I802" s="5">
        <v>511</v>
      </c>
      <c r="J802" s="5" t="s">
        <v>1386</v>
      </c>
      <c r="K802" s="5">
        <v>439</v>
      </c>
      <c r="L802" s="5"/>
      <c r="M802" s="5" t="s">
        <v>1577</v>
      </c>
      <c r="N802" s="6">
        <v>45678.4375</v>
      </c>
      <c r="O802" s="7">
        <v>45695</v>
      </c>
      <c r="P802" s="5"/>
      <c r="Q802" s="7">
        <v>45694</v>
      </c>
      <c r="R802" s="5"/>
      <c r="S802" s="59">
        <v>-114.35</v>
      </c>
      <c r="T802" s="5" t="s">
        <v>35</v>
      </c>
      <c r="U802" s="5" t="s">
        <v>1578</v>
      </c>
      <c r="V802" s="5" t="s">
        <v>48</v>
      </c>
      <c r="W802" s="5" t="s">
        <v>63</v>
      </c>
      <c r="X802" s="5"/>
      <c r="Y802" s="5"/>
      <c r="Z802" s="5"/>
      <c r="AA802" s="5"/>
      <c r="AB802" s="5">
        <v>7119</v>
      </c>
      <c r="AC802" s="5" t="s">
        <v>38</v>
      </c>
    </row>
    <row r="803" spans="1:29">
      <c r="A803" s="5">
        <v>430225</v>
      </c>
      <c r="B803" s="5">
        <v>86079</v>
      </c>
      <c r="C803" s="5"/>
      <c r="D803" s="5">
        <v>2</v>
      </c>
      <c r="E803" s="5" t="s">
        <v>29</v>
      </c>
      <c r="F803" s="5">
        <v>852</v>
      </c>
      <c r="G803" s="5" t="s">
        <v>390</v>
      </c>
      <c r="H803" s="5" t="s">
        <v>391</v>
      </c>
      <c r="I803" s="5">
        <v>369</v>
      </c>
      <c r="J803" s="5" t="s">
        <v>392</v>
      </c>
      <c r="K803" s="5">
        <v>376</v>
      </c>
      <c r="L803" s="5"/>
      <c r="M803" s="5" t="s">
        <v>393</v>
      </c>
      <c r="N803" s="6">
        <v>45386.491666666669</v>
      </c>
      <c r="O803" s="7">
        <v>45698</v>
      </c>
      <c r="P803" s="5"/>
      <c r="Q803" s="7">
        <v>45688</v>
      </c>
      <c r="R803" s="5"/>
      <c r="S803" s="59">
        <v>-1200</v>
      </c>
      <c r="T803" s="5" t="s">
        <v>35</v>
      </c>
      <c r="U803" s="5" t="s">
        <v>1351</v>
      </c>
      <c r="V803" s="5" t="s">
        <v>36</v>
      </c>
      <c r="W803" s="5" t="s">
        <v>37</v>
      </c>
      <c r="X803" s="5"/>
      <c r="Y803" s="5"/>
      <c r="Z803" s="5" t="s">
        <v>856</v>
      </c>
      <c r="AA803" s="5"/>
      <c r="AB803" s="5">
        <v>7119</v>
      </c>
      <c r="AC803" s="5" t="s">
        <v>38</v>
      </c>
    </row>
    <row r="804" spans="1:29">
      <c r="A804" s="5">
        <v>430264</v>
      </c>
      <c r="B804" s="5">
        <v>86079</v>
      </c>
      <c r="C804" s="5"/>
      <c r="D804" s="5">
        <v>2</v>
      </c>
      <c r="E804" s="5" t="s">
        <v>29</v>
      </c>
      <c r="F804" s="5">
        <v>852</v>
      </c>
      <c r="G804" s="5" t="s">
        <v>390</v>
      </c>
      <c r="H804" s="5" t="s">
        <v>391</v>
      </c>
      <c r="I804" s="5">
        <v>369</v>
      </c>
      <c r="J804" s="5" t="s">
        <v>392</v>
      </c>
      <c r="K804" s="5">
        <v>376</v>
      </c>
      <c r="L804" s="5"/>
      <c r="M804" s="5" t="s">
        <v>393</v>
      </c>
      <c r="N804" s="6">
        <v>45386.491666666669</v>
      </c>
      <c r="O804" s="7">
        <v>45698</v>
      </c>
      <c r="P804" s="5"/>
      <c r="Q804" s="7">
        <v>45688</v>
      </c>
      <c r="R804" s="5"/>
      <c r="S804" s="59">
        <v>96</v>
      </c>
      <c r="T804" s="5" t="s">
        <v>39</v>
      </c>
      <c r="U804" s="5" t="s">
        <v>40</v>
      </c>
      <c r="V804" s="5" t="s">
        <v>41</v>
      </c>
      <c r="W804" s="5" t="s">
        <v>42</v>
      </c>
      <c r="X804" s="5"/>
      <c r="Y804" s="5"/>
      <c r="Z804" s="5" t="s">
        <v>856</v>
      </c>
      <c r="AA804" s="5"/>
      <c r="AB804" s="5">
        <v>7119</v>
      </c>
      <c r="AC804" s="5" t="s">
        <v>38</v>
      </c>
    </row>
    <row r="805" spans="1:29">
      <c r="A805" s="5">
        <v>593636</v>
      </c>
      <c r="B805" s="5">
        <v>86079</v>
      </c>
      <c r="C805" s="5"/>
      <c r="D805" s="5">
        <v>2</v>
      </c>
      <c r="E805" s="5" t="s">
        <v>29</v>
      </c>
      <c r="F805" s="5">
        <v>852</v>
      </c>
      <c r="G805" s="5" t="s">
        <v>390</v>
      </c>
      <c r="H805" s="5" t="s">
        <v>391</v>
      </c>
      <c r="I805" s="5">
        <v>369</v>
      </c>
      <c r="J805" s="5" t="s">
        <v>392</v>
      </c>
      <c r="K805" s="5">
        <v>376</v>
      </c>
      <c r="L805" s="5"/>
      <c r="M805" s="5" t="s">
        <v>393</v>
      </c>
      <c r="N805" s="6">
        <v>45386.491666666669</v>
      </c>
      <c r="O805" s="7">
        <v>45698</v>
      </c>
      <c r="P805" s="5"/>
      <c r="Q805" s="7">
        <v>45688</v>
      </c>
      <c r="R805" s="5"/>
      <c r="S805" s="59">
        <v>48.8</v>
      </c>
      <c r="T805" s="5" t="s">
        <v>39</v>
      </c>
      <c r="U805" s="5" t="s">
        <v>52</v>
      </c>
      <c r="V805" s="5" t="s">
        <v>41</v>
      </c>
      <c r="W805" s="5" t="s">
        <v>42</v>
      </c>
      <c r="X805" s="5"/>
      <c r="Y805" s="5"/>
      <c r="Z805" s="5" t="s">
        <v>856</v>
      </c>
      <c r="AA805" s="5"/>
      <c r="AB805" s="5">
        <v>7119</v>
      </c>
      <c r="AC805" s="5" t="s">
        <v>38</v>
      </c>
    </row>
    <row r="806" spans="1:29">
      <c r="A806" s="5">
        <v>604056</v>
      </c>
      <c r="B806" s="5">
        <v>86079</v>
      </c>
      <c r="C806" s="5"/>
      <c r="D806" s="5">
        <v>2</v>
      </c>
      <c r="E806" s="5" t="s">
        <v>29</v>
      </c>
      <c r="F806" s="5">
        <v>852</v>
      </c>
      <c r="G806" s="5" t="s">
        <v>390</v>
      </c>
      <c r="H806" s="5" t="s">
        <v>391</v>
      </c>
      <c r="I806" s="5">
        <v>369</v>
      </c>
      <c r="J806" s="5" t="s">
        <v>392</v>
      </c>
      <c r="K806" s="5">
        <v>376</v>
      </c>
      <c r="L806" s="5"/>
      <c r="M806" s="5" t="s">
        <v>393</v>
      </c>
      <c r="N806" s="6">
        <v>45386.491666666669</v>
      </c>
      <c r="O806" s="7">
        <v>45698</v>
      </c>
      <c r="P806" s="5"/>
      <c r="Q806" s="7">
        <v>45688</v>
      </c>
      <c r="R806" s="5"/>
      <c r="S806" s="59">
        <v>-45.6</v>
      </c>
      <c r="T806" s="5" t="s">
        <v>35</v>
      </c>
      <c r="U806" s="5" t="s">
        <v>1383</v>
      </c>
      <c r="V806" s="5" t="s">
        <v>79</v>
      </c>
      <c r="W806" s="5" t="s">
        <v>1159</v>
      </c>
      <c r="X806" s="5"/>
      <c r="Y806" s="5"/>
      <c r="Z806" s="5" t="s">
        <v>856</v>
      </c>
      <c r="AA806" s="5"/>
      <c r="AB806" s="5">
        <v>7119</v>
      </c>
      <c r="AC806" s="5" t="s">
        <v>38</v>
      </c>
    </row>
    <row r="807" spans="1:29">
      <c r="A807" s="5">
        <v>533181</v>
      </c>
      <c r="B807" s="5">
        <v>104463</v>
      </c>
      <c r="C807" s="5"/>
      <c r="D807" s="5">
        <v>2</v>
      </c>
      <c r="E807" s="5" t="s">
        <v>29</v>
      </c>
      <c r="F807" s="5">
        <v>852</v>
      </c>
      <c r="G807" s="5" t="s">
        <v>390</v>
      </c>
      <c r="H807" s="5" t="s">
        <v>391</v>
      </c>
      <c r="I807" s="5">
        <v>152</v>
      </c>
      <c r="J807" s="5" t="s">
        <v>400</v>
      </c>
      <c r="K807" s="5">
        <v>256</v>
      </c>
      <c r="L807" s="5" t="s">
        <v>401</v>
      </c>
      <c r="M807" s="5" t="s">
        <v>402</v>
      </c>
      <c r="N807" s="6">
        <v>45563.404166666667</v>
      </c>
      <c r="O807" s="7">
        <v>45698</v>
      </c>
      <c r="P807" s="5"/>
      <c r="Q807" s="7">
        <v>45691</v>
      </c>
      <c r="R807" s="5"/>
      <c r="S807" s="59">
        <v>-2100</v>
      </c>
      <c r="T807" s="5" t="s">
        <v>35</v>
      </c>
      <c r="U807" s="5" t="s">
        <v>1351</v>
      </c>
      <c r="V807" s="5" t="s">
        <v>36</v>
      </c>
      <c r="W807" s="5" t="s">
        <v>37</v>
      </c>
      <c r="X807" s="5"/>
      <c r="Y807" s="5"/>
      <c r="Z807" s="5" t="s">
        <v>859</v>
      </c>
      <c r="AA807" s="5"/>
      <c r="AB807" s="5">
        <v>7119</v>
      </c>
      <c r="AC807" s="5" t="s">
        <v>38</v>
      </c>
    </row>
    <row r="808" spans="1:29">
      <c r="A808" s="5">
        <v>533233</v>
      </c>
      <c r="B808" s="5">
        <v>104463</v>
      </c>
      <c r="C808" s="5"/>
      <c r="D808" s="5">
        <v>2</v>
      </c>
      <c r="E808" s="5" t="s">
        <v>29</v>
      </c>
      <c r="F808" s="5">
        <v>852</v>
      </c>
      <c r="G808" s="5" t="s">
        <v>390</v>
      </c>
      <c r="H808" s="5" t="s">
        <v>391</v>
      </c>
      <c r="I808" s="5">
        <v>152</v>
      </c>
      <c r="J808" s="5" t="s">
        <v>400</v>
      </c>
      <c r="K808" s="5">
        <v>256</v>
      </c>
      <c r="L808" s="5" t="s">
        <v>401</v>
      </c>
      <c r="M808" s="5" t="s">
        <v>402</v>
      </c>
      <c r="N808" s="6">
        <v>45563.404166666667</v>
      </c>
      <c r="O808" s="7">
        <v>45698</v>
      </c>
      <c r="P808" s="5"/>
      <c r="Q808" s="7">
        <v>45691</v>
      </c>
      <c r="R808" s="5"/>
      <c r="S808" s="59">
        <v>168</v>
      </c>
      <c r="T808" s="5" t="s">
        <v>39</v>
      </c>
      <c r="U808" s="5" t="s">
        <v>40</v>
      </c>
      <c r="V808" s="5" t="s">
        <v>41</v>
      </c>
      <c r="W808" s="5" t="s">
        <v>42</v>
      </c>
      <c r="X808" s="5"/>
      <c r="Y808" s="5"/>
      <c r="Z808" s="5" t="s">
        <v>859</v>
      </c>
      <c r="AA808" s="5"/>
      <c r="AB808" s="5">
        <v>7119</v>
      </c>
      <c r="AC808" s="5" t="s">
        <v>38</v>
      </c>
    </row>
    <row r="809" spans="1:29">
      <c r="A809" s="5">
        <v>533235</v>
      </c>
      <c r="B809" s="5">
        <v>104463</v>
      </c>
      <c r="C809" s="5"/>
      <c r="D809" s="5">
        <v>2</v>
      </c>
      <c r="E809" s="5" t="s">
        <v>29</v>
      </c>
      <c r="F809" s="5">
        <v>852</v>
      </c>
      <c r="G809" s="5" t="s">
        <v>390</v>
      </c>
      <c r="H809" s="5" t="s">
        <v>391</v>
      </c>
      <c r="I809" s="5">
        <v>152</v>
      </c>
      <c r="J809" s="5" t="s">
        <v>400</v>
      </c>
      <c r="K809" s="5">
        <v>256</v>
      </c>
      <c r="L809" s="5" t="s">
        <v>401</v>
      </c>
      <c r="M809" s="5" t="s">
        <v>402</v>
      </c>
      <c r="N809" s="6">
        <v>45563.404166666667</v>
      </c>
      <c r="O809" s="7">
        <v>45698</v>
      </c>
      <c r="P809" s="5"/>
      <c r="Q809" s="7">
        <v>45691</v>
      </c>
      <c r="R809" s="5"/>
      <c r="S809" s="59">
        <v>9.84</v>
      </c>
      <c r="T809" s="5" t="s">
        <v>39</v>
      </c>
      <c r="U809" s="5" t="s">
        <v>113</v>
      </c>
      <c r="V809" s="5" t="s">
        <v>41</v>
      </c>
      <c r="W809" s="5" t="s">
        <v>42</v>
      </c>
      <c r="X809" s="5"/>
      <c r="Y809" s="5"/>
      <c r="Z809" s="5" t="s">
        <v>859</v>
      </c>
      <c r="AA809" s="5"/>
      <c r="AB809" s="5">
        <v>7119</v>
      </c>
      <c r="AC809" s="5" t="s">
        <v>38</v>
      </c>
    </row>
    <row r="810" spans="1:29">
      <c r="A810" s="5">
        <v>541287</v>
      </c>
      <c r="B810" s="5">
        <v>104463</v>
      </c>
      <c r="C810" s="5"/>
      <c r="D810" s="5">
        <v>2</v>
      </c>
      <c r="E810" s="5" t="s">
        <v>29</v>
      </c>
      <c r="F810" s="5">
        <v>852</v>
      </c>
      <c r="G810" s="5" t="s">
        <v>390</v>
      </c>
      <c r="H810" s="5" t="s">
        <v>391</v>
      </c>
      <c r="I810" s="5">
        <v>152</v>
      </c>
      <c r="J810" s="5" t="s">
        <v>400</v>
      </c>
      <c r="K810" s="5">
        <v>256</v>
      </c>
      <c r="L810" s="5" t="s">
        <v>401</v>
      </c>
      <c r="M810" s="5" t="s">
        <v>402</v>
      </c>
      <c r="N810" s="6">
        <v>45563.404166666667</v>
      </c>
      <c r="O810" s="7">
        <v>45698</v>
      </c>
      <c r="P810" s="5"/>
      <c r="Q810" s="7">
        <v>45691</v>
      </c>
      <c r="R810" s="5"/>
      <c r="S810" s="59">
        <v>60.2</v>
      </c>
      <c r="T810" s="5" t="s">
        <v>39</v>
      </c>
      <c r="U810" s="5" t="s">
        <v>52</v>
      </c>
      <c r="V810" s="5" t="s">
        <v>41</v>
      </c>
      <c r="W810" s="5" t="s">
        <v>42</v>
      </c>
      <c r="X810" s="5"/>
      <c r="Y810" s="5"/>
      <c r="Z810" s="5" t="s">
        <v>859</v>
      </c>
      <c r="AA810" s="5"/>
      <c r="AB810" s="5">
        <v>7119</v>
      </c>
      <c r="AC810" s="5" t="s">
        <v>38</v>
      </c>
    </row>
    <row r="811" spans="1:29">
      <c r="A811" s="5">
        <v>613423</v>
      </c>
      <c r="B811" s="5">
        <v>104463</v>
      </c>
      <c r="C811" s="5"/>
      <c r="D811" s="5">
        <v>2</v>
      </c>
      <c r="E811" s="5" t="s">
        <v>29</v>
      </c>
      <c r="F811" s="5">
        <v>852</v>
      </c>
      <c r="G811" s="5" t="s">
        <v>390</v>
      </c>
      <c r="H811" s="5" t="s">
        <v>391</v>
      </c>
      <c r="I811" s="5">
        <v>152</v>
      </c>
      <c r="J811" s="5" t="s">
        <v>400</v>
      </c>
      <c r="K811" s="5">
        <v>256</v>
      </c>
      <c r="L811" s="5" t="s">
        <v>401</v>
      </c>
      <c r="M811" s="5" t="s">
        <v>402</v>
      </c>
      <c r="N811" s="6">
        <v>45563.404166666667</v>
      </c>
      <c r="O811" s="7">
        <v>45698</v>
      </c>
      <c r="P811" s="5"/>
      <c r="Q811" s="7">
        <v>45691</v>
      </c>
      <c r="R811" s="5"/>
      <c r="S811" s="59">
        <v>10.31</v>
      </c>
      <c r="T811" s="5" t="s">
        <v>39</v>
      </c>
      <c r="U811" s="5" t="s">
        <v>182</v>
      </c>
      <c r="V811" s="5" t="s">
        <v>41</v>
      </c>
      <c r="W811" s="5" t="s">
        <v>42</v>
      </c>
      <c r="X811" s="5"/>
      <c r="Y811" s="5"/>
      <c r="Z811" s="5" t="s">
        <v>859</v>
      </c>
      <c r="AA811" s="5"/>
      <c r="AB811" s="5">
        <v>7119</v>
      </c>
      <c r="AC811" s="5" t="s">
        <v>38</v>
      </c>
    </row>
    <row r="812" spans="1:29">
      <c r="A812" s="5">
        <v>597075</v>
      </c>
      <c r="B812" s="5">
        <v>115567</v>
      </c>
      <c r="C812" s="5"/>
      <c r="D812" s="5">
        <v>2</v>
      </c>
      <c r="E812" s="5" t="s">
        <v>29</v>
      </c>
      <c r="F812" s="5">
        <v>852</v>
      </c>
      <c r="G812" s="5" t="s">
        <v>390</v>
      </c>
      <c r="H812" s="5" t="s">
        <v>391</v>
      </c>
      <c r="I812" s="5">
        <v>370</v>
      </c>
      <c r="J812" s="5" t="s">
        <v>398</v>
      </c>
      <c r="K812" s="5">
        <v>386</v>
      </c>
      <c r="L812" s="5"/>
      <c r="M812" s="5" t="s">
        <v>399</v>
      </c>
      <c r="N812" s="6">
        <v>45643.416666666664</v>
      </c>
      <c r="O812" s="7">
        <v>45698</v>
      </c>
      <c r="P812" s="5"/>
      <c r="Q812" s="7">
        <v>45693</v>
      </c>
      <c r="R812" s="5"/>
      <c r="S812" s="59">
        <v>-1300</v>
      </c>
      <c r="T812" s="5" t="s">
        <v>35</v>
      </c>
      <c r="U812" s="5" t="s">
        <v>1351</v>
      </c>
      <c r="V812" s="5" t="s">
        <v>36</v>
      </c>
      <c r="W812" s="5" t="s">
        <v>37</v>
      </c>
      <c r="X812" s="5"/>
      <c r="Y812" s="5"/>
      <c r="Z812" s="5" t="s">
        <v>1384</v>
      </c>
      <c r="AA812" s="5"/>
      <c r="AB812" s="5">
        <v>7119</v>
      </c>
      <c r="AC812" s="5" t="s">
        <v>38</v>
      </c>
    </row>
    <row r="813" spans="1:29">
      <c r="A813" s="5">
        <v>597118</v>
      </c>
      <c r="B813" s="5">
        <v>115567</v>
      </c>
      <c r="C813" s="5"/>
      <c r="D813" s="5">
        <v>2</v>
      </c>
      <c r="E813" s="5" t="s">
        <v>29</v>
      </c>
      <c r="F813" s="5">
        <v>852</v>
      </c>
      <c r="G813" s="5" t="s">
        <v>390</v>
      </c>
      <c r="H813" s="5" t="s">
        <v>391</v>
      </c>
      <c r="I813" s="5">
        <v>370</v>
      </c>
      <c r="J813" s="5" t="s">
        <v>398</v>
      </c>
      <c r="K813" s="5">
        <v>386</v>
      </c>
      <c r="L813" s="5"/>
      <c r="M813" s="5" t="s">
        <v>399</v>
      </c>
      <c r="N813" s="6">
        <v>45643.416666666664</v>
      </c>
      <c r="O813" s="7">
        <v>45698</v>
      </c>
      <c r="P813" s="5"/>
      <c r="Q813" s="7">
        <v>45693</v>
      </c>
      <c r="R813" s="5"/>
      <c r="S813" s="59">
        <v>104</v>
      </c>
      <c r="T813" s="5" t="s">
        <v>39</v>
      </c>
      <c r="U813" s="5" t="s">
        <v>40</v>
      </c>
      <c r="V813" s="5" t="s">
        <v>41</v>
      </c>
      <c r="W813" s="5" t="s">
        <v>42</v>
      </c>
      <c r="X813" s="5"/>
      <c r="Y813" s="5"/>
      <c r="Z813" s="5" t="s">
        <v>1384</v>
      </c>
      <c r="AA813" s="5"/>
      <c r="AB813" s="5">
        <v>7119</v>
      </c>
      <c r="AC813" s="5" t="s">
        <v>38</v>
      </c>
    </row>
    <row r="814" spans="1:29">
      <c r="A814" s="5">
        <v>597120</v>
      </c>
      <c r="B814" s="5">
        <v>115567</v>
      </c>
      <c r="C814" s="5"/>
      <c r="D814" s="5">
        <v>2</v>
      </c>
      <c r="E814" s="5" t="s">
        <v>29</v>
      </c>
      <c r="F814" s="5">
        <v>852</v>
      </c>
      <c r="G814" s="5" t="s">
        <v>390</v>
      </c>
      <c r="H814" s="5" t="s">
        <v>391</v>
      </c>
      <c r="I814" s="5">
        <v>370</v>
      </c>
      <c r="J814" s="5" t="s">
        <v>398</v>
      </c>
      <c r="K814" s="5">
        <v>386</v>
      </c>
      <c r="L814" s="5"/>
      <c r="M814" s="5" t="s">
        <v>399</v>
      </c>
      <c r="N814" s="6">
        <v>45643.416666666664</v>
      </c>
      <c r="O814" s="7">
        <v>45698</v>
      </c>
      <c r="P814" s="5"/>
      <c r="Q814" s="7">
        <v>45693</v>
      </c>
      <c r="R814" s="5"/>
      <c r="S814" s="59">
        <v>48.8</v>
      </c>
      <c r="T814" s="5" t="s">
        <v>39</v>
      </c>
      <c r="U814" s="5" t="s">
        <v>52</v>
      </c>
      <c r="V814" s="5" t="s">
        <v>41</v>
      </c>
      <c r="W814" s="5" t="s">
        <v>42</v>
      </c>
      <c r="X814" s="5"/>
      <c r="Y814" s="5"/>
      <c r="Z814" s="5" t="s">
        <v>1384</v>
      </c>
      <c r="AA814" s="5"/>
      <c r="AB814" s="5">
        <v>7119</v>
      </c>
      <c r="AC814" s="5" t="s">
        <v>38</v>
      </c>
    </row>
    <row r="815" spans="1:29">
      <c r="A815" s="5">
        <v>612611</v>
      </c>
      <c r="B815" s="5">
        <v>115567</v>
      </c>
      <c r="C815" s="5"/>
      <c r="D815" s="5">
        <v>2</v>
      </c>
      <c r="E815" s="5" t="s">
        <v>29</v>
      </c>
      <c r="F815" s="5">
        <v>852</v>
      </c>
      <c r="G815" s="5" t="s">
        <v>390</v>
      </c>
      <c r="H815" s="5" t="s">
        <v>391</v>
      </c>
      <c r="I815" s="5">
        <v>370</v>
      </c>
      <c r="J815" s="5" t="s">
        <v>398</v>
      </c>
      <c r="K815" s="5">
        <v>386</v>
      </c>
      <c r="L815" s="5"/>
      <c r="M815" s="5" t="s">
        <v>399</v>
      </c>
      <c r="N815" s="6">
        <v>45643.416666666664</v>
      </c>
      <c r="O815" s="7">
        <v>45698</v>
      </c>
      <c r="P815" s="5"/>
      <c r="Q815" s="7">
        <v>45693</v>
      </c>
      <c r="R815" s="5"/>
      <c r="S815" s="59">
        <v>6.32</v>
      </c>
      <c r="T815" s="5" t="s">
        <v>39</v>
      </c>
      <c r="U815" s="5" t="s">
        <v>182</v>
      </c>
      <c r="V815" s="5" t="s">
        <v>41</v>
      </c>
      <c r="W815" s="5" t="s">
        <v>42</v>
      </c>
      <c r="X815" s="5"/>
      <c r="Y815" s="5"/>
      <c r="Z815" s="5" t="s">
        <v>1384</v>
      </c>
      <c r="AA815" s="5"/>
      <c r="AB815" s="5">
        <v>7119</v>
      </c>
      <c r="AC815" s="5" t="s">
        <v>38</v>
      </c>
    </row>
    <row r="816" spans="1:29">
      <c r="A816" s="5">
        <v>597152</v>
      </c>
      <c r="B816" s="5">
        <v>115578</v>
      </c>
      <c r="C816" s="5"/>
      <c r="D816" s="5">
        <v>2</v>
      </c>
      <c r="E816" s="5" t="s">
        <v>29</v>
      </c>
      <c r="F816" s="5">
        <v>852</v>
      </c>
      <c r="G816" s="5" t="s">
        <v>390</v>
      </c>
      <c r="H816" s="5" t="s">
        <v>391</v>
      </c>
      <c r="I816" s="5">
        <v>153</v>
      </c>
      <c r="J816" s="5" t="s">
        <v>395</v>
      </c>
      <c r="K816" s="5">
        <v>393</v>
      </c>
      <c r="L816" s="5"/>
      <c r="M816" s="5" t="s">
        <v>396</v>
      </c>
      <c r="N816" s="6">
        <v>45643.418055555558</v>
      </c>
      <c r="O816" s="7">
        <v>45698</v>
      </c>
      <c r="P816" s="5"/>
      <c r="Q816" s="7">
        <v>45692</v>
      </c>
      <c r="R816" s="5"/>
      <c r="S816" s="59">
        <v>-2400</v>
      </c>
      <c r="T816" s="5" t="s">
        <v>35</v>
      </c>
      <c r="U816" s="5" t="s">
        <v>1351</v>
      </c>
      <c r="V816" s="5" t="s">
        <v>36</v>
      </c>
      <c r="W816" s="5" t="s">
        <v>37</v>
      </c>
      <c r="X816" s="5"/>
      <c r="Y816" s="5"/>
      <c r="Z816" s="5" t="s">
        <v>1385</v>
      </c>
      <c r="AA816" s="5"/>
      <c r="AB816" s="5">
        <v>7119</v>
      </c>
      <c r="AC816" s="5" t="s">
        <v>38</v>
      </c>
    </row>
    <row r="817" spans="1:29">
      <c r="A817" s="5">
        <v>597173</v>
      </c>
      <c r="B817" s="5">
        <v>115578</v>
      </c>
      <c r="C817" s="5"/>
      <c r="D817" s="5">
        <v>2</v>
      </c>
      <c r="E817" s="5" t="s">
        <v>29</v>
      </c>
      <c r="F817" s="5">
        <v>852</v>
      </c>
      <c r="G817" s="5" t="s">
        <v>390</v>
      </c>
      <c r="H817" s="5" t="s">
        <v>391</v>
      </c>
      <c r="I817" s="5">
        <v>153</v>
      </c>
      <c r="J817" s="5" t="s">
        <v>395</v>
      </c>
      <c r="K817" s="5">
        <v>393</v>
      </c>
      <c r="L817" s="5"/>
      <c r="M817" s="5" t="s">
        <v>396</v>
      </c>
      <c r="N817" s="6">
        <v>45643.418055555558</v>
      </c>
      <c r="O817" s="7">
        <v>45698</v>
      </c>
      <c r="P817" s="5"/>
      <c r="Q817" s="7">
        <v>45692</v>
      </c>
      <c r="R817" s="5"/>
      <c r="S817" s="59">
        <v>192</v>
      </c>
      <c r="T817" s="5" t="s">
        <v>39</v>
      </c>
      <c r="U817" s="5" t="s">
        <v>40</v>
      </c>
      <c r="V817" s="5" t="s">
        <v>41</v>
      </c>
      <c r="W817" s="5" t="s">
        <v>42</v>
      </c>
      <c r="X817" s="5"/>
      <c r="Y817" s="5"/>
      <c r="Z817" s="5" t="s">
        <v>1385</v>
      </c>
      <c r="AA817" s="5"/>
      <c r="AB817" s="5">
        <v>7119</v>
      </c>
      <c r="AC817" s="5" t="s">
        <v>38</v>
      </c>
    </row>
    <row r="818" spans="1:29">
      <c r="A818" s="5">
        <v>613763</v>
      </c>
      <c r="B818" s="5">
        <v>115578</v>
      </c>
      <c r="C818" s="5"/>
      <c r="D818" s="5">
        <v>2</v>
      </c>
      <c r="E818" s="5" t="s">
        <v>29</v>
      </c>
      <c r="F818" s="5">
        <v>852</v>
      </c>
      <c r="G818" s="5" t="s">
        <v>390</v>
      </c>
      <c r="H818" s="5" t="s">
        <v>391</v>
      </c>
      <c r="I818" s="5">
        <v>153</v>
      </c>
      <c r="J818" s="5" t="s">
        <v>395</v>
      </c>
      <c r="K818" s="5">
        <v>393</v>
      </c>
      <c r="L818" s="5"/>
      <c r="M818" s="5" t="s">
        <v>396</v>
      </c>
      <c r="N818" s="6">
        <v>45643.418055555558</v>
      </c>
      <c r="O818" s="7">
        <v>45698</v>
      </c>
      <c r="P818" s="5"/>
      <c r="Q818" s="7">
        <v>45692</v>
      </c>
      <c r="R818" s="5"/>
      <c r="S818" s="59">
        <v>60.69</v>
      </c>
      <c r="T818" s="5" t="s">
        <v>39</v>
      </c>
      <c r="U818" s="5" t="s">
        <v>52</v>
      </c>
      <c r="V818" s="5" t="s">
        <v>41</v>
      </c>
      <c r="W818" s="5" t="s">
        <v>42</v>
      </c>
      <c r="X818" s="5"/>
      <c r="Y818" s="5"/>
      <c r="Z818" s="5" t="s">
        <v>1385</v>
      </c>
      <c r="AA818" s="5"/>
      <c r="AB818" s="5">
        <v>7119</v>
      </c>
      <c r="AC818" s="5" t="s">
        <v>38</v>
      </c>
    </row>
    <row r="819" spans="1:29">
      <c r="A819" s="5">
        <v>614084</v>
      </c>
      <c r="B819" s="5">
        <v>115578</v>
      </c>
      <c r="C819" s="5"/>
      <c r="D819" s="5">
        <v>2</v>
      </c>
      <c r="E819" s="5" t="s">
        <v>29</v>
      </c>
      <c r="F819" s="5">
        <v>852</v>
      </c>
      <c r="G819" s="5" t="s">
        <v>390</v>
      </c>
      <c r="H819" s="5" t="s">
        <v>391</v>
      </c>
      <c r="I819" s="5">
        <v>153</v>
      </c>
      <c r="J819" s="5" t="s">
        <v>395</v>
      </c>
      <c r="K819" s="5">
        <v>393</v>
      </c>
      <c r="L819" s="5"/>
      <c r="M819" s="5" t="s">
        <v>396</v>
      </c>
      <c r="N819" s="6">
        <v>45643.418055555558</v>
      </c>
      <c r="O819" s="7">
        <v>45698</v>
      </c>
      <c r="P819" s="5"/>
      <c r="Q819" s="7">
        <v>45692</v>
      </c>
      <c r="R819" s="5"/>
      <c r="S819" s="59">
        <v>10.38</v>
      </c>
      <c r="T819" s="5" t="s">
        <v>39</v>
      </c>
      <c r="U819" s="5" t="s">
        <v>182</v>
      </c>
      <c r="V819" s="5" t="s">
        <v>41</v>
      </c>
      <c r="W819" s="5" t="s">
        <v>42</v>
      </c>
      <c r="X819" s="5"/>
      <c r="Y819" s="5"/>
      <c r="Z819" s="5" t="s">
        <v>1385</v>
      </c>
      <c r="AA819" s="5"/>
      <c r="AB819" s="5">
        <v>7119</v>
      </c>
      <c r="AC819" s="5" t="s">
        <v>38</v>
      </c>
    </row>
    <row r="820" spans="1:29">
      <c r="A820" s="5">
        <v>626543</v>
      </c>
      <c r="B820" s="5">
        <v>120789</v>
      </c>
      <c r="C820" s="5"/>
      <c r="D820" s="5">
        <v>2</v>
      </c>
      <c r="E820" s="5" t="s">
        <v>29</v>
      </c>
      <c r="F820" s="5">
        <v>852</v>
      </c>
      <c r="G820" s="5" t="s">
        <v>390</v>
      </c>
      <c r="H820" s="5" t="s">
        <v>391</v>
      </c>
      <c r="I820" s="5">
        <v>511</v>
      </c>
      <c r="J820" s="5" t="s">
        <v>1386</v>
      </c>
      <c r="K820" s="5">
        <v>439</v>
      </c>
      <c r="L820" s="5"/>
      <c r="M820" s="5" t="s">
        <v>1387</v>
      </c>
      <c r="N820" s="6">
        <v>45678.4375</v>
      </c>
      <c r="O820" s="7">
        <v>45698</v>
      </c>
      <c r="P820" s="5"/>
      <c r="Q820" s="7">
        <v>45694</v>
      </c>
      <c r="R820" s="5"/>
      <c r="S820" s="59">
        <v>-696.67</v>
      </c>
      <c r="T820" s="5" t="s">
        <v>35</v>
      </c>
      <c r="U820" s="5" t="s">
        <v>1388</v>
      </c>
      <c r="V820" s="5" t="s">
        <v>36</v>
      </c>
      <c r="W820" s="5" t="s">
        <v>37</v>
      </c>
      <c r="X820" s="5"/>
      <c r="Y820" s="5"/>
      <c r="Z820" s="5" t="s">
        <v>1389</v>
      </c>
      <c r="AA820" s="5"/>
      <c r="AB820" s="5">
        <v>7119</v>
      </c>
      <c r="AC820" s="5" t="s">
        <v>38</v>
      </c>
    </row>
    <row r="821" spans="1:29">
      <c r="A821" s="5">
        <v>626567</v>
      </c>
      <c r="B821" s="5">
        <v>120789</v>
      </c>
      <c r="C821" s="5"/>
      <c r="D821" s="5">
        <v>2</v>
      </c>
      <c r="E821" s="5" t="s">
        <v>29</v>
      </c>
      <c r="F821" s="5">
        <v>852</v>
      </c>
      <c r="G821" s="5" t="s">
        <v>390</v>
      </c>
      <c r="H821" s="5" t="s">
        <v>391</v>
      </c>
      <c r="I821" s="5">
        <v>511</v>
      </c>
      <c r="J821" s="5" t="s">
        <v>1386</v>
      </c>
      <c r="K821" s="5">
        <v>439</v>
      </c>
      <c r="L821" s="5"/>
      <c r="M821" s="5" t="s">
        <v>1387</v>
      </c>
      <c r="N821" s="6">
        <v>45678.4375</v>
      </c>
      <c r="O821" s="7">
        <v>45698</v>
      </c>
      <c r="P821" s="5"/>
      <c r="Q821" s="7">
        <v>45694</v>
      </c>
      <c r="R821" s="5"/>
      <c r="S821" s="59">
        <v>55.73</v>
      </c>
      <c r="T821" s="5" t="s">
        <v>39</v>
      </c>
      <c r="U821" s="5" t="s">
        <v>40</v>
      </c>
      <c r="V821" s="5" t="s">
        <v>41</v>
      </c>
      <c r="W821" s="5" t="s">
        <v>42</v>
      </c>
      <c r="X821" s="5"/>
      <c r="Y821" s="5"/>
      <c r="Z821" s="5" t="s">
        <v>1389</v>
      </c>
      <c r="AA821" s="5"/>
      <c r="AB821" s="5">
        <v>7119</v>
      </c>
      <c r="AC821" s="5" t="s">
        <v>38</v>
      </c>
    </row>
    <row r="822" spans="1:29">
      <c r="A822" s="5">
        <v>627132</v>
      </c>
      <c r="B822" s="5">
        <v>120789</v>
      </c>
      <c r="C822" s="5"/>
      <c r="D822" s="5">
        <v>2</v>
      </c>
      <c r="E822" s="5" t="s">
        <v>29</v>
      </c>
      <c r="F822" s="5">
        <v>852</v>
      </c>
      <c r="G822" s="5" t="s">
        <v>390</v>
      </c>
      <c r="H822" s="5" t="s">
        <v>391</v>
      </c>
      <c r="I822" s="5">
        <v>511</v>
      </c>
      <c r="J822" s="5" t="s">
        <v>1386</v>
      </c>
      <c r="K822" s="5">
        <v>439</v>
      </c>
      <c r="L822" s="5"/>
      <c r="M822" s="5" t="s">
        <v>1387</v>
      </c>
      <c r="N822" s="6">
        <v>45678.4375</v>
      </c>
      <c r="O822" s="7">
        <v>45698</v>
      </c>
      <c r="P822" s="5"/>
      <c r="Q822" s="7">
        <v>45694</v>
      </c>
      <c r="R822" s="5"/>
      <c r="S822" s="59">
        <v>696.67</v>
      </c>
      <c r="T822" s="5" t="s">
        <v>39</v>
      </c>
      <c r="U822" s="5" t="s">
        <v>1390</v>
      </c>
      <c r="V822" s="5" t="s">
        <v>88</v>
      </c>
      <c r="W822" s="5" t="s">
        <v>89</v>
      </c>
      <c r="X822" s="5"/>
      <c r="Y822" s="5"/>
      <c r="Z822" s="5" t="s">
        <v>1389</v>
      </c>
      <c r="AA822" s="5"/>
      <c r="AB822" s="5">
        <v>7119</v>
      </c>
      <c r="AC822" s="5" t="s">
        <v>38</v>
      </c>
    </row>
    <row r="823" spans="1:29">
      <c r="A823" s="5">
        <v>627133</v>
      </c>
      <c r="B823" s="5">
        <v>120789</v>
      </c>
      <c r="C823" s="5"/>
      <c r="D823" s="5">
        <v>2</v>
      </c>
      <c r="E823" s="5" t="s">
        <v>29</v>
      </c>
      <c r="F823" s="5">
        <v>852</v>
      </c>
      <c r="G823" s="5" t="s">
        <v>390</v>
      </c>
      <c r="H823" s="5" t="s">
        <v>391</v>
      </c>
      <c r="I823" s="5">
        <v>511</v>
      </c>
      <c r="J823" s="5" t="s">
        <v>1386</v>
      </c>
      <c r="K823" s="5">
        <v>439</v>
      </c>
      <c r="L823" s="5"/>
      <c r="M823" s="5" t="s">
        <v>1387</v>
      </c>
      <c r="N823" s="6">
        <v>45678.4375</v>
      </c>
      <c r="O823" s="7">
        <v>45698</v>
      </c>
      <c r="P823" s="5"/>
      <c r="Q823" s="7">
        <v>45694</v>
      </c>
      <c r="R823" s="5"/>
      <c r="S823" s="59">
        <v>-55.73</v>
      </c>
      <c r="T823" s="5" t="s">
        <v>39</v>
      </c>
      <c r="U823" s="5" t="s">
        <v>120</v>
      </c>
      <c r="V823" s="5" t="s">
        <v>41</v>
      </c>
      <c r="W823" s="5" t="s">
        <v>42</v>
      </c>
      <c r="X823" s="5"/>
      <c r="Y823" s="5"/>
      <c r="Z823" s="5" t="s">
        <v>1389</v>
      </c>
      <c r="AA823" s="5"/>
      <c r="AB823" s="5">
        <v>7119</v>
      </c>
      <c r="AC823" s="5" t="s">
        <v>38</v>
      </c>
    </row>
    <row r="824" spans="1:29">
      <c r="A824" s="5">
        <v>627252</v>
      </c>
      <c r="B824" s="5">
        <v>120789</v>
      </c>
      <c r="C824" s="5"/>
      <c r="D824" s="5">
        <v>2</v>
      </c>
      <c r="E824" s="5" t="s">
        <v>29</v>
      </c>
      <c r="F824" s="5">
        <v>852</v>
      </c>
      <c r="G824" s="5" t="s">
        <v>390</v>
      </c>
      <c r="H824" s="5" t="s">
        <v>391</v>
      </c>
      <c r="I824" s="5">
        <v>511</v>
      </c>
      <c r="J824" s="5" t="s">
        <v>1386</v>
      </c>
      <c r="K824" s="5">
        <v>439</v>
      </c>
      <c r="L824" s="5"/>
      <c r="M824" s="5" t="s">
        <v>1387</v>
      </c>
      <c r="N824" s="6">
        <v>45678.4375</v>
      </c>
      <c r="O824" s="7">
        <v>45698</v>
      </c>
      <c r="P824" s="5"/>
      <c r="Q824" s="7">
        <v>45694</v>
      </c>
      <c r="R824" s="5"/>
      <c r="S824" s="59">
        <v>9.15</v>
      </c>
      <c r="T824" s="5" t="s">
        <v>39</v>
      </c>
      <c r="U824" s="5" t="s">
        <v>182</v>
      </c>
      <c r="V824" s="5" t="s">
        <v>41</v>
      </c>
      <c r="W824" s="5" t="s">
        <v>42</v>
      </c>
      <c r="X824" s="5"/>
      <c r="Y824" s="5"/>
      <c r="Z824" s="5" t="s">
        <v>1389</v>
      </c>
      <c r="AA824" s="5"/>
      <c r="AB824" s="5">
        <v>7119</v>
      </c>
      <c r="AC824" s="5" t="s">
        <v>38</v>
      </c>
    </row>
    <row r="825" spans="1:29">
      <c r="A825" s="5">
        <v>626960</v>
      </c>
      <c r="B825" s="5">
        <v>120884</v>
      </c>
      <c r="C825" s="5"/>
      <c r="D825" s="5">
        <v>2</v>
      </c>
      <c r="E825" s="5" t="s">
        <v>29</v>
      </c>
      <c r="F825" s="5">
        <v>852</v>
      </c>
      <c r="G825" s="5" t="s">
        <v>390</v>
      </c>
      <c r="H825" s="5" t="s">
        <v>391</v>
      </c>
      <c r="I825" s="5">
        <v>541</v>
      </c>
      <c r="J825" s="5" t="s">
        <v>1391</v>
      </c>
      <c r="K825" s="5">
        <v>440</v>
      </c>
      <c r="L825" s="5"/>
      <c r="M825" s="5" t="s">
        <v>1392</v>
      </c>
      <c r="N825" s="6">
        <v>45678.508333333331</v>
      </c>
      <c r="O825" s="7">
        <v>45698</v>
      </c>
      <c r="P825" s="5"/>
      <c r="Q825" s="7">
        <v>45687</v>
      </c>
      <c r="R825" s="5"/>
      <c r="S825" s="59">
        <v>-1133.33</v>
      </c>
      <c r="T825" s="5" t="s">
        <v>35</v>
      </c>
      <c r="U825" s="5" t="s">
        <v>1393</v>
      </c>
      <c r="V825" s="5" t="s">
        <v>36</v>
      </c>
      <c r="W825" s="5" t="s">
        <v>37</v>
      </c>
      <c r="X825" s="5"/>
      <c r="Y825" s="5"/>
      <c r="Z825" s="5" t="s">
        <v>1394</v>
      </c>
      <c r="AA825" s="5"/>
      <c r="AB825" s="5">
        <v>7119</v>
      </c>
      <c r="AC825" s="5" t="s">
        <v>38</v>
      </c>
    </row>
    <row r="826" spans="1:29">
      <c r="A826" s="5">
        <v>626985</v>
      </c>
      <c r="B826" s="5">
        <v>120884</v>
      </c>
      <c r="C826" s="5"/>
      <c r="D826" s="5">
        <v>2</v>
      </c>
      <c r="E826" s="5" t="s">
        <v>29</v>
      </c>
      <c r="F826" s="5">
        <v>852</v>
      </c>
      <c r="G826" s="5" t="s">
        <v>390</v>
      </c>
      <c r="H826" s="5" t="s">
        <v>391</v>
      </c>
      <c r="I826" s="5">
        <v>541</v>
      </c>
      <c r="J826" s="5" t="s">
        <v>1391</v>
      </c>
      <c r="K826" s="5">
        <v>440</v>
      </c>
      <c r="L826" s="5"/>
      <c r="M826" s="5" t="s">
        <v>1392</v>
      </c>
      <c r="N826" s="6">
        <v>45678.508333333331</v>
      </c>
      <c r="O826" s="7">
        <v>45698</v>
      </c>
      <c r="P826" s="5"/>
      <c r="Q826" s="7">
        <v>45687</v>
      </c>
      <c r="R826" s="5"/>
      <c r="S826" s="59">
        <v>90.67</v>
      </c>
      <c r="T826" s="5" t="s">
        <v>39</v>
      </c>
      <c r="U826" s="5" t="s">
        <v>40</v>
      </c>
      <c r="V826" s="5" t="s">
        <v>41</v>
      </c>
      <c r="W826" s="5" t="s">
        <v>42</v>
      </c>
      <c r="X826" s="5"/>
      <c r="Y826" s="5"/>
      <c r="Z826" s="5" t="s">
        <v>1394</v>
      </c>
      <c r="AA826" s="5"/>
      <c r="AB826" s="5">
        <v>7119</v>
      </c>
      <c r="AC826" s="5" t="s">
        <v>38</v>
      </c>
    </row>
    <row r="827" spans="1:29">
      <c r="A827" s="5">
        <v>627211</v>
      </c>
      <c r="B827" s="5">
        <v>120884</v>
      </c>
      <c r="C827" s="5"/>
      <c r="D827" s="5">
        <v>2</v>
      </c>
      <c r="E827" s="5" t="s">
        <v>29</v>
      </c>
      <c r="F827" s="5">
        <v>852</v>
      </c>
      <c r="G827" s="5" t="s">
        <v>390</v>
      </c>
      <c r="H827" s="5" t="s">
        <v>391</v>
      </c>
      <c r="I827" s="5">
        <v>541</v>
      </c>
      <c r="J827" s="5" t="s">
        <v>1391</v>
      </c>
      <c r="K827" s="5">
        <v>440</v>
      </c>
      <c r="L827" s="5"/>
      <c r="M827" s="5" t="s">
        <v>1392</v>
      </c>
      <c r="N827" s="6">
        <v>45678.508333333331</v>
      </c>
      <c r="O827" s="7">
        <v>45698</v>
      </c>
      <c r="P827" s="5"/>
      <c r="Q827" s="7">
        <v>45687</v>
      </c>
      <c r="R827" s="5"/>
      <c r="S827" s="59">
        <v>35.26</v>
      </c>
      <c r="T827" s="5" t="s">
        <v>39</v>
      </c>
      <c r="U827" s="5" t="s">
        <v>52</v>
      </c>
      <c r="V827" s="5" t="s">
        <v>41</v>
      </c>
      <c r="W827" s="5" t="s">
        <v>42</v>
      </c>
      <c r="X827" s="5"/>
      <c r="Y827" s="5"/>
      <c r="Z827" s="5" t="s">
        <v>1394</v>
      </c>
      <c r="AA827" s="5"/>
      <c r="AB827" s="5">
        <v>7119</v>
      </c>
      <c r="AC827" s="5" t="s">
        <v>38</v>
      </c>
    </row>
    <row r="828" spans="1:29">
      <c r="A828" s="5">
        <v>451005</v>
      </c>
      <c r="B828" s="5">
        <v>89640</v>
      </c>
      <c r="C828" s="5"/>
      <c r="D828" s="5">
        <v>2</v>
      </c>
      <c r="E828" s="5" t="s">
        <v>29</v>
      </c>
      <c r="F828" s="5">
        <v>283</v>
      </c>
      <c r="G828" s="5" t="s">
        <v>106</v>
      </c>
      <c r="H828" s="5" t="s">
        <v>107</v>
      </c>
      <c r="I828" s="5">
        <v>245</v>
      </c>
      <c r="J828" s="5" t="s">
        <v>108</v>
      </c>
      <c r="K828" s="5">
        <v>222</v>
      </c>
      <c r="L828" s="5" t="s">
        <v>109</v>
      </c>
      <c r="M828" s="5" t="s">
        <v>1357</v>
      </c>
      <c r="N828" s="6">
        <v>45423.45416666667</v>
      </c>
      <c r="O828" s="7">
        <v>45698</v>
      </c>
      <c r="P828" s="5"/>
      <c r="Q828" s="7">
        <v>45694</v>
      </c>
      <c r="R828" s="5"/>
      <c r="S828" s="59">
        <v>-850</v>
      </c>
      <c r="T828" s="5" t="s">
        <v>35</v>
      </c>
      <c r="U828" s="5" t="s">
        <v>1351</v>
      </c>
      <c r="V828" s="5" t="s">
        <v>36</v>
      </c>
      <c r="W828" s="5" t="s">
        <v>37</v>
      </c>
      <c r="X828" s="5"/>
      <c r="Y828" s="5"/>
      <c r="Z828" s="5" t="s">
        <v>783</v>
      </c>
      <c r="AA828" s="5"/>
      <c r="AB828" s="5">
        <v>7119</v>
      </c>
      <c r="AC828" s="5" t="s">
        <v>38</v>
      </c>
    </row>
    <row r="829" spans="1:29">
      <c r="A829" s="5">
        <v>451031</v>
      </c>
      <c r="B829" s="5">
        <v>89640</v>
      </c>
      <c r="C829" s="5"/>
      <c r="D829" s="5">
        <v>2</v>
      </c>
      <c r="E829" s="5" t="s">
        <v>29</v>
      </c>
      <c r="F829" s="5">
        <v>283</v>
      </c>
      <c r="G829" s="5" t="s">
        <v>106</v>
      </c>
      <c r="H829" s="5" t="s">
        <v>107</v>
      </c>
      <c r="I829" s="5">
        <v>245</v>
      </c>
      <c r="J829" s="5" t="s">
        <v>108</v>
      </c>
      <c r="K829" s="5">
        <v>222</v>
      </c>
      <c r="L829" s="5" t="s">
        <v>109</v>
      </c>
      <c r="M829" s="5" t="s">
        <v>1357</v>
      </c>
      <c r="N829" s="6">
        <v>45423.45416666667</v>
      </c>
      <c r="O829" s="7">
        <v>45698</v>
      </c>
      <c r="P829" s="5"/>
      <c r="Q829" s="7">
        <v>45694</v>
      </c>
      <c r="R829" s="5"/>
      <c r="S829" s="59">
        <v>85</v>
      </c>
      <c r="T829" s="5" t="s">
        <v>39</v>
      </c>
      <c r="U829" s="5" t="s">
        <v>40</v>
      </c>
      <c r="V829" s="5" t="s">
        <v>41</v>
      </c>
      <c r="W829" s="5" t="s">
        <v>42</v>
      </c>
      <c r="X829" s="5"/>
      <c r="Y829" s="5"/>
      <c r="Z829" s="5" t="s">
        <v>783</v>
      </c>
      <c r="AA829" s="5"/>
      <c r="AB829" s="5">
        <v>7119</v>
      </c>
      <c r="AC829" s="5" t="s">
        <v>38</v>
      </c>
    </row>
    <row r="830" spans="1:29">
      <c r="A830" s="5">
        <v>623704</v>
      </c>
      <c r="B830" s="5">
        <v>89640</v>
      </c>
      <c r="C830" s="5"/>
      <c r="D830" s="5">
        <v>3</v>
      </c>
      <c r="E830" s="5" t="s">
        <v>1564</v>
      </c>
      <c r="F830" s="5">
        <v>283</v>
      </c>
      <c r="G830" s="5" t="s">
        <v>106</v>
      </c>
      <c r="H830" s="5" t="s">
        <v>107</v>
      </c>
      <c r="I830" s="5">
        <v>245</v>
      </c>
      <c r="J830" s="5" t="s">
        <v>108</v>
      </c>
      <c r="K830" s="5">
        <v>222</v>
      </c>
      <c r="L830" s="5" t="s">
        <v>109</v>
      </c>
      <c r="M830" s="5" t="s">
        <v>1580</v>
      </c>
      <c r="N830" s="6">
        <v>45423.45416666667</v>
      </c>
      <c r="O830" s="7">
        <v>45698</v>
      </c>
      <c r="P830" s="5"/>
      <c r="Q830" s="7">
        <v>45694</v>
      </c>
      <c r="R830" s="5"/>
      <c r="S830" s="59">
        <v>-89.23</v>
      </c>
      <c r="T830" s="5" t="s">
        <v>35</v>
      </c>
      <c r="U830" s="5" t="s">
        <v>1570</v>
      </c>
      <c r="V830" s="5" t="s">
        <v>48</v>
      </c>
      <c r="W830" s="5" t="s">
        <v>63</v>
      </c>
      <c r="X830" s="5"/>
      <c r="Y830" s="5"/>
      <c r="Z830" s="5"/>
      <c r="AA830" s="5"/>
      <c r="AB830" s="5">
        <v>7119</v>
      </c>
      <c r="AC830" s="5" t="s">
        <v>38</v>
      </c>
    </row>
    <row r="831" spans="1:29">
      <c r="A831" s="5">
        <v>451118</v>
      </c>
      <c r="B831" s="5">
        <v>89666</v>
      </c>
      <c r="C831" s="5"/>
      <c r="D831" s="5">
        <v>2</v>
      </c>
      <c r="E831" s="5" t="s">
        <v>29</v>
      </c>
      <c r="F831" s="5">
        <v>283</v>
      </c>
      <c r="G831" s="5" t="s">
        <v>106</v>
      </c>
      <c r="H831" s="5" t="s">
        <v>107</v>
      </c>
      <c r="I831" s="5">
        <v>247</v>
      </c>
      <c r="J831" s="5" t="s">
        <v>111</v>
      </c>
      <c r="K831" s="5">
        <v>323</v>
      </c>
      <c r="L831" s="5"/>
      <c r="M831" s="5" t="s">
        <v>1358</v>
      </c>
      <c r="N831" s="6">
        <v>45423.454861111109</v>
      </c>
      <c r="O831" s="7">
        <v>45698</v>
      </c>
      <c r="P831" s="5"/>
      <c r="Q831" s="7">
        <v>45694</v>
      </c>
      <c r="R831" s="5"/>
      <c r="S831" s="59">
        <v>-850</v>
      </c>
      <c r="T831" s="5" t="s">
        <v>35</v>
      </c>
      <c r="U831" s="5" t="s">
        <v>1359</v>
      </c>
      <c r="V831" s="5" t="s">
        <v>36</v>
      </c>
      <c r="W831" s="5" t="s">
        <v>37</v>
      </c>
      <c r="X831" s="5"/>
      <c r="Y831" s="5"/>
      <c r="Z831" s="5" t="s">
        <v>783</v>
      </c>
      <c r="AA831" s="5"/>
      <c r="AB831" s="5">
        <v>7119</v>
      </c>
      <c r="AC831" s="5" t="s">
        <v>38</v>
      </c>
    </row>
    <row r="832" spans="1:29">
      <c r="A832" s="5">
        <v>451144</v>
      </c>
      <c r="B832" s="5">
        <v>89666</v>
      </c>
      <c r="C832" s="5"/>
      <c r="D832" s="5">
        <v>2</v>
      </c>
      <c r="E832" s="5" t="s">
        <v>29</v>
      </c>
      <c r="F832" s="5">
        <v>283</v>
      </c>
      <c r="G832" s="5" t="s">
        <v>106</v>
      </c>
      <c r="H832" s="5" t="s">
        <v>107</v>
      </c>
      <c r="I832" s="5">
        <v>247</v>
      </c>
      <c r="J832" s="5" t="s">
        <v>111</v>
      </c>
      <c r="K832" s="5">
        <v>323</v>
      </c>
      <c r="L832" s="5"/>
      <c r="M832" s="5" t="s">
        <v>1358</v>
      </c>
      <c r="N832" s="6">
        <v>45423.454861111109</v>
      </c>
      <c r="O832" s="7">
        <v>45698</v>
      </c>
      <c r="P832" s="5"/>
      <c r="Q832" s="7">
        <v>45694</v>
      </c>
      <c r="R832" s="5"/>
      <c r="S832" s="59">
        <v>85</v>
      </c>
      <c r="T832" s="5" t="s">
        <v>39</v>
      </c>
      <c r="U832" s="5" t="s">
        <v>40</v>
      </c>
      <c r="V832" s="5" t="s">
        <v>41</v>
      </c>
      <c r="W832" s="5" t="s">
        <v>42</v>
      </c>
      <c r="X832" s="5"/>
      <c r="Y832" s="5"/>
      <c r="Z832" s="5" t="s">
        <v>783</v>
      </c>
      <c r="AA832" s="5"/>
      <c r="AB832" s="5">
        <v>7119</v>
      </c>
      <c r="AC832" s="5" t="s">
        <v>38</v>
      </c>
    </row>
    <row r="833" spans="1:29">
      <c r="A833" s="5">
        <v>623195</v>
      </c>
      <c r="B833" s="5">
        <v>89666</v>
      </c>
      <c r="C833" s="5"/>
      <c r="D833" s="5">
        <v>3</v>
      </c>
      <c r="E833" s="5" t="s">
        <v>1564</v>
      </c>
      <c r="F833" s="5">
        <v>283</v>
      </c>
      <c r="G833" s="5" t="s">
        <v>106</v>
      </c>
      <c r="H833" s="5" t="s">
        <v>107</v>
      </c>
      <c r="I833" s="5">
        <v>247</v>
      </c>
      <c r="J833" s="5" t="s">
        <v>111</v>
      </c>
      <c r="K833" s="5">
        <v>323</v>
      </c>
      <c r="L833" s="5"/>
      <c r="M833" s="5" t="s">
        <v>1581</v>
      </c>
      <c r="N833" s="6">
        <v>45423.454861111109</v>
      </c>
      <c r="O833" s="7">
        <v>45698</v>
      </c>
      <c r="P833" s="5"/>
      <c r="Q833" s="7">
        <v>45694</v>
      </c>
      <c r="R833" s="5"/>
      <c r="S833" s="59">
        <v>-89.23</v>
      </c>
      <c r="T833" s="5" t="s">
        <v>35</v>
      </c>
      <c r="U833" s="5" t="s">
        <v>1570</v>
      </c>
      <c r="V833" s="5" t="s">
        <v>48</v>
      </c>
      <c r="W833" s="5" t="s">
        <v>63</v>
      </c>
      <c r="X833" s="5"/>
      <c r="Y833" s="5"/>
      <c r="Z833" s="5"/>
      <c r="AA833" s="5"/>
      <c r="AB833" s="5">
        <v>7119</v>
      </c>
      <c r="AC833" s="5" t="s">
        <v>38</v>
      </c>
    </row>
    <row r="834" spans="1:29">
      <c r="A834" s="5">
        <v>522733</v>
      </c>
      <c r="B834" s="5">
        <v>102852</v>
      </c>
      <c r="C834" s="5"/>
      <c r="D834" s="5">
        <v>2</v>
      </c>
      <c r="E834" s="5" t="s">
        <v>29</v>
      </c>
      <c r="F834" s="5">
        <v>283</v>
      </c>
      <c r="G834" s="5" t="s">
        <v>106</v>
      </c>
      <c r="H834" s="5" t="s">
        <v>107</v>
      </c>
      <c r="I834" s="5">
        <v>248</v>
      </c>
      <c r="J834" s="5" t="s">
        <v>187</v>
      </c>
      <c r="K834" s="5">
        <v>67</v>
      </c>
      <c r="L834" s="5" t="s">
        <v>188</v>
      </c>
      <c r="M834" s="5" t="s">
        <v>189</v>
      </c>
      <c r="N834" s="6">
        <v>45566</v>
      </c>
      <c r="O834" s="7">
        <v>45698</v>
      </c>
      <c r="P834" s="5"/>
      <c r="Q834" s="7">
        <v>45692</v>
      </c>
      <c r="R834" s="5"/>
      <c r="S834" s="59">
        <v>-1042.5999999999999</v>
      </c>
      <c r="T834" s="5" t="s">
        <v>35</v>
      </c>
      <c r="U834" s="5" t="s">
        <v>1351</v>
      </c>
      <c r="V834" s="5" t="s">
        <v>36</v>
      </c>
      <c r="W834" s="5" t="s">
        <v>37</v>
      </c>
      <c r="X834" s="5"/>
      <c r="Y834" s="5"/>
      <c r="Z834" s="5" t="s">
        <v>801</v>
      </c>
      <c r="AA834" s="5"/>
      <c r="AB834" s="5">
        <v>7119</v>
      </c>
      <c r="AC834" s="5" t="s">
        <v>38</v>
      </c>
    </row>
    <row r="835" spans="1:29">
      <c r="A835" s="5">
        <v>522769</v>
      </c>
      <c r="B835" s="5">
        <v>102852</v>
      </c>
      <c r="C835" s="5"/>
      <c r="D835" s="5">
        <v>2</v>
      </c>
      <c r="E835" s="5" t="s">
        <v>29</v>
      </c>
      <c r="F835" s="5">
        <v>283</v>
      </c>
      <c r="G835" s="5" t="s">
        <v>106</v>
      </c>
      <c r="H835" s="5" t="s">
        <v>107</v>
      </c>
      <c r="I835" s="5">
        <v>248</v>
      </c>
      <c r="J835" s="5" t="s">
        <v>187</v>
      </c>
      <c r="K835" s="5">
        <v>67</v>
      </c>
      <c r="L835" s="5" t="s">
        <v>188</v>
      </c>
      <c r="M835" s="5" t="s">
        <v>189</v>
      </c>
      <c r="N835" s="6">
        <v>45566</v>
      </c>
      <c r="O835" s="7">
        <v>45698</v>
      </c>
      <c r="P835" s="5"/>
      <c r="Q835" s="7">
        <v>45692</v>
      </c>
      <c r="R835" s="5"/>
      <c r="S835" s="59">
        <v>104.26</v>
      </c>
      <c r="T835" s="5" t="s">
        <v>39</v>
      </c>
      <c r="U835" s="5" t="s">
        <v>40</v>
      </c>
      <c r="V835" s="5" t="s">
        <v>41</v>
      </c>
      <c r="W835" s="5" t="s">
        <v>42</v>
      </c>
      <c r="X835" s="5"/>
      <c r="Y835" s="5"/>
      <c r="Z835" s="5" t="s">
        <v>801</v>
      </c>
      <c r="AA835" s="5"/>
      <c r="AB835" s="5">
        <v>7119</v>
      </c>
      <c r="AC835" s="5" t="s">
        <v>38</v>
      </c>
    </row>
    <row r="836" spans="1:29">
      <c r="A836" s="5">
        <v>623213</v>
      </c>
      <c r="B836" s="5">
        <v>102852</v>
      </c>
      <c r="C836" s="5"/>
      <c r="D836" s="5">
        <v>3</v>
      </c>
      <c r="E836" s="5" t="s">
        <v>1564</v>
      </c>
      <c r="F836" s="5">
        <v>283</v>
      </c>
      <c r="G836" s="5" t="s">
        <v>106</v>
      </c>
      <c r="H836" s="5" t="s">
        <v>107</v>
      </c>
      <c r="I836" s="5">
        <v>248</v>
      </c>
      <c r="J836" s="5" t="s">
        <v>187</v>
      </c>
      <c r="K836" s="5">
        <v>67</v>
      </c>
      <c r="L836" s="5" t="s">
        <v>188</v>
      </c>
      <c r="M836" s="5" t="s">
        <v>1583</v>
      </c>
      <c r="N836" s="6">
        <v>45566</v>
      </c>
      <c r="O836" s="7">
        <v>45698</v>
      </c>
      <c r="P836" s="5"/>
      <c r="Q836" s="7">
        <v>45692</v>
      </c>
      <c r="R836" s="5"/>
      <c r="S836" s="59">
        <v>-89.23</v>
      </c>
      <c r="T836" s="5" t="s">
        <v>35</v>
      </c>
      <c r="U836" s="5" t="s">
        <v>1570</v>
      </c>
      <c r="V836" s="5" t="s">
        <v>48</v>
      </c>
      <c r="W836" s="5" t="s">
        <v>63</v>
      </c>
      <c r="X836" s="5"/>
      <c r="Y836" s="5"/>
      <c r="Z836" s="5"/>
      <c r="AA836" s="5"/>
      <c r="AB836" s="5">
        <v>7119</v>
      </c>
      <c r="AC836" s="5" t="s">
        <v>38</v>
      </c>
    </row>
    <row r="837" spans="1:29">
      <c r="A837" s="5">
        <v>592748</v>
      </c>
      <c r="B837" s="5">
        <v>114869</v>
      </c>
      <c r="C837" s="5"/>
      <c r="D837" s="5">
        <v>2</v>
      </c>
      <c r="E837" s="5" t="s">
        <v>29</v>
      </c>
      <c r="F837" s="5">
        <v>283</v>
      </c>
      <c r="G837" s="5" t="s">
        <v>106</v>
      </c>
      <c r="H837" s="5" t="s">
        <v>107</v>
      </c>
      <c r="I837" s="5">
        <v>246</v>
      </c>
      <c r="J837" s="5" t="s">
        <v>975</v>
      </c>
      <c r="K837" s="5">
        <v>408</v>
      </c>
      <c r="L837" s="5"/>
      <c r="M837" s="5" t="s">
        <v>976</v>
      </c>
      <c r="N837" s="6">
        <v>45637.397916666669</v>
      </c>
      <c r="O837" s="7">
        <v>45698</v>
      </c>
      <c r="P837" s="5"/>
      <c r="Q837" s="7">
        <v>45687</v>
      </c>
      <c r="R837" s="5"/>
      <c r="S837" s="59">
        <v>-1000</v>
      </c>
      <c r="T837" s="5" t="s">
        <v>35</v>
      </c>
      <c r="U837" s="5" t="s">
        <v>1351</v>
      </c>
      <c r="V837" s="5" t="s">
        <v>36</v>
      </c>
      <c r="W837" s="5" t="s">
        <v>37</v>
      </c>
      <c r="X837" s="5"/>
      <c r="Y837" s="5"/>
      <c r="Z837" s="5" t="s">
        <v>977</v>
      </c>
      <c r="AA837" s="5"/>
      <c r="AB837" s="5">
        <v>7119</v>
      </c>
      <c r="AC837" s="5" t="s">
        <v>38</v>
      </c>
    </row>
    <row r="838" spans="1:29">
      <c r="A838" s="5">
        <v>592773</v>
      </c>
      <c r="B838" s="5">
        <v>114869</v>
      </c>
      <c r="C838" s="5"/>
      <c r="D838" s="5">
        <v>2</v>
      </c>
      <c r="E838" s="5" t="s">
        <v>29</v>
      </c>
      <c r="F838" s="5">
        <v>283</v>
      </c>
      <c r="G838" s="5" t="s">
        <v>106</v>
      </c>
      <c r="H838" s="5" t="s">
        <v>107</v>
      </c>
      <c r="I838" s="5">
        <v>246</v>
      </c>
      <c r="J838" s="5" t="s">
        <v>975</v>
      </c>
      <c r="K838" s="5">
        <v>408</v>
      </c>
      <c r="L838" s="5"/>
      <c r="M838" s="5" t="s">
        <v>976</v>
      </c>
      <c r="N838" s="6">
        <v>45637.397916666669</v>
      </c>
      <c r="O838" s="7">
        <v>45698</v>
      </c>
      <c r="P838" s="5"/>
      <c r="Q838" s="7">
        <v>45687</v>
      </c>
      <c r="R838" s="5"/>
      <c r="S838" s="59">
        <v>100</v>
      </c>
      <c r="T838" s="5" t="s">
        <v>39</v>
      </c>
      <c r="U838" s="5" t="s">
        <v>40</v>
      </c>
      <c r="V838" s="5" t="s">
        <v>41</v>
      </c>
      <c r="W838" s="5" t="s">
        <v>42</v>
      </c>
      <c r="X838" s="5"/>
      <c r="Y838" s="5"/>
      <c r="Z838" s="5" t="s">
        <v>977</v>
      </c>
      <c r="AA838" s="5"/>
      <c r="AB838" s="5">
        <v>7119</v>
      </c>
      <c r="AC838" s="5" t="s">
        <v>38</v>
      </c>
    </row>
    <row r="839" spans="1:29">
      <c r="A839" s="5">
        <v>623158</v>
      </c>
      <c r="B839" s="5">
        <v>114870</v>
      </c>
      <c r="C839" s="5"/>
      <c r="D839" s="5">
        <v>3</v>
      </c>
      <c r="E839" s="5" t="s">
        <v>1564</v>
      </c>
      <c r="F839" s="5">
        <v>283</v>
      </c>
      <c r="G839" s="5" t="s">
        <v>106</v>
      </c>
      <c r="H839" s="5" t="s">
        <v>107</v>
      </c>
      <c r="I839" s="5">
        <v>246</v>
      </c>
      <c r="J839" s="5" t="s">
        <v>975</v>
      </c>
      <c r="K839" s="5">
        <v>408</v>
      </c>
      <c r="L839" s="5"/>
      <c r="M839" s="5" t="s">
        <v>1569</v>
      </c>
      <c r="N839" s="6">
        <v>45637.397916666669</v>
      </c>
      <c r="O839" s="7">
        <v>45716</v>
      </c>
      <c r="P839" s="5"/>
      <c r="Q839" s="7"/>
      <c r="R839" s="5"/>
      <c r="S839" s="59">
        <v>-89.23</v>
      </c>
      <c r="T839" s="5" t="s">
        <v>35</v>
      </c>
      <c r="U839" s="5" t="s">
        <v>1592</v>
      </c>
      <c r="V839" s="5" t="s">
        <v>48</v>
      </c>
      <c r="W839" s="5" t="s">
        <v>63</v>
      </c>
      <c r="X839" s="5"/>
      <c r="Y839" s="5"/>
      <c r="Z839" s="5"/>
      <c r="AA839" s="5"/>
      <c r="AB839" s="5">
        <v>7119</v>
      </c>
      <c r="AC839" s="5" t="s">
        <v>38</v>
      </c>
    </row>
    <row r="840" spans="1:29">
      <c r="A840" s="5">
        <v>626800</v>
      </c>
      <c r="B840" s="5">
        <v>120821</v>
      </c>
      <c r="C840" s="5"/>
      <c r="D840" s="5">
        <v>3</v>
      </c>
      <c r="E840" s="5" t="s">
        <v>1564</v>
      </c>
      <c r="F840" s="5">
        <v>283</v>
      </c>
      <c r="G840" s="5" t="s">
        <v>106</v>
      </c>
      <c r="H840" s="5" t="s">
        <v>107</v>
      </c>
      <c r="I840" s="5">
        <v>256</v>
      </c>
      <c r="J840" s="5" t="s">
        <v>634</v>
      </c>
      <c r="K840" s="5">
        <v>437</v>
      </c>
      <c r="L840" s="5"/>
      <c r="M840" s="5" t="s">
        <v>1573</v>
      </c>
      <c r="N840" s="6">
        <v>45678.450694444444</v>
      </c>
      <c r="O840" s="7">
        <v>45716</v>
      </c>
      <c r="P840" s="5"/>
      <c r="Q840" s="7"/>
      <c r="R840" s="5"/>
      <c r="S840" s="59">
        <v>-87.93</v>
      </c>
      <c r="T840" s="5" t="s">
        <v>35</v>
      </c>
      <c r="U840" s="5" t="s">
        <v>1593</v>
      </c>
      <c r="V840" s="5" t="s">
        <v>48</v>
      </c>
      <c r="W840" s="5" t="s">
        <v>63</v>
      </c>
      <c r="X840" s="5"/>
      <c r="Y840" s="5"/>
      <c r="Z840" s="5"/>
      <c r="AA840" s="5"/>
      <c r="AB840" s="5">
        <v>7119</v>
      </c>
      <c r="AC840" s="5" t="s">
        <v>38</v>
      </c>
    </row>
  </sheetData>
  <autoFilter ref="A1:AD84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270E-D119-4E4B-81AE-F4D2EE3A9057}">
  <dimension ref="A1:AC828"/>
  <sheetViews>
    <sheetView showGridLines="0" topLeftCell="V1" workbookViewId="0">
      <selection activeCell="Y26" sqref="Y26"/>
    </sheetView>
  </sheetViews>
  <sheetFormatPr defaultColWidth="9" defaultRowHeight="13.8"/>
  <cols>
    <col min="1" max="1" width="10.88671875" style="4" bestFit="1" customWidth="1"/>
    <col min="2" max="2" width="13.6640625" style="4" bestFit="1" customWidth="1"/>
    <col min="3" max="3" width="14.77734375" style="4" bestFit="1" customWidth="1"/>
    <col min="4" max="4" width="10.21875" style="4" bestFit="1" customWidth="1"/>
    <col min="5" max="5" width="11.6640625" style="4" bestFit="1" customWidth="1"/>
    <col min="6" max="6" width="10.33203125" style="4" bestFit="1" customWidth="1"/>
    <col min="7" max="7" width="40.88671875" style="4" bestFit="1" customWidth="1"/>
    <col min="8" max="8" width="15.109375" style="4" bestFit="1" customWidth="1"/>
    <col min="9" max="9" width="10.109375" style="4" bestFit="1" customWidth="1"/>
    <col min="10" max="10" width="42.33203125" style="4" customWidth="1"/>
    <col min="11" max="11" width="11.6640625" style="4" bestFit="1" customWidth="1"/>
    <col min="12" max="12" width="17.88671875" style="4" bestFit="1" customWidth="1"/>
    <col min="13" max="13" width="49.21875" style="4" customWidth="1"/>
    <col min="14" max="14" width="13.44140625" style="4" bestFit="1" customWidth="1"/>
    <col min="15" max="15" width="12.33203125" style="4" bestFit="1" customWidth="1"/>
    <col min="16" max="16" width="11.77734375" style="4" bestFit="1" customWidth="1"/>
    <col min="17" max="17" width="18.21875" style="4" bestFit="1" customWidth="1"/>
    <col min="18" max="18" width="17.109375" style="4" bestFit="1" customWidth="1"/>
    <col min="19" max="19" width="8.77734375" style="49" bestFit="1" customWidth="1"/>
    <col min="20" max="20" width="3.77734375" style="4" bestFit="1" customWidth="1"/>
    <col min="21" max="21" width="61.88671875" style="4" bestFit="1" customWidth="1"/>
    <col min="22" max="22" width="28.88671875" style="4" bestFit="1" customWidth="1"/>
    <col min="23" max="23" width="11.109375" style="4" bestFit="1" customWidth="1"/>
    <col min="24" max="24" width="18.6640625" style="4" bestFit="1" customWidth="1"/>
    <col min="25" max="25" width="9.44140625" style="4" bestFit="1" customWidth="1"/>
    <col min="26" max="26" width="67.6640625" style="4" customWidth="1"/>
    <col min="27" max="27" width="11.33203125" style="4" bestFit="1" customWidth="1"/>
    <col min="28" max="28" width="11.109375" style="4" bestFit="1" customWidth="1"/>
    <col min="29" max="29" width="14.6640625" style="4" bestFit="1" customWidth="1"/>
    <col min="30" max="16384" width="9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5">
        <v>469394</v>
      </c>
      <c r="B2" s="5">
        <v>92756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45485.477083333331</v>
      </c>
      <c r="O2" s="7">
        <v>45726</v>
      </c>
      <c r="P2" s="5"/>
      <c r="Q2" s="7">
        <v>45716</v>
      </c>
      <c r="R2" s="5"/>
      <c r="S2" s="48">
        <v>-502</v>
      </c>
      <c r="T2" s="5" t="s">
        <v>35</v>
      </c>
      <c r="U2" s="5" t="s">
        <v>1596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>
      <c r="A3" s="5">
        <v>469425</v>
      </c>
      <c r="B3" s="5">
        <v>92756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45485.477083333331</v>
      </c>
      <c r="O3" s="7">
        <v>45726</v>
      </c>
      <c r="P3" s="5"/>
      <c r="Q3" s="7">
        <v>45716</v>
      </c>
      <c r="R3" s="5"/>
      <c r="S3" s="4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>
      <c r="A4" s="5">
        <v>624996</v>
      </c>
      <c r="B4" s="5">
        <v>92756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568</v>
      </c>
      <c r="N4" s="6">
        <v>45485.477083333331</v>
      </c>
      <c r="O4" s="7">
        <v>45726</v>
      </c>
      <c r="P4" s="5"/>
      <c r="Q4" s="7">
        <v>45716</v>
      </c>
      <c r="R4" s="5"/>
      <c r="S4" s="48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 t="s">
        <v>38</v>
      </c>
    </row>
    <row r="5" spans="1:29">
      <c r="A5" s="5">
        <v>657996</v>
      </c>
      <c r="B5" s="5">
        <v>92756</v>
      </c>
      <c r="C5" s="5"/>
      <c r="D5" s="5">
        <v>2</v>
      </c>
      <c r="E5" s="5" t="s">
        <v>29</v>
      </c>
      <c r="F5" s="5">
        <v>4123</v>
      </c>
      <c r="G5" s="5" t="s">
        <v>565</v>
      </c>
      <c r="H5" s="5" t="s">
        <v>566</v>
      </c>
      <c r="I5" s="5">
        <v>350</v>
      </c>
      <c r="J5" s="5" t="s">
        <v>567</v>
      </c>
      <c r="K5" s="5">
        <v>377</v>
      </c>
      <c r="L5" s="5"/>
      <c r="M5" s="5" t="s">
        <v>568</v>
      </c>
      <c r="N5" s="6">
        <v>45485.477083333331</v>
      </c>
      <c r="O5" s="7">
        <v>45726</v>
      </c>
      <c r="P5" s="5"/>
      <c r="Q5" s="7">
        <v>45716</v>
      </c>
      <c r="R5" s="5"/>
      <c r="S5" s="48">
        <v>164.78</v>
      </c>
      <c r="T5" s="5" t="s">
        <v>39</v>
      </c>
      <c r="U5" s="5" t="s">
        <v>1597</v>
      </c>
      <c r="V5" s="5" t="s">
        <v>300</v>
      </c>
      <c r="W5" s="5" t="s">
        <v>839</v>
      </c>
      <c r="X5" s="5"/>
      <c r="Y5" s="5"/>
      <c r="Z5" s="5" t="s">
        <v>913</v>
      </c>
      <c r="AA5" s="5"/>
      <c r="AB5" s="5">
        <v>7119</v>
      </c>
      <c r="AC5" s="5" t="s">
        <v>38</v>
      </c>
    </row>
    <row r="6" spans="1:29">
      <c r="A6" s="5">
        <v>525453</v>
      </c>
      <c r="B6" s="5">
        <v>103253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45558.456250000003</v>
      </c>
      <c r="O6" s="7">
        <v>45726</v>
      </c>
      <c r="P6" s="5"/>
      <c r="Q6" s="7"/>
      <c r="R6" s="5"/>
      <c r="S6" s="48">
        <v>9.6999999999999993</v>
      </c>
      <c r="T6" s="5" t="s">
        <v>39</v>
      </c>
      <c r="U6" s="5" t="s">
        <v>128</v>
      </c>
      <c r="V6" s="5" t="s">
        <v>128</v>
      </c>
      <c r="W6" s="5" t="s">
        <v>129</v>
      </c>
      <c r="X6" s="5"/>
      <c r="Y6" s="5"/>
      <c r="Z6" s="5" t="s">
        <v>841</v>
      </c>
      <c r="AA6" s="5"/>
      <c r="AB6" s="5">
        <v>7119</v>
      </c>
      <c r="AC6" s="5" t="s">
        <v>38</v>
      </c>
    </row>
    <row r="7" spans="1:29">
      <c r="A7" s="5">
        <v>525317</v>
      </c>
      <c r="B7" s="5">
        <v>103254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45726</v>
      </c>
      <c r="P7" s="5"/>
      <c r="Q7" s="7">
        <v>45712</v>
      </c>
      <c r="R7" s="5"/>
      <c r="S7" s="48">
        <v>-990.47</v>
      </c>
      <c r="T7" s="5" t="s">
        <v>35</v>
      </c>
      <c r="U7" s="5" t="s">
        <v>1596</v>
      </c>
      <c r="V7" s="5" t="s">
        <v>36</v>
      </c>
      <c r="W7" s="5" t="s">
        <v>37</v>
      </c>
      <c r="X7" s="5"/>
      <c r="Y7" s="5"/>
      <c r="Z7" s="5" t="s">
        <v>1598</v>
      </c>
      <c r="AA7" s="5"/>
      <c r="AB7" s="5">
        <v>7119</v>
      </c>
      <c r="AC7" s="5" t="s">
        <v>38</v>
      </c>
    </row>
    <row r="8" spans="1:29">
      <c r="A8" s="5">
        <v>525454</v>
      </c>
      <c r="B8" s="5">
        <v>103254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45726</v>
      </c>
      <c r="P8" s="5"/>
      <c r="Q8" s="7">
        <v>45712</v>
      </c>
      <c r="R8" s="5"/>
      <c r="S8" s="48">
        <v>99.05</v>
      </c>
      <c r="T8" s="5" t="s">
        <v>39</v>
      </c>
      <c r="U8" s="5" t="s">
        <v>40</v>
      </c>
      <c r="V8" s="5" t="s">
        <v>41</v>
      </c>
      <c r="W8" s="5" t="s">
        <v>42</v>
      </c>
      <c r="X8" s="5"/>
      <c r="Y8" s="5"/>
      <c r="Z8" s="5" t="s">
        <v>1598</v>
      </c>
      <c r="AA8" s="5"/>
      <c r="AB8" s="5">
        <v>7119</v>
      </c>
      <c r="AC8" s="5" t="s">
        <v>38</v>
      </c>
    </row>
    <row r="9" spans="1:29">
      <c r="A9" s="5">
        <v>575771</v>
      </c>
      <c r="B9" s="5">
        <v>103254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45726</v>
      </c>
      <c r="P9" s="5"/>
      <c r="Q9" s="7">
        <v>45712</v>
      </c>
      <c r="R9" s="5"/>
      <c r="S9" s="4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1598</v>
      </c>
      <c r="AA9" s="5"/>
      <c r="AB9" s="5">
        <v>7119</v>
      </c>
      <c r="AC9" s="5" t="s">
        <v>38</v>
      </c>
    </row>
    <row r="10" spans="1:29">
      <c r="A10" s="5">
        <v>575772</v>
      </c>
      <c r="B10" s="5">
        <v>103254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45726</v>
      </c>
      <c r="P10" s="5"/>
      <c r="Q10" s="7">
        <v>45712</v>
      </c>
      <c r="R10" s="5"/>
      <c r="S10" s="4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1598</v>
      </c>
      <c r="AA10" s="5"/>
      <c r="AB10" s="5">
        <v>7119</v>
      </c>
      <c r="AC10" s="5" t="s">
        <v>38</v>
      </c>
    </row>
    <row r="11" spans="1:29">
      <c r="A11" s="5">
        <v>618524</v>
      </c>
      <c r="B11" s="5">
        <v>103254</v>
      </c>
      <c r="C11" s="5"/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">
        <v>45536</v>
      </c>
      <c r="O11" s="7">
        <v>45726</v>
      </c>
      <c r="P11" s="5"/>
      <c r="Q11" s="7">
        <v>45712</v>
      </c>
      <c r="R11" s="5"/>
      <c r="S11" s="48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1598</v>
      </c>
      <c r="AA11" s="5"/>
      <c r="AB11" s="5">
        <v>7119</v>
      </c>
      <c r="AC11" s="5" t="s">
        <v>38</v>
      </c>
    </row>
    <row r="12" spans="1:29">
      <c r="A12" s="5">
        <v>572641</v>
      </c>
      <c r="B12" s="5">
        <v>111058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">
        <v>45627</v>
      </c>
      <c r="O12" s="7">
        <v>45726</v>
      </c>
      <c r="P12" s="5"/>
      <c r="Q12" s="7">
        <v>45721</v>
      </c>
      <c r="R12" s="5"/>
      <c r="S12" s="48">
        <v>-1425.33</v>
      </c>
      <c r="T12" s="5" t="s">
        <v>35</v>
      </c>
      <c r="U12" s="5" t="s">
        <v>1596</v>
      </c>
      <c r="V12" s="5" t="s">
        <v>36</v>
      </c>
      <c r="W12" s="5" t="s">
        <v>37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>
      <c r="A13" s="5">
        <v>572718</v>
      </c>
      <c r="B13" s="5">
        <v>111058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">
        <v>45627</v>
      </c>
      <c r="O13" s="7">
        <v>45726</v>
      </c>
      <c r="P13" s="5"/>
      <c r="Q13" s="7">
        <v>45721</v>
      </c>
      <c r="R13" s="5"/>
      <c r="S13" s="48">
        <v>142.53</v>
      </c>
      <c r="T13" s="5" t="s">
        <v>39</v>
      </c>
      <c r="U13" s="5" t="s">
        <v>40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>
      <c r="A14" s="5">
        <v>608843</v>
      </c>
      <c r="B14" s="5">
        <v>111058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">
        <v>45627</v>
      </c>
      <c r="O14" s="7">
        <v>45726</v>
      </c>
      <c r="P14" s="5"/>
      <c r="Q14" s="7">
        <v>45721</v>
      </c>
      <c r="R14" s="5"/>
      <c r="S14" s="48">
        <v>110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817</v>
      </c>
      <c r="AA14" s="5"/>
      <c r="AB14" s="5">
        <v>7119</v>
      </c>
      <c r="AC14" s="5" t="s">
        <v>38</v>
      </c>
    </row>
    <row r="15" spans="1:29">
      <c r="A15" s="5">
        <v>614660</v>
      </c>
      <c r="B15" s="5">
        <v>111058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">
        <v>45627</v>
      </c>
      <c r="O15" s="7">
        <v>45726</v>
      </c>
      <c r="P15" s="5"/>
      <c r="Q15" s="7">
        <v>45721</v>
      </c>
      <c r="R15" s="5"/>
      <c r="S15" s="48">
        <v>9.0500000000000007</v>
      </c>
      <c r="T15" s="5" t="s">
        <v>39</v>
      </c>
      <c r="U15" s="5" t="s">
        <v>182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 t="s">
        <v>38</v>
      </c>
    </row>
    <row r="16" spans="1:29">
      <c r="A16" s="5">
        <v>485041</v>
      </c>
      <c r="B16" s="5">
        <v>95405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">
        <v>45505</v>
      </c>
      <c r="O16" s="7">
        <v>45726</v>
      </c>
      <c r="P16" s="5"/>
      <c r="Q16" s="7"/>
      <c r="R16" s="5"/>
      <c r="S16" s="48">
        <v>-519.04999999999995</v>
      </c>
      <c r="T16" s="5" t="s">
        <v>35</v>
      </c>
      <c r="U16" s="5" t="s">
        <v>1596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>
      <c r="A17" s="5">
        <v>485107</v>
      </c>
      <c r="B17" s="5">
        <v>95405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">
        <v>45505</v>
      </c>
      <c r="O17" s="7">
        <v>45726</v>
      </c>
      <c r="P17" s="5"/>
      <c r="Q17" s="7"/>
      <c r="R17" s="5"/>
      <c r="S17" s="48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 t="s">
        <v>38</v>
      </c>
    </row>
    <row r="18" spans="1:29">
      <c r="A18" s="5">
        <v>649600</v>
      </c>
      <c r="B18" s="5">
        <v>95405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966</v>
      </c>
      <c r="N18" s="6">
        <v>45505</v>
      </c>
      <c r="O18" s="7">
        <v>45726</v>
      </c>
      <c r="P18" s="5"/>
      <c r="Q18" s="7"/>
      <c r="R18" s="5"/>
      <c r="S18" s="48">
        <v>29.94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 t="s">
        <v>38</v>
      </c>
    </row>
    <row r="19" spans="1:29">
      <c r="A19" s="5">
        <v>479044</v>
      </c>
      <c r="B19" s="5">
        <v>94406</v>
      </c>
      <c r="C19" s="5"/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45726</v>
      </c>
      <c r="P19" s="5"/>
      <c r="Q19" s="7">
        <v>45716</v>
      </c>
      <c r="R19" s="5"/>
      <c r="S19" s="48">
        <v>-1245.72</v>
      </c>
      <c r="T19" s="5" t="s">
        <v>35</v>
      </c>
      <c r="U19" s="5" t="s">
        <v>1596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>
      <c r="A20" s="5">
        <v>479091</v>
      </c>
      <c r="B20" s="5">
        <v>94406</v>
      </c>
      <c r="C20" s="5"/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45726</v>
      </c>
      <c r="P20" s="5"/>
      <c r="Q20" s="7">
        <v>45716</v>
      </c>
      <c r="R20" s="5"/>
      <c r="S20" s="48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>
      <c r="A21" s="5">
        <v>526789</v>
      </c>
      <c r="B21" s="5">
        <v>94406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45505</v>
      </c>
      <c r="O21" s="7">
        <v>45726</v>
      </c>
      <c r="P21" s="5"/>
      <c r="Q21" s="7">
        <v>45716</v>
      </c>
      <c r="R21" s="5"/>
      <c r="S21" s="48">
        <v>52.41</v>
      </c>
      <c r="T21" s="5" t="s">
        <v>39</v>
      </c>
      <c r="U21" s="5" t="s">
        <v>52</v>
      </c>
      <c r="V21" s="5" t="s">
        <v>41</v>
      </c>
      <c r="W21" s="5" t="s">
        <v>42</v>
      </c>
      <c r="X21" s="5"/>
      <c r="Y21" s="5"/>
      <c r="Z21" s="5" t="s">
        <v>902</v>
      </c>
      <c r="AA21" s="5"/>
      <c r="AB21" s="5">
        <v>7119</v>
      </c>
      <c r="AC21" s="5" t="s">
        <v>38</v>
      </c>
    </row>
    <row r="22" spans="1:29">
      <c r="A22" s="5">
        <v>612656</v>
      </c>
      <c r="B22" s="5">
        <v>94406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45505</v>
      </c>
      <c r="O22" s="7">
        <v>45726</v>
      </c>
      <c r="P22" s="5"/>
      <c r="Q22" s="7">
        <v>45716</v>
      </c>
      <c r="R22" s="5"/>
      <c r="S22" s="48">
        <v>8.1</v>
      </c>
      <c r="T22" s="5" t="s">
        <v>39</v>
      </c>
      <c r="U22" s="5" t="s">
        <v>182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 t="s">
        <v>38</v>
      </c>
    </row>
    <row r="23" spans="1:29">
      <c r="A23" s="5">
        <v>479095</v>
      </c>
      <c r="B23" s="5">
        <v>94407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554</v>
      </c>
      <c r="K23" s="5">
        <v>200</v>
      </c>
      <c r="L23" s="5" t="s">
        <v>555</v>
      </c>
      <c r="M23" s="5" t="s">
        <v>556</v>
      </c>
      <c r="N23" s="6">
        <v>45507.442361111112</v>
      </c>
      <c r="O23" s="7">
        <v>45747</v>
      </c>
      <c r="P23" s="5"/>
      <c r="Q23" s="7"/>
      <c r="R23" s="5"/>
      <c r="S23" s="48">
        <v>9.6999999999999993</v>
      </c>
      <c r="T23" s="5" t="s">
        <v>39</v>
      </c>
      <c r="U23" s="5" t="s">
        <v>128</v>
      </c>
      <c r="V23" s="5" t="s">
        <v>128</v>
      </c>
      <c r="W23" s="5" t="s">
        <v>129</v>
      </c>
      <c r="X23" s="5"/>
      <c r="Y23" s="5"/>
      <c r="Z23" s="5" t="s">
        <v>906</v>
      </c>
      <c r="AA23" s="5"/>
      <c r="AB23" s="5">
        <v>7119</v>
      </c>
      <c r="AC23" s="5" t="s">
        <v>38</v>
      </c>
    </row>
    <row r="24" spans="1:29">
      <c r="A24" s="5">
        <v>526802</v>
      </c>
      <c r="B24" s="5">
        <v>103531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554</v>
      </c>
      <c r="K24" s="5">
        <v>200</v>
      </c>
      <c r="L24" s="5" t="s">
        <v>555</v>
      </c>
      <c r="M24" s="5" t="s">
        <v>556</v>
      </c>
      <c r="N24" s="6">
        <v>45561.522916666669</v>
      </c>
      <c r="O24" s="7">
        <v>45726</v>
      </c>
      <c r="P24" s="5"/>
      <c r="Q24" s="7"/>
      <c r="R24" s="5"/>
      <c r="S24" s="48">
        <v>50</v>
      </c>
      <c r="T24" s="5" t="s">
        <v>39</v>
      </c>
      <c r="U24" s="5" t="s">
        <v>73</v>
      </c>
      <c r="V24" s="5" t="s">
        <v>41</v>
      </c>
      <c r="W24" s="5" t="s">
        <v>42</v>
      </c>
      <c r="X24" s="5"/>
      <c r="Y24" s="5"/>
      <c r="Z24" s="5" t="s">
        <v>903</v>
      </c>
      <c r="AA24" s="5"/>
      <c r="AB24" s="5">
        <v>7119</v>
      </c>
      <c r="AC24" s="5" t="s">
        <v>38</v>
      </c>
    </row>
    <row r="25" spans="1:29">
      <c r="A25" s="5">
        <v>582485</v>
      </c>
      <c r="B25" s="5">
        <v>113174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45726</v>
      </c>
      <c r="P25" s="5"/>
      <c r="Q25" s="7">
        <v>45716</v>
      </c>
      <c r="R25" s="5"/>
      <c r="S25" s="48">
        <v>-1418.18</v>
      </c>
      <c r="T25" s="5" t="s">
        <v>35</v>
      </c>
      <c r="U25" s="5" t="s">
        <v>1596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>
      <c r="A26" s="5">
        <v>582531</v>
      </c>
      <c r="B26" s="5">
        <v>113174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45726</v>
      </c>
      <c r="P26" s="5"/>
      <c r="Q26" s="7">
        <v>45716</v>
      </c>
      <c r="R26" s="5"/>
      <c r="S26" s="48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>
      <c r="A27" s="5">
        <v>582534</v>
      </c>
      <c r="B27" s="5">
        <v>113174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45726</v>
      </c>
      <c r="P27" s="5"/>
      <c r="Q27" s="7">
        <v>45716</v>
      </c>
      <c r="R27" s="5"/>
      <c r="S27" s="48">
        <v>38.96</v>
      </c>
      <c r="T27" s="5" t="s">
        <v>39</v>
      </c>
      <c r="U27" s="5" t="s">
        <v>73</v>
      </c>
      <c r="V27" s="5" t="s">
        <v>41</v>
      </c>
      <c r="W27" s="5" t="s">
        <v>42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>
      <c r="A28" s="5">
        <v>582535</v>
      </c>
      <c r="B28" s="5">
        <v>113174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">
        <v>45627</v>
      </c>
      <c r="O28" s="7">
        <v>45726</v>
      </c>
      <c r="P28" s="5"/>
      <c r="Q28" s="7">
        <v>45716</v>
      </c>
      <c r="R28" s="5"/>
      <c r="S28" s="48">
        <v>9.6999999999999993</v>
      </c>
      <c r="T28" s="5" t="s">
        <v>39</v>
      </c>
      <c r="U28" s="5" t="s">
        <v>128</v>
      </c>
      <c r="V28" s="5" t="s">
        <v>128</v>
      </c>
      <c r="W28" s="5" t="s">
        <v>129</v>
      </c>
      <c r="X28" s="5"/>
      <c r="Y28" s="5"/>
      <c r="Z28" s="5" t="s">
        <v>969</v>
      </c>
      <c r="AA28" s="5"/>
      <c r="AB28" s="5">
        <v>7119</v>
      </c>
      <c r="AC28" s="5" t="s">
        <v>38</v>
      </c>
    </row>
    <row r="29" spans="1:29">
      <c r="A29" s="5">
        <v>582536</v>
      </c>
      <c r="B29" s="5">
        <v>113174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">
        <v>45627</v>
      </c>
      <c r="O29" s="7">
        <v>45726</v>
      </c>
      <c r="P29" s="5"/>
      <c r="Q29" s="7">
        <v>45716</v>
      </c>
      <c r="R29" s="5"/>
      <c r="S29" s="48">
        <v>101.73</v>
      </c>
      <c r="T29" s="5" t="s">
        <v>39</v>
      </c>
      <c r="U29" s="5" t="s">
        <v>1599</v>
      </c>
      <c r="V29" s="5" t="s">
        <v>79</v>
      </c>
      <c r="W29" s="5" t="s">
        <v>80</v>
      </c>
      <c r="X29" s="5"/>
      <c r="Y29" s="5"/>
      <c r="Z29" s="5" t="s">
        <v>969</v>
      </c>
      <c r="AA29" s="5"/>
      <c r="AB29" s="5">
        <v>7119</v>
      </c>
      <c r="AC29" s="5" t="s">
        <v>38</v>
      </c>
    </row>
    <row r="30" spans="1:29">
      <c r="A30" s="5">
        <v>611134</v>
      </c>
      <c r="B30" s="5">
        <v>113174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">
        <v>45627</v>
      </c>
      <c r="O30" s="7">
        <v>45726</v>
      </c>
      <c r="P30" s="5"/>
      <c r="Q30" s="7">
        <v>45716</v>
      </c>
      <c r="R30" s="5"/>
      <c r="S30" s="48">
        <v>12.13</v>
      </c>
      <c r="T30" s="5" t="s">
        <v>39</v>
      </c>
      <c r="U30" s="5" t="s">
        <v>182</v>
      </c>
      <c r="V30" s="5" t="s">
        <v>41</v>
      </c>
      <c r="W30" s="5" t="s">
        <v>42</v>
      </c>
      <c r="X30" s="5"/>
      <c r="Y30" s="5"/>
      <c r="Z30" s="5" t="s">
        <v>969</v>
      </c>
      <c r="AA30" s="5"/>
      <c r="AB30" s="5">
        <v>7119</v>
      </c>
      <c r="AC30" s="5" t="s">
        <v>38</v>
      </c>
    </row>
    <row r="31" spans="1:29">
      <c r="A31" s="5">
        <v>490417</v>
      </c>
      <c r="B31" s="5">
        <v>96452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971</v>
      </c>
      <c r="N31" s="6">
        <v>45511.40625</v>
      </c>
      <c r="O31" s="7">
        <v>45726</v>
      </c>
      <c r="P31" s="5"/>
      <c r="Q31" s="7"/>
      <c r="R31" s="5"/>
      <c r="S31" s="48">
        <v>-1261.1500000000001</v>
      </c>
      <c r="T31" s="5" t="s">
        <v>35</v>
      </c>
      <c r="U31" s="5" t="s">
        <v>1596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 t="s">
        <v>38</v>
      </c>
    </row>
    <row r="32" spans="1:29">
      <c r="A32" s="5">
        <v>490456</v>
      </c>
      <c r="B32" s="5">
        <v>96452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971</v>
      </c>
      <c r="N32" s="6">
        <v>45511.40625</v>
      </c>
      <c r="O32" s="7">
        <v>45726</v>
      </c>
      <c r="P32" s="5"/>
      <c r="Q32" s="7"/>
      <c r="R32" s="5"/>
      <c r="S32" s="48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 t="s">
        <v>38</v>
      </c>
    </row>
    <row r="33" spans="1:29">
      <c r="A33" s="5">
        <v>490459</v>
      </c>
      <c r="B33" s="5">
        <v>96452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971</v>
      </c>
      <c r="N33" s="6">
        <v>45511.40625</v>
      </c>
      <c r="O33" s="7">
        <v>45726</v>
      </c>
      <c r="P33" s="5"/>
      <c r="Q33" s="7"/>
      <c r="R33" s="5"/>
      <c r="S33" s="4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 t="s">
        <v>38</v>
      </c>
    </row>
    <row r="34" spans="1:29">
      <c r="A34" s="5">
        <v>447533</v>
      </c>
      <c r="B34" s="5">
        <v>89055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577</v>
      </c>
      <c r="N34" s="6">
        <v>45423.425694444442</v>
      </c>
      <c r="O34" s="7">
        <v>45726</v>
      </c>
      <c r="P34" s="5"/>
      <c r="Q34" s="7">
        <v>45706</v>
      </c>
      <c r="R34" s="5"/>
      <c r="S34" s="48">
        <v>-650</v>
      </c>
      <c r="T34" s="5" t="s">
        <v>35</v>
      </c>
      <c r="U34" s="5" t="s">
        <v>1596</v>
      </c>
      <c r="V34" s="5" t="s">
        <v>36</v>
      </c>
      <c r="W34" s="5" t="s">
        <v>37</v>
      </c>
      <c r="X34" s="5"/>
      <c r="Y34" s="5"/>
      <c r="Z34" s="5" t="s">
        <v>910</v>
      </c>
      <c r="AA34" s="5"/>
      <c r="AB34" s="5">
        <v>7119</v>
      </c>
      <c r="AC34" s="5" t="s">
        <v>38</v>
      </c>
    </row>
    <row r="35" spans="1:29">
      <c r="A35" s="5">
        <v>447582</v>
      </c>
      <c r="B35" s="5">
        <v>89055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577</v>
      </c>
      <c r="N35" s="6">
        <v>45423.425694444442</v>
      </c>
      <c r="O35" s="7">
        <v>45726</v>
      </c>
      <c r="P35" s="5"/>
      <c r="Q35" s="7">
        <v>45706</v>
      </c>
      <c r="R35" s="5"/>
      <c r="S35" s="48">
        <v>65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910</v>
      </c>
      <c r="AA35" s="5"/>
      <c r="AB35" s="5">
        <v>7119</v>
      </c>
      <c r="AC35" s="5" t="s">
        <v>38</v>
      </c>
    </row>
    <row r="36" spans="1:29">
      <c r="A36" s="5">
        <v>617662</v>
      </c>
      <c r="B36" s="5">
        <v>89055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577</v>
      </c>
      <c r="N36" s="6">
        <v>45423.425694444442</v>
      </c>
      <c r="O36" s="7">
        <v>45726</v>
      </c>
      <c r="P36" s="5"/>
      <c r="Q36" s="7">
        <v>45706</v>
      </c>
      <c r="R36" s="5"/>
      <c r="S36" s="48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910</v>
      </c>
      <c r="AA36" s="5"/>
      <c r="AB36" s="5">
        <v>7119</v>
      </c>
      <c r="AC36" s="5" t="s">
        <v>38</v>
      </c>
    </row>
    <row r="37" spans="1:29">
      <c r="A37" s="5">
        <v>559968</v>
      </c>
      <c r="B37" s="5">
        <v>108976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305</v>
      </c>
      <c r="J37" s="5" t="s">
        <v>578</v>
      </c>
      <c r="K37" s="5">
        <v>23</v>
      </c>
      <c r="L37" s="5" t="s">
        <v>579</v>
      </c>
      <c r="M37" s="5" t="s">
        <v>580</v>
      </c>
      <c r="N37" s="6">
        <v>45581.488888888889</v>
      </c>
      <c r="O37" s="7">
        <v>45747</v>
      </c>
      <c r="P37" s="5"/>
      <c r="Q37" s="7"/>
      <c r="R37" s="5"/>
      <c r="S37" s="48">
        <v>9.6999999999999993</v>
      </c>
      <c r="T37" s="5" t="s">
        <v>39</v>
      </c>
      <c r="U37" s="5" t="s">
        <v>128</v>
      </c>
      <c r="V37" s="5" t="s">
        <v>128</v>
      </c>
      <c r="W37" s="5" t="s">
        <v>129</v>
      </c>
      <c r="X37" s="5"/>
      <c r="Y37" s="5"/>
      <c r="Z37" s="5" t="s">
        <v>960</v>
      </c>
      <c r="AA37" s="5"/>
      <c r="AB37" s="5">
        <v>7119</v>
      </c>
      <c r="AC37" s="5" t="s">
        <v>38</v>
      </c>
    </row>
    <row r="38" spans="1:29">
      <c r="A38" s="5">
        <v>559937</v>
      </c>
      <c r="B38" s="5">
        <v>108977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305</v>
      </c>
      <c r="J38" s="5" t="s">
        <v>578</v>
      </c>
      <c r="K38" s="5">
        <v>23</v>
      </c>
      <c r="L38" s="5" t="s">
        <v>579</v>
      </c>
      <c r="M38" s="5" t="s">
        <v>580</v>
      </c>
      <c r="N38" s="6">
        <v>45581.488888888889</v>
      </c>
      <c r="O38" s="7">
        <v>45726</v>
      </c>
      <c r="P38" s="5"/>
      <c r="Q38" s="7"/>
      <c r="R38" s="5"/>
      <c r="S38" s="48">
        <v>-1500</v>
      </c>
      <c r="T38" s="5" t="s">
        <v>35</v>
      </c>
      <c r="U38" s="5" t="s">
        <v>1596</v>
      </c>
      <c r="V38" s="5" t="s">
        <v>36</v>
      </c>
      <c r="W38" s="5" t="s">
        <v>37</v>
      </c>
      <c r="X38" s="5"/>
      <c r="Y38" s="5"/>
      <c r="Z38" s="5" t="s">
        <v>955</v>
      </c>
      <c r="AA38" s="5"/>
      <c r="AB38" s="5">
        <v>7119</v>
      </c>
      <c r="AC38" s="5" t="s">
        <v>38</v>
      </c>
    </row>
    <row r="39" spans="1:29">
      <c r="A39" s="5">
        <v>559969</v>
      </c>
      <c r="B39" s="5">
        <v>108977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580</v>
      </c>
      <c r="N39" s="6">
        <v>45581.488888888889</v>
      </c>
      <c r="O39" s="7">
        <v>45726</v>
      </c>
      <c r="P39" s="5"/>
      <c r="Q39" s="7"/>
      <c r="R39" s="5"/>
      <c r="S39" s="48">
        <v>150</v>
      </c>
      <c r="T39" s="5" t="s">
        <v>39</v>
      </c>
      <c r="U39" s="5" t="s">
        <v>40</v>
      </c>
      <c r="V39" s="5" t="s">
        <v>41</v>
      </c>
      <c r="W39" s="5" t="s">
        <v>42</v>
      </c>
      <c r="X39" s="5"/>
      <c r="Y39" s="5"/>
      <c r="Z39" s="5" t="s">
        <v>955</v>
      </c>
      <c r="AA39" s="5"/>
      <c r="AB39" s="5">
        <v>7119</v>
      </c>
      <c r="AC39" s="5" t="s">
        <v>38</v>
      </c>
    </row>
    <row r="40" spans="1:29">
      <c r="A40" s="5">
        <v>617416</v>
      </c>
      <c r="B40" s="5">
        <v>108977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305</v>
      </c>
      <c r="J40" s="5" t="s">
        <v>578</v>
      </c>
      <c r="K40" s="5">
        <v>23</v>
      </c>
      <c r="L40" s="5" t="s">
        <v>579</v>
      </c>
      <c r="M40" s="5" t="s">
        <v>580</v>
      </c>
      <c r="N40" s="6">
        <v>45581.488888888889</v>
      </c>
      <c r="O40" s="7">
        <v>45726</v>
      </c>
      <c r="P40" s="5"/>
      <c r="Q40" s="7"/>
      <c r="R40" s="5"/>
      <c r="S40" s="48">
        <v>9.15</v>
      </c>
      <c r="T40" s="5" t="s">
        <v>39</v>
      </c>
      <c r="U40" s="5" t="s">
        <v>182</v>
      </c>
      <c r="V40" s="5" t="s">
        <v>41</v>
      </c>
      <c r="W40" s="5" t="s">
        <v>42</v>
      </c>
      <c r="X40" s="5"/>
      <c r="Y40" s="5"/>
      <c r="Z40" s="5" t="s">
        <v>955</v>
      </c>
      <c r="AA40" s="5"/>
      <c r="AB40" s="5">
        <v>7119</v>
      </c>
      <c r="AC40" s="5" t="s">
        <v>38</v>
      </c>
    </row>
    <row r="41" spans="1:29">
      <c r="A41" s="5">
        <v>617671</v>
      </c>
      <c r="B41" s="5">
        <v>119502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273</v>
      </c>
      <c r="J41" s="5" t="s">
        <v>576</v>
      </c>
      <c r="K41" s="5">
        <v>368</v>
      </c>
      <c r="L41" s="5"/>
      <c r="M41" s="5" t="s">
        <v>577</v>
      </c>
      <c r="N41" s="6">
        <v>45673.583333333336</v>
      </c>
      <c r="O41" s="7">
        <v>45726</v>
      </c>
      <c r="P41" s="5"/>
      <c r="Q41" s="7"/>
      <c r="R41" s="5"/>
      <c r="S41" s="48">
        <v>39.65</v>
      </c>
      <c r="T41" s="5" t="s">
        <v>39</v>
      </c>
      <c r="U41" s="5" t="s">
        <v>1600</v>
      </c>
      <c r="V41" s="5" t="s">
        <v>48</v>
      </c>
      <c r="W41" s="5" t="s">
        <v>49</v>
      </c>
      <c r="X41" s="5"/>
      <c r="Y41" s="5"/>
      <c r="Z41" s="5" t="s">
        <v>1356</v>
      </c>
      <c r="AA41" s="5"/>
      <c r="AB41" s="5">
        <v>7119</v>
      </c>
      <c r="AC41" s="5" t="s">
        <v>38</v>
      </c>
    </row>
    <row r="42" spans="1:29">
      <c r="A42" s="5">
        <v>617683</v>
      </c>
      <c r="B42" s="5">
        <v>119502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273</v>
      </c>
      <c r="J42" s="5" t="s">
        <v>576</v>
      </c>
      <c r="K42" s="5">
        <v>368</v>
      </c>
      <c r="L42" s="5"/>
      <c r="M42" s="5" t="s">
        <v>577</v>
      </c>
      <c r="N42" s="6">
        <v>45673.583333333336</v>
      </c>
      <c r="O42" s="7">
        <v>45726</v>
      </c>
      <c r="P42" s="5"/>
      <c r="Q42" s="7"/>
      <c r="R42" s="5"/>
      <c r="S42" s="48">
        <v>3.96</v>
      </c>
      <c r="T42" s="5" t="s">
        <v>39</v>
      </c>
      <c r="U42" s="5" t="s">
        <v>182</v>
      </c>
      <c r="V42" s="5" t="s">
        <v>41</v>
      </c>
      <c r="W42" s="5" t="s">
        <v>42</v>
      </c>
      <c r="X42" s="5"/>
      <c r="Y42" s="5"/>
      <c r="Z42" s="5" t="s">
        <v>1356</v>
      </c>
      <c r="AA42" s="5"/>
      <c r="AB42" s="5">
        <v>7119</v>
      </c>
      <c r="AC42" s="5" t="s">
        <v>38</v>
      </c>
    </row>
    <row r="43" spans="1:29">
      <c r="A43" s="5">
        <v>522735</v>
      </c>
      <c r="B43" s="5">
        <v>102853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248</v>
      </c>
      <c r="J43" s="5" t="s">
        <v>187</v>
      </c>
      <c r="K43" s="5">
        <v>67</v>
      </c>
      <c r="L43" s="5" t="s">
        <v>188</v>
      </c>
      <c r="M43" s="5" t="s">
        <v>189</v>
      </c>
      <c r="N43" s="6">
        <v>45566</v>
      </c>
      <c r="O43" s="7">
        <v>45726</v>
      </c>
      <c r="P43" s="5"/>
      <c r="Q43" s="7">
        <v>45721</v>
      </c>
      <c r="R43" s="5"/>
      <c r="S43" s="48">
        <v>-1042.5999999999999</v>
      </c>
      <c r="T43" s="5" t="s">
        <v>35</v>
      </c>
      <c r="U43" s="5" t="s">
        <v>1596</v>
      </c>
      <c r="V43" s="5" t="s">
        <v>36</v>
      </c>
      <c r="W43" s="5" t="s">
        <v>37</v>
      </c>
      <c r="X43" s="5"/>
      <c r="Y43" s="5"/>
      <c r="Z43" s="5" t="s">
        <v>801</v>
      </c>
      <c r="AA43" s="5"/>
      <c r="AB43" s="5">
        <v>7119</v>
      </c>
      <c r="AC43" s="5" t="s">
        <v>38</v>
      </c>
    </row>
    <row r="44" spans="1:29">
      <c r="A44" s="5">
        <v>522771</v>
      </c>
      <c r="B44" s="5">
        <v>102853</v>
      </c>
      <c r="C44" s="5"/>
      <c r="D44" s="5">
        <v>2</v>
      </c>
      <c r="E44" s="5" t="s">
        <v>29</v>
      </c>
      <c r="F44" s="5">
        <v>283</v>
      </c>
      <c r="G44" s="5" t="s">
        <v>106</v>
      </c>
      <c r="H44" s="5" t="s">
        <v>107</v>
      </c>
      <c r="I44" s="5">
        <v>248</v>
      </c>
      <c r="J44" s="5" t="s">
        <v>187</v>
      </c>
      <c r="K44" s="5">
        <v>67</v>
      </c>
      <c r="L44" s="5" t="s">
        <v>188</v>
      </c>
      <c r="M44" s="5" t="s">
        <v>189</v>
      </c>
      <c r="N44" s="6">
        <v>45566</v>
      </c>
      <c r="O44" s="7">
        <v>45726</v>
      </c>
      <c r="P44" s="5"/>
      <c r="Q44" s="7">
        <v>45721</v>
      </c>
      <c r="R44" s="5"/>
      <c r="S44" s="48">
        <v>104.26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801</v>
      </c>
      <c r="AA44" s="5"/>
      <c r="AB44" s="5">
        <v>7119</v>
      </c>
      <c r="AC44" s="5" t="s">
        <v>38</v>
      </c>
    </row>
    <row r="45" spans="1:29">
      <c r="A45" s="5">
        <v>592750</v>
      </c>
      <c r="B45" s="5">
        <v>114870</v>
      </c>
      <c r="C45" s="5"/>
      <c r="D45" s="5">
        <v>2</v>
      </c>
      <c r="E45" s="5" t="s">
        <v>29</v>
      </c>
      <c r="F45" s="5">
        <v>283</v>
      </c>
      <c r="G45" s="5" t="s">
        <v>106</v>
      </c>
      <c r="H45" s="5" t="s">
        <v>107</v>
      </c>
      <c r="I45" s="5">
        <v>246</v>
      </c>
      <c r="J45" s="5" t="s">
        <v>975</v>
      </c>
      <c r="K45" s="5">
        <v>408</v>
      </c>
      <c r="L45" s="5"/>
      <c r="M45" s="5" t="s">
        <v>976</v>
      </c>
      <c r="N45" s="6">
        <v>45637.397916666669</v>
      </c>
      <c r="O45" s="7">
        <v>45726</v>
      </c>
      <c r="P45" s="5"/>
      <c r="Q45" s="7">
        <v>45716</v>
      </c>
      <c r="R45" s="5"/>
      <c r="S45" s="48">
        <v>-1000</v>
      </c>
      <c r="T45" s="5" t="s">
        <v>35</v>
      </c>
      <c r="U45" s="5" t="s">
        <v>1596</v>
      </c>
      <c r="V45" s="5" t="s">
        <v>36</v>
      </c>
      <c r="W45" s="5" t="s">
        <v>37</v>
      </c>
      <c r="X45" s="5"/>
      <c r="Y45" s="5"/>
      <c r="Z45" s="5" t="s">
        <v>977</v>
      </c>
      <c r="AA45" s="5"/>
      <c r="AB45" s="5">
        <v>7119</v>
      </c>
      <c r="AC45" s="5" t="s">
        <v>38</v>
      </c>
    </row>
    <row r="46" spans="1:29">
      <c r="A46" s="5">
        <v>592775</v>
      </c>
      <c r="B46" s="5">
        <v>114870</v>
      </c>
      <c r="C46" s="5"/>
      <c r="D46" s="5">
        <v>2</v>
      </c>
      <c r="E46" s="5" t="s">
        <v>29</v>
      </c>
      <c r="F46" s="5">
        <v>283</v>
      </c>
      <c r="G46" s="5" t="s">
        <v>106</v>
      </c>
      <c r="H46" s="5" t="s">
        <v>107</v>
      </c>
      <c r="I46" s="5">
        <v>246</v>
      </c>
      <c r="J46" s="5" t="s">
        <v>975</v>
      </c>
      <c r="K46" s="5">
        <v>408</v>
      </c>
      <c r="L46" s="5"/>
      <c r="M46" s="5" t="s">
        <v>976</v>
      </c>
      <c r="N46" s="6">
        <v>45637.397916666669</v>
      </c>
      <c r="O46" s="7">
        <v>45726</v>
      </c>
      <c r="P46" s="5"/>
      <c r="Q46" s="7">
        <v>45716</v>
      </c>
      <c r="R46" s="5"/>
      <c r="S46" s="48">
        <v>100</v>
      </c>
      <c r="T46" s="5" t="s">
        <v>39</v>
      </c>
      <c r="U46" s="5" t="s">
        <v>40</v>
      </c>
      <c r="V46" s="5" t="s">
        <v>41</v>
      </c>
      <c r="W46" s="5" t="s">
        <v>42</v>
      </c>
      <c r="X46" s="5"/>
      <c r="Y46" s="5"/>
      <c r="Z46" s="5" t="s">
        <v>977</v>
      </c>
      <c r="AA46" s="5"/>
      <c r="AB46" s="5">
        <v>7119</v>
      </c>
      <c r="AC46" s="5" t="s">
        <v>38</v>
      </c>
    </row>
    <row r="47" spans="1:29">
      <c r="A47" s="5">
        <v>641028</v>
      </c>
      <c r="B47" s="5">
        <v>123621</v>
      </c>
      <c r="C47" s="5"/>
      <c r="D47" s="5">
        <v>2</v>
      </c>
      <c r="E47" s="5" t="s">
        <v>29</v>
      </c>
      <c r="F47" s="5">
        <v>283</v>
      </c>
      <c r="G47" s="5" t="s">
        <v>106</v>
      </c>
      <c r="H47" s="5" t="s">
        <v>107</v>
      </c>
      <c r="I47" s="5">
        <v>245</v>
      </c>
      <c r="J47" s="5" t="s">
        <v>108</v>
      </c>
      <c r="K47" s="5">
        <v>222</v>
      </c>
      <c r="L47" s="5" t="s">
        <v>109</v>
      </c>
      <c r="M47" s="5" t="s">
        <v>1357</v>
      </c>
      <c r="N47" s="6">
        <v>45689</v>
      </c>
      <c r="O47" s="7">
        <v>45726</v>
      </c>
      <c r="P47" s="5"/>
      <c r="Q47" s="7"/>
      <c r="R47" s="5"/>
      <c r="S47" s="48">
        <v>-907.38</v>
      </c>
      <c r="T47" s="5" t="s">
        <v>35</v>
      </c>
      <c r="U47" s="5" t="s">
        <v>1596</v>
      </c>
      <c r="V47" s="5" t="s">
        <v>36</v>
      </c>
      <c r="W47" s="5" t="s">
        <v>37</v>
      </c>
      <c r="X47" s="5"/>
      <c r="Y47" s="5"/>
      <c r="Z47" s="5" t="s">
        <v>1601</v>
      </c>
      <c r="AA47" s="5"/>
      <c r="AB47" s="5">
        <v>7119</v>
      </c>
      <c r="AC47" s="5" t="s">
        <v>38</v>
      </c>
    </row>
    <row r="48" spans="1:29">
      <c r="A48" s="5">
        <v>641057</v>
      </c>
      <c r="B48" s="5">
        <v>123621</v>
      </c>
      <c r="C48" s="5"/>
      <c r="D48" s="5">
        <v>2</v>
      </c>
      <c r="E48" s="5" t="s">
        <v>29</v>
      </c>
      <c r="F48" s="5">
        <v>283</v>
      </c>
      <c r="G48" s="5" t="s">
        <v>106</v>
      </c>
      <c r="H48" s="5" t="s">
        <v>107</v>
      </c>
      <c r="I48" s="5">
        <v>245</v>
      </c>
      <c r="J48" s="5" t="s">
        <v>108</v>
      </c>
      <c r="K48" s="5">
        <v>222</v>
      </c>
      <c r="L48" s="5" t="s">
        <v>109</v>
      </c>
      <c r="M48" s="5" t="s">
        <v>1357</v>
      </c>
      <c r="N48" s="6">
        <v>45689</v>
      </c>
      <c r="O48" s="7">
        <v>45726</v>
      </c>
      <c r="P48" s="5"/>
      <c r="Q48" s="7"/>
      <c r="R48" s="5"/>
      <c r="S48" s="48">
        <v>90.74</v>
      </c>
      <c r="T48" s="5" t="s">
        <v>39</v>
      </c>
      <c r="U48" s="5" t="s">
        <v>40</v>
      </c>
      <c r="V48" s="5" t="s">
        <v>41</v>
      </c>
      <c r="W48" s="5" t="s">
        <v>42</v>
      </c>
      <c r="X48" s="5"/>
      <c r="Y48" s="5"/>
      <c r="Z48" s="5" t="s">
        <v>1601</v>
      </c>
      <c r="AA48" s="5"/>
      <c r="AB48" s="5">
        <v>7119</v>
      </c>
      <c r="AC48" s="5" t="s">
        <v>38</v>
      </c>
    </row>
    <row r="49" spans="1:29">
      <c r="A49" s="5">
        <v>641280</v>
      </c>
      <c r="B49" s="5">
        <v>123658</v>
      </c>
      <c r="C49" s="5"/>
      <c r="D49" s="5">
        <v>2</v>
      </c>
      <c r="E49" s="5" t="s">
        <v>29</v>
      </c>
      <c r="F49" s="5">
        <v>283</v>
      </c>
      <c r="G49" s="5" t="s">
        <v>106</v>
      </c>
      <c r="H49" s="5" t="s">
        <v>107</v>
      </c>
      <c r="I49" s="5">
        <v>247</v>
      </c>
      <c r="J49" s="5" t="s">
        <v>111</v>
      </c>
      <c r="K49" s="5">
        <v>323</v>
      </c>
      <c r="L49" s="5"/>
      <c r="M49" s="5" t="s">
        <v>1358</v>
      </c>
      <c r="N49" s="6">
        <v>45717</v>
      </c>
      <c r="O49" s="7">
        <v>45726</v>
      </c>
      <c r="P49" s="5"/>
      <c r="Q49" s="7"/>
      <c r="R49" s="5"/>
      <c r="S49" s="48">
        <v>-907.38</v>
      </c>
      <c r="T49" s="5" t="s">
        <v>35</v>
      </c>
      <c r="U49" s="5" t="s">
        <v>1602</v>
      </c>
      <c r="V49" s="5" t="s">
        <v>36</v>
      </c>
      <c r="W49" s="5" t="s">
        <v>37</v>
      </c>
      <c r="X49" s="5"/>
      <c r="Y49" s="5"/>
      <c r="Z49" s="5" t="s">
        <v>1601</v>
      </c>
      <c r="AA49" s="5"/>
      <c r="AB49" s="5">
        <v>7119</v>
      </c>
      <c r="AC49" s="5" t="s">
        <v>38</v>
      </c>
    </row>
    <row r="50" spans="1:29">
      <c r="A50" s="5">
        <v>641309</v>
      </c>
      <c r="B50" s="5">
        <v>123658</v>
      </c>
      <c r="C50" s="5"/>
      <c r="D50" s="5">
        <v>2</v>
      </c>
      <c r="E50" s="5" t="s">
        <v>29</v>
      </c>
      <c r="F50" s="5">
        <v>283</v>
      </c>
      <c r="G50" s="5" t="s">
        <v>106</v>
      </c>
      <c r="H50" s="5" t="s">
        <v>107</v>
      </c>
      <c r="I50" s="5">
        <v>247</v>
      </c>
      <c r="J50" s="5" t="s">
        <v>111</v>
      </c>
      <c r="K50" s="5">
        <v>323</v>
      </c>
      <c r="L50" s="5"/>
      <c r="M50" s="5" t="s">
        <v>1358</v>
      </c>
      <c r="N50" s="6">
        <v>45717</v>
      </c>
      <c r="O50" s="7">
        <v>45726</v>
      </c>
      <c r="P50" s="5"/>
      <c r="Q50" s="7"/>
      <c r="R50" s="5"/>
      <c r="S50" s="48">
        <v>90.74</v>
      </c>
      <c r="T50" s="5" t="s">
        <v>39</v>
      </c>
      <c r="U50" s="5" t="s">
        <v>40</v>
      </c>
      <c r="V50" s="5" t="s">
        <v>41</v>
      </c>
      <c r="W50" s="5" t="s">
        <v>42</v>
      </c>
      <c r="X50" s="5"/>
      <c r="Y50" s="5"/>
      <c r="Z50" s="5" t="s">
        <v>1601</v>
      </c>
      <c r="AA50" s="5"/>
      <c r="AB50" s="5">
        <v>7119</v>
      </c>
      <c r="AC50" s="5" t="s">
        <v>38</v>
      </c>
    </row>
    <row r="51" spans="1:29">
      <c r="A51" s="5">
        <v>629331</v>
      </c>
      <c r="B51" s="5">
        <v>121295</v>
      </c>
      <c r="C51" s="5"/>
      <c r="D51" s="5">
        <v>2</v>
      </c>
      <c r="E51" s="5" t="s">
        <v>29</v>
      </c>
      <c r="F51" s="5">
        <v>3660</v>
      </c>
      <c r="G51" s="5" t="s">
        <v>142</v>
      </c>
      <c r="H51" s="5" t="s">
        <v>143</v>
      </c>
      <c r="I51" s="5">
        <v>474</v>
      </c>
      <c r="J51" s="5" t="s">
        <v>140</v>
      </c>
      <c r="K51" s="5">
        <v>355</v>
      </c>
      <c r="L51" s="5"/>
      <c r="M51" s="5" t="s">
        <v>1360</v>
      </c>
      <c r="N51" s="6">
        <v>45679.643055555556</v>
      </c>
      <c r="O51" s="7">
        <v>45726</v>
      </c>
      <c r="P51" s="5"/>
      <c r="Q51" s="7"/>
      <c r="R51" s="5"/>
      <c r="S51" s="48">
        <v>13.36</v>
      </c>
      <c r="T51" s="5" t="s">
        <v>39</v>
      </c>
      <c r="U51" s="5" t="s">
        <v>85</v>
      </c>
      <c r="V51" s="5" t="s">
        <v>85</v>
      </c>
      <c r="W51" s="5" t="s">
        <v>86</v>
      </c>
      <c r="X51" s="5"/>
      <c r="Y51" s="5"/>
      <c r="Z51" s="5" t="s">
        <v>792</v>
      </c>
      <c r="AA51" s="5"/>
      <c r="AB51" s="5">
        <v>7119</v>
      </c>
      <c r="AC51" s="5" t="s">
        <v>38</v>
      </c>
    </row>
    <row r="52" spans="1:29">
      <c r="A52" s="5">
        <v>629250</v>
      </c>
      <c r="B52" s="5">
        <v>121296</v>
      </c>
      <c r="C52" s="5"/>
      <c r="D52" s="5">
        <v>2</v>
      </c>
      <c r="E52" s="5" t="s">
        <v>29</v>
      </c>
      <c r="F52" s="5">
        <v>3660</v>
      </c>
      <c r="G52" s="5" t="s">
        <v>142</v>
      </c>
      <c r="H52" s="5" t="s">
        <v>143</v>
      </c>
      <c r="I52" s="5">
        <v>474</v>
      </c>
      <c r="J52" s="5" t="s">
        <v>140</v>
      </c>
      <c r="K52" s="5">
        <v>355</v>
      </c>
      <c r="L52" s="5"/>
      <c r="M52" s="5" t="s">
        <v>1360</v>
      </c>
      <c r="N52" s="6">
        <v>45658</v>
      </c>
      <c r="O52" s="7">
        <v>45726</v>
      </c>
      <c r="P52" s="5"/>
      <c r="Q52" s="7">
        <v>45716</v>
      </c>
      <c r="R52" s="5"/>
      <c r="S52" s="48">
        <v>-1491.56</v>
      </c>
      <c r="T52" s="5" t="s">
        <v>35</v>
      </c>
      <c r="U52" s="5" t="s">
        <v>1596</v>
      </c>
      <c r="V52" s="5" t="s">
        <v>36</v>
      </c>
      <c r="W52" s="5" t="s">
        <v>37</v>
      </c>
      <c r="X52" s="5"/>
      <c r="Y52" s="5"/>
      <c r="Z52" s="5" t="s">
        <v>1603</v>
      </c>
      <c r="AA52" s="5"/>
      <c r="AB52" s="5">
        <v>7119</v>
      </c>
      <c r="AC52" s="5" t="s">
        <v>38</v>
      </c>
    </row>
    <row r="53" spans="1:29">
      <c r="A53" s="5">
        <v>629333</v>
      </c>
      <c r="B53" s="5">
        <v>121296</v>
      </c>
      <c r="C53" s="5"/>
      <c r="D53" s="5">
        <v>2</v>
      </c>
      <c r="E53" s="5" t="s">
        <v>29</v>
      </c>
      <c r="F53" s="5">
        <v>3660</v>
      </c>
      <c r="G53" s="5" t="s">
        <v>142</v>
      </c>
      <c r="H53" s="5" t="s">
        <v>143</v>
      </c>
      <c r="I53" s="5">
        <v>474</v>
      </c>
      <c r="J53" s="5" t="s">
        <v>140</v>
      </c>
      <c r="K53" s="5">
        <v>355</v>
      </c>
      <c r="L53" s="5"/>
      <c r="M53" s="5" t="s">
        <v>1360</v>
      </c>
      <c r="N53" s="6">
        <v>45658</v>
      </c>
      <c r="O53" s="7">
        <v>45726</v>
      </c>
      <c r="P53" s="5"/>
      <c r="Q53" s="7">
        <v>45716</v>
      </c>
      <c r="R53" s="5"/>
      <c r="S53" s="48">
        <v>149.16</v>
      </c>
      <c r="T53" s="5" t="s">
        <v>39</v>
      </c>
      <c r="U53" s="5" t="s">
        <v>40</v>
      </c>
      <c r="V53" s="5" t="s">
        <v>41</v>
      </c>
      <c r="W53" s="5" t="s">
        <v>42</v>
      </c>
      <c r="X53" s="5"/>
      <c r="Y53" s="5"/>
      <c r="Z53" s="5" t="s">
        <v>1603</v>
      </c>
      <c r="AA53" s="5"/>
      <c r="AB53" s="5">
        <v>7119</v>
      </c>
      <c r="AC53" s="5" t="s">
        <v>38</v>
      </c>
    </row>
    <row r="54" spans="1:29">
      <c r="A54" s="5">
        <v>629336</v>
      </c>
      <c r="B54" s="5">
        <v>121296</v>
      </c>
      <c r="C54" s="5"/>
      <c r="D54" s="5">
        <v>2</v>
      </c>
      <c r="E54" s="5" t="s">
        <v>29</v>
      </c>
      <c r="F54" s="5">
        <v>3660</v>
      </c>
      <c r="G54" s="5" t="s">
        <v>142</v>
      </c>
      <c r="H54" s="5" t="s">
        <v>143</v>
      </c>
      <c r="I54" s="5">
        <v>474</v>
      </c>
      <c r="J54" s="5" t="s">
        <v>140</v>
      </c>
      <c r="K54" s="5">
        <v>355</v>
      </c>
      <c r="L54" s="5"/>
      <c r="M54" s="5" t="s">
        <v>1360</v>
      </c>
      <c r="N54" s="6">
        <v>45658</v>
      </c>
      <c r="O54" s="7">
        <v>45726</v>
      </c>
      <c r="P54" s="5"/>
      <c r="Q54" s="7">
        <v>45716</v>
      </c>
      <c r="R54" s="5"/>
      <c r="S54" s="48">
        <v>13.36</v>
      </c>
      <c r="T54" s="5" t="s">
        <v>39</v>
      </c>
      <c r="U54" s="5" t="s">
        <v>85</v>
      </c>
      <c r="V54" s="5" t="s">
        <v>85</v>
      </c>
      <c r="W54" s="5" t="s">
        <v>86</v>
      </c>
      <c r="X54" s="5"/>
      <c r="Y54" s="5"/>
      <c r="Z54" s="5" t="s">
        <v>1603</v>
      </c>
      <c r="AA54" s="5"/>
      <c r="AB54" s="5">
        <v>7119</v>
      </c>
      <c r="AC54" s="5" t="s">
        <v>38</v>
      </c>
    </row>
    <row r="55" spans="1:29">
      <c r="A55" s="5">
        <v>640493</v>
      </c>
      <c r="B55" s="5">
        <v>123508</v>
      </c>
      <c r="C55" s="5"/>
      <c r="D55" s="5">
        <v>2</v>
      </c>
      <c r="E55" s="5" t="s">
        <v>29</v>
      </c>
      <c r="F55" s="5">
        <v>323</v>
      </c>
      <c r="G55" s="5" t="s">
        <v>581</v>
      </c>
      <c r="H55" s="5" t="s">
        <v>582</v>
      </c>
      <c r="I55" s="5">
        <v>129</v>
      </c>
      <c r="J55" s="5" t="s">
        <v>583</v>
      </c>
      <c r="K55" s="5">
        <v>5</v>
      </c>
      <c r="L55" s="5" t="s">
        <v>584</v>
      </c>
      <c r="M55" s="5" t="s">
        <v>1361</v>
      </c>
      <c r="N55" s="6">
        <v>45691.448611111111</v>
      </c>
      <c r="O55" s="7">
        <v>45726</v>
      </c>
      <c r="P55" s="5"/>
      <c r="Q55" s="7"/>
      <c r="R55" s="5"/>
      <c r="S55" s="48">
        <v>9.6999999999999993</v>
      </c>
      <c r="T55" s="5" t="s">
        <v>39</v>
      </c>
      <c r="U55" s="5" t="s">
        <v>128</v>
      </c>
      <c r="V55" s="5" t="s">
        <v>128</v>
      </c>
      <c r="W55" s="5" t="s">
        <v>129</v>
      </c>
      <c r="X55" s="5"/>
      <c r="Y55" s="5"/>
      <c r="Z55" s="5" t="s">
        <v>959</v>
      </c>
      <c r="AA55" s="5"/>
      <c r="AB55" s="5">
        <v>7119</v>
      </c>
      <c r="AC55" s="5" t="s">
        <v>38</v>
      </c>
    </row>
    <row r="56" spans="1:29">
      <c r="A56" s="5">
        <v>640449</v>
      </c>
      <c r="B56" s="5">
        <v>123509</v>
      </c>
      <c r="C56" s="5"/>
      <c r="D56" s="5">
        <v>2</v>
      </c>
      <c r="E56" s="5" t="s">
        <v>29</v>
      </c>
      <c r="F56" s="5">
        <v>323</v>
      </c>
      <c r="G56" s="5" t="s">
        <v>581</v>
      </c>
      <c r="H56" s="5" t="s">
        <v>582</v>
      </c>
      <c r="I56" s="5">
        <v>129</v>
      </c>
      <c r="J56" s="5" t="s">
        <v>583</v>
      </c>
      <c r="K56" s="5">
        <v>5</v>
      </c>
      <c r="L56" s="5" t="s">
        <v>584</v>
      </c>
      <c r="M56" s="5" t="s">
        <v>1361</v>
      </c>
      <c r="N56" s="6">
        <v>45689</v>
      </c>
      <c r="O56" s="7">
        <v>45726</v>
      </c>
      <c r="P56" s="5"/>
      <c r="Q56" s="7">
        <v>45721</v>
      </c>
      <c r="R56" s="5"/>
      <c r="S56" s="48">
        <v>-2156.38</v>
      </c>
      <c r="T56" s="5" t="s">
        <v>35</v>
      </c>
      <c r="U56" s="5" t="s">
        <v>1596</v>
      </c>
      <c r="V56" s="5" t="s">
        <v>36</v>
      </c>
      <c r="W56" s="5" t="s">
        <v>37</v>
      </c>
      <c r="X56" s="5"/>
      <c r="Y56" s="5"/>
      <c r="Z56" s="5" t="s">
        <v>1604</v>
      </c>
      <c r="AA56" s="5"/>
      <c r="AB56" s="5">
        <v>7119</v>
      </c>
      <c r="AC56" s="5" t="s">
        <v>38</v>
      </c>
    </row>
    <row r="57" spans="1:29">
      <c r="A57" s="5">
        <v>640494</v>
      </c>
      <c r="B57" s="5">
        <v>123509</v>
      </c>
      <c r="C57" s="5"/>
      <c r="D57" s="5">
        <v>2</v>
      </c>
      <c r="E57" s="5" t="s">
        <v>29</v>
      </c>
      <c r="F57" s="5">
        <v>323</v>
      </c>
      <c r="G57" s="5" t="s">
        <v>581</v>
      </c>
      <c r="H57" s="5" t="s">
        <v>582</v>
      </c>
      <c r="I57" s="5">
        <v>129</v>
      </c>
      <c r="J57" s="5" t="s">
        <v>583</v>
      </c>
      <c r="K57" s="5">
        <v>5</v>
      </c>
      <c r="L57" s="5" t="s">
        <v>584</v>
      </c>
      <c r="M57" s="5" t="s">
        <v>1361</v>
      </c>
      <c r="N57" s="6">
        <v>45689</v>
      </c>
      <c r="O57" s="7">
        <v>45726</v>
      </c>
      <c r="P57" s="5"/>
      <c r="Q57" s="7">
        <v>45721</v>
      </c>
      <c r="R57" s="5"/>
      <c r="S57" s="48">
        <v>215.64</v>
      </c>
      <c r="T57" s="5" t="s">
        <v>39</v>
      </c>
      <c r="U57" s="5" t="s">
        <v>40</v>
      </c>
      <c r="V57" s="5" t="s">
        <v>41</v>
      </c>
      <c r="W57" s="5" t="s">
        <v>42</v>
      </c>
      <c r="X57" s="5"/>
      <c r="Y57" s="5"/>
      <c r="Z57" s="5" t="s">
        <v>1604</v>
      </c>
      <c r="AA57" s="5"/>
      <c r="AB57" s="5">
        <v>7119</v>
      </c>
      <c r="AC57" s="5" t="s">
        <v>38</v>
      </c>
    </row>
    <row r="58" spans="1:29">
      <c r="A58" s="5">
        <v>640496</v>
      </c>
      <c r="B58" s="5">
        <v>123509</v>
      </c>
      <c r="C58" s="5"/>
      <c r="D58" s="5">
        <v>2</v>
      </c>
      <c r="E58" s="5" t="s">
        <v>29</v>
      </c>
      <c r="F58" s="5">
        <v>323</v>
      </c>
      <c r="G58" s="5" t="s">
        <v>581</v>
      </c>
      <c r="H58" s="5" t="s">
        <v>582</v>
      </c>
      <c r="I58" s="5">
        <v>129</v>
      </c>
      <c r="J58" s="5" t="s">
        <v>583</v>
      </c>
      <c r="K58" s="5">
        <v>5</v>
      </c>
      <c r="L58" s="5" t="s">
        <v>584</v>
      </c>
      <c r="M58" s="5" t="s">
        <v>1361</v>
      </c>
      <c r="N58" s="6">
        <v>45689</v>
      </c>
      <c r="O58" s="7">
        <v>45726</v>
      </c>
      <c r="P58" s="5"/>
      <c r="Q58" s="7">
        <v>45721</v>
      </c>
      <c r="R58" s="5"/>
      <c r="S58" s="48">
        <v>17.239999999999998</v>
      </c>
      <c r="T58" s="5" t="s">
        <v>39</v>
      </c>
      <c r="U58" s="5" t="s">
        <v>182</v>
      </c>
      <c r="V58" s="5" t="s">
        <v>41</v>
      </c>
      <c r="W58" s="5" t="s">
        <v>42</v>
      </c>
      <c r="X58" s="5"/>
      <c r="Y58" s="5"/>
      <c r="Z58" s="5" t="s">
        <v>1604</v>
      </c>
      <c r="AA58" s="5"/>
      <c r="AB58" s="5">
        <v>7119</v>
      </c>
      <c r="AC58" s="5" t="s">
        <v>38</v>
      </c>
    </row>
    <row r="59" spans="1:29">
      <c r="A59" s="5">
        <v>556284</v>
      </c>
      <c r="B59" s="5">
        <v>103927</v>
      </c>
      <c r="C59" s="5"/>
      <c r="D59" s="5">
        <v>2</v>
      </c>
      <c r="E59" s="5" t="s">
        <v>29</v>
      </c>
      <c r="F59" s="5">
        <v>337</v>
      </c>
      <c r="G59" s="5" t="s">
        <v>557</v>
      </c>
      <c r="H59" s="5" t="s">
        <v>558</v>
      </c>
      <c r="I59" s="5">
        <v>133</v>
      </c>
      <c r="J59" s="5" t="s">
        <v>559</v>
      </c>
      <c r="K59" s="5">
        <v>236</v>
      </c>
      <c r="L59" s="5" t="s">
        <v>560</v>
      </c>
      <c r="M59" s="5" t="s">
        <v>561</v>
      </c>
      <c r="N59" s="6">
        <v>45562.46597222222</v>
      </c>
      <c r="O59" s="7">
        <v>45726</v>
      </c>
      <c r="P59" s="5"/>
      <c r="Q59" s="7">
        <v>45721</v>
      </c>
      <c r="R59" s="5"/>
      <c r="S59" s="48">
        <v>21.41</v>
      </c>
      <c r="T59" s="5" t="s">
        <v>39</v>
      </c>
      <c r="U59" s="5" t="s">
        <v>52</v>
      </c>
      <c r="V59" s="5" t="s">
        <v>41</v>
      </c>
      <c r="W59" s="5" t="s">
        <v>42</v>
      </c>
      <c r="X59" s="5"/>
      <c r="Y59" s="5"/>
      <c r="Z59" s="5" t="s">
        <v>904</v>
      </c>
      <c r="AA59" s="5"/>
      <c r="AB59" s="5">
        <v>7119</v>
      </c>
      <c r="AC59" s="5" t="s">
        <v>38</v>
      </c>
    </row>
    <row r="60" spans="1:29">
      <c r="A60" s="5">
        <v>611685</v>
      </c>
      <c r="B60" s="5">
        <v>103927</v>
      </c>
      <c r="C60" s="5"/>
      <c r="D60" s="5">
        <v>2</v>
      </c>
      <c r="E60" s="5" t="s">
        <v>29</v>
      </c>
      <c r="F60" s="5">
        <v>337</v>
      </c>
      <c r="G60" s="5" t="s">
        <v>557</v>
      </c>
      <c r="H60" s="5" t="s">
        <v>558</v>
      </c>
      <c r="I60" s="5">
        <v>133</v>
      </c>
      <c r="J60" s="5" t="s">
        <v>559</v>
      </c>
      <c r="K60" s="5">
        <v>236</v>
      </c>
      <c r="L60" s="5" t="s">
        <v>560</v>
      </c>
      <c r="M60" s="5" t="s">
        <v>561</v>
      </c>
      <c r="N60" s="6">
        <v>45562.46597222222</v>
      </c>
      <c r="O60" s="7">
        <v>45726</v>
      </c>
      <c r="P60" s="5"/>
      <c r="Q60" s="7">
        <v>45721</v>
      </c>
      <c r="R60" s="5"/>
      <c r="S60" s="48">
        <v>4.0999999999999996</v>
      </c>
      <c r="T60" s="5" t="s">
        <v>39</v>
      </c>
      <c r="U60" s="5" t="s">
        <v>182</v>
      </c>
      <c r="V60" s="5" t="s">
        <v>41</v>
      </c>
      <c r="W60" s="5" t="s">
        <v>42</v>
      </c>
      <c r="X60" s="5"/>
      <c r="Y60" s="5"/>
      <c r="Z60" s="5" t="s">
        <v>904</v>
      </c>
      <c r="AA60" s="5"/>
      <c r="AB60" s="5">
        <v>7119</v>
      </c>
      <c r="AC60" s="5" t="s">
        <v>38</v>
      </c>
    </row>
    <row r="61" spans="1:29">
      <c r="A61" s="5">
        <v>529590</v>
      </c>
      <c r="B61" s="5">
        <v>103927</v>
      </c>
      <c r="C61" s="5"/>
      <c r="D61" s="5">
        <v>2</v>
      </c>
      <c r="E61" s="5" t="s">
        <v>29</v>
      </c>
      <c r="F61" s="5">
        <v>337</v>
      </c>
      <c r="G61" s="5" t="s">
        <v>557</v>
      </c>
      <c r="H61" s="5" t="s">
        <v>558</v>
      </c>
      <c r="I61" s="5">
        <v>133</v>
      </c>
      <c r="J61" s="5" t="s">
        <v>559</v>
      </c>
      <c r="K61" s="5">
        <v>236</v>
      </c>
      <c r="L61" s="5" t="s">
        <v>560</v>
      </c>
      <c r="M61" s="5" t="s">
        <v>561</v>
      </c>
      <c r="N61" s="6">
        <v>45562.46597222222</v>
      </c>
      <c r="O61" s="7">
        <v>45726</v>
      </c>
      <c r="P61" s="5"/>
      <c r="Q61" s="7">
        <v>45721</v>
      </c>
      <c r="R61" s="5"/>
      <c r="S61" s="48">
        <v>-650</v>
      </c>
      <c r="T61" s="5" t="s">
        <v>35</v>
      </c>
      <c r="U61" s="5" t="s">
        <v>1596</v>
      </c>
      <c r="V61" s="5" t="s">
        <v>36</v>
      </c>
      <c r="W61" s="5" t="s">
        <v>37</v>
      </c>
      <c r="X61" s="5"/>
      <c r="Y61" s="5"/>
      <c r="Z61" s="5" t="s">
        <v>904</v>
      </c>
      <c r="AA61" s="5"/>
      <c r="AB61" s="5">
        <v>7119</v>
      </c>
      <c r="AC61" s="5" t="s">
        <v>38</v>
      </c>
    </row>
    <row r="62" spans="1:29">
      <c r="A62" s="5">
        <v>529699</v>
      </c>
      <c r="B62" s="5">
        <v>103927</v>
      </c>
      <c r="C62" s="5"/>
      <c r="D62" s="5">
        <v>2</v>
      </c>
      <c r="E62" s="5" t="s">
        <v>29</v>
      </c>
      <c r="F62" s="5">
        <v>337</v>
      </c>
      <c r="G62" s="5" t="s">
        <v>557</v>
      </c>
      <c r="H62" s="5" t="s">
        <v>558</v>
      </c>
      <c r="I62" s="5">
        <v>133</v>
      </c>
      <c r="J62" s="5" t="s">
        <v>559</v>
      </c>
      <c r="K62" s="5">
        <v>236</v>
      </c>
      <c r="L62" s="5" t="s">
        <v>560</v>
      </c>
      <c r="M62" s="5" t="s">
        <v>561</v>
      </c>
      <c r="N62" s="6">
        <v>45562.46597222222</v>
      </c>
      <c r="O62" s="7">
        <v>45726</v>
      </c>
      <c r="P62" s="5"/>
      <c r="Q62" s="7">
        <v>45721</v>
      </c>
      <c r="R62" s="5"/>
      <c r="S62" s="48">
        <v>65</v>
      </c>
      <c r="T62" s="5" t="s">
        <v>39</v>
      </c>
      <c r="U62" s="5" t="s">
        <v>40</v>
      </c>
      <c r="V62" s="5" t="s">
        <v>41</v>
      </c>
      <c r="W62" s="5" t="s">
        <v>42</v>
      </c>
      <c r="X62" s="5"/>
      <c r="Y62" s="5"/>
      <c r="Z62" s="5" t="s">
        <v>904</v>
      </c>
      <c r="AA62" s="5"/>
      <c r="AB62" s="5">
        <v>7119</v>
      </c>
      <c r="AC62" s="5" t="s">
        <v>38</v>
      </c>
    </row>
    <row r="63" spans="1:29">
      <c r="A63" s="5">
        <v>480269</v>
      </c>
      <c r="B63" s="5">
        <v>94617</v>
      </c>
      <c r="C63" s="5"/>
      <c r="D63" s="5">
        <v>2</v>
      </c>
      <c r="E63" s="5" t="s">
        <v>29</v>
      </c>
      <c r="F63" s="5">
        <v>397</v>
      </c>
      <c r="G63" s="5" t="s">
        <v>121</v>
      </c>
      <c r="H63" s="5" t="s">
        <v>122</v>
      </c>
      <c r="I63" s="5">
        <v>148</v>
      </c>
      <c r="J63" s="5" t="s">
        <v>1362</v>
      </c>
      <c r="K63" s="5">
        <v>147</v>
      </c>
      <c r="L63" s="5" t="s">
        <v>124</v>
      </c>
      <c r="M63" s="5" t="s">
        <v>1605</v>
      </c>
      <c r="N63" s="6">
        <v>45509.390972222223</v>
      </c>
      <c r="O63" s="7">
        <v>45726</v>
      </c>
      <c r="P63" s="5"/>
      <c r="Q63" s="7">
        <v>45712</v>
      </c>
      <c r="R63" s="5"/>
      <c r="S63" s="48">
        <v>-3000</v>
      </c>
      <c r="T63" s="5" t="s">
        <v>35</v>
      </c>
      <c r="U63" s="5" t="s">
        <v>1596</v>
      </c>
      <c r="V63" s="5" t="s">
        <v>36</v>
      </c>
      <c r="W63" s="5" t="s">
        <v>37</v>
      </c>
      <c r="X63" s="5"/>
      <c r="Y63" s="5"/>
      <c r="Z63" s="5" t="s">
        <v>979</v>
      </c>
      <c r="AA63" s="5"/>
      <c r="AB63" s="5">
        <v>7119</v>
      </c>
      <c r="AC63" s="5" t="s">
        <v>38</v>
      </c>
    </row>
    <row r="64" spans="1:29">
      <c r="A64" s="5">
        <v>480335</v>
      </c>
      <c r="B64" s="5">
        <v>94617</v>
      </c>
      <c r="C64" s="5"/>
      <c r="D64" s="5">
        <v>2</v>
      </c>
      <c r="E64" s="5" t="s">
        <v>29</v>
      </c>
      <c r="F64" s="5">
        <v>397</v>
      </c>
      <c r="G64" s="5" t="s">
        <v>121</v>
      </c>
      <c r="H64" s="5" t="s">
        <v>122</v>
      </c>
      <c r="I64" s="5">
        <v>148</v>
      </c>
      <c r="J64" s="5" t="s">
        <v>1362</v>
      </c>
      <c r="K64" s="5">
        <v>147</v>
      </c>
      <c r="L64" s="5" t="s">
        <v>124</v>
      </c>
      <c r="M64" s="5" t="s">
        <v>1605</v>
      </c>
      <c r="N64" s="6">
        <v>45509.390972222223</v>
      </c>
      <c r="O64" s="7">
        <v>45726</v>
      </c>
      <c r="P64" s="5"/>
      <c r="Q64" s="7">
        <v>45712</v>
      </c>
      <c r="R64" s="5"/>
      <c r="S64" s="48">
        <v>300</v>
      </c>
      <c r="T64" s="5" t="s">
        <v>39</v>
      </c>
      <c r="U64" s="5" t="s">
        <v>40</v>
      </c>
      <c r="V64" s="5" t="s">
        <v>41</v>
      </c>
      <c r="W64" s="5" t="s">
        <v>42</v>
      </c>
      <c r="X64" s="5"/>
      <c r="Y64" s="5"/>
      <c r="Z64" s="5" t="s">
        <v>979</v>
      </c>
      <c r="AA64" s="5"/>
      <c r="AB64" s="5">
        <v>7119</v>
      </c>
      <c r="AC64" s="5" t="s">
        <v>38</v>
      </c>
    </row>
    <row r="65" spans="1:29">
      <c r="A65" s="5">
        <v>661778</v>
      </c>
      <c r="B65" s="5">
        <v>94617</v>
      </c>
      <c r="C65" s="5"/>
      <c r="D65" s="5">
        <v>2</v>
      </c>
      <c r="E65" s="5" t="s">
        <v>29</v>
      </c>
      <c r="F65" s="5">
        <v>397</v>
      </c>
      <c r="G65" s="5" t="s">
        <v>121</v>
      </c>
      <c r="H65" s="5" t="s">
        <v>122</v>
      </c>
      <c r="I65" s="5">
        <v>148</v>
      </c>
      <c r="J65" s="5" t="s">
        <v>1362</v>
      </c>
      <c r="K65" s="5">
        <v>147</v>
      </c>
      <c r="L65" s="5" t="s">
        <v>124</v>
      </c>
      <c r="M65" s="5" t="s">
        <v>1605</v>
      </c>
      <c r="N65" s="6">
        <v>45509.390972222223</v>
      </c>
      <c r="O65" s="7">
        <v>45726</v>
      </c>
      <c r="P65" s="5"/>
      <c r="Q65" s="7">
        <v>45712</v>
      </c>
      <c r="R65" s="5"/>
      <c r="S65" s="48">
        <v>600</v>
      </c>
      <c r="T65" s="5" t="s">
        <v>39</v>
      </c>
      <c r="U65" s="5" t="s">
        <v>1606</v>
      </c>
      <c r="V65" s="5" t="s">
        <v>88</v>
      </c>
      <c r="W65" s="5" t="s">
        <v>89</v>
      </c>
      <c r="X65" s="5"/>
      <c r="Y65" s="5"/>
      <c r="Z65" s="5" t="s">
        <v>979</v>
      </c>
      <c r="AA65" s="5"/>
      <c r="AB65" s="5">
        <v>7119</v>
      </c>
      <c r="AC65" s="5" t="s">
        <v>38</v>
      </c>
    </row>
    <row r="66" spans="1:29">
      <c r="A66" s="5">
        <v>661779</v>
      </c>
      <c r="B66" s="5">
        <v>94617</v>
      </c>
      <c r="C66" s="5"/>
      <c r="D66" s="5">
        <v>2</v>
      </c>
      <c r="E66" s="5" t="s">
        <v>29</v>
      </c>
      <c r="F66" s="5">
        <v>397</v>
      </c>
      <c r="G66" s="5" t="s">
        <v>121</v>
      </c>
      <c r="H66" s="5" t="s">
        <v>122</v>
      </c>
      <c r="I66" s="5">
        <v>148</v>
      </c>
      <c r="J66" s="5" t="s">
        <v>1362</v>
      </c>
      <c r="K66" s="5">
        <v>147</v>
      </c>
      <c r="L66" s="5" t="s">
        <v>124</v>
      </c>
      <c r="M66" s="5" t="s">
        <v>1605</v>
      </c>
      <c r="N66" s="6">
        <v>45509.390972222223</v>
      </c>
      <c r="O66" s="7">
        <v>45726</v>
      </c>
      <c r="P66" s="5"/>
      <c r="Q66" s="7">
        <v>45712</v>
      </c>
      <c r="R66" s="5"/>
      <c r="S66" s="48">
        <v>-60</v>
      </c>
      <c r="T66" s="5" t="s">
        <v>39</v>
      </c>
      <c r="U66" s="5" t="s">
        <v>120</v>
      </c>
      <c r="V66" s="5" t="s">
        <v>41</v>
      </c>
      <c r="W66" s="5" t="s">
        <v>42</v>
      </c>
      <c r="X66" s="5"/>
      <c r="Y66" s="5"/>
      <c r="Z66" s="5" t="s">
        <v>979</v>
      </c>
      <c r="AA66" s="5"/>
      <c r="AB66" s="5">
        <v>7119</v>
      </c>
      <c r="AC66" s="5" t="s">
        <v>38</v>
      </c>
    </row>
    <row r="67" spans="1:29">
      <c r="A67" s="5">
        <v>661811</v>
      </c>
      <c r="B67" s="5">
        <v>94617</v>
      </c>
      <c r="C67" s="5"/>
      <c r="D67" s="5">
        <v>2</v>
      </c>
      <c r="E67" s="5" t="s">
        <v>29</v>
      </c>
      <c r="F67" s="5">
        <v>397</v>
      </c>
      <c r="G67" s="5" t="s">
        <v>121</v>
      </c>
      <c r="H67" s="5" t="s">
        <v>122</v>
      </c>
      <c r="I67" s="5">
        <v>148</v>
      </c>
      <c r="J67" s="5" t="s">
        <v>1362</v>
      </c>
      <c r="K67" s="5">
        <v>147</v>
      </c>
      <c r="L67" s="5" t="s">
        <v>124</v>
      </c>
      <c r="M67" s="5" t="s">
        <v>1605</v>
      </c>
      <c r="N67" s="6">
        <v>45509.390972222223</v>
      </c>
      <c r="O67" s="7">
        <v>45726</v>
      </c>
      <c r="P67" s="5"/>
      <c r="Q67" s="7">
        <v>45712</v>
      </c>
      <c r="R67" s="5"/>
      <c r="S67" s="48">
        <v>34.869999999999997</v>
      </c>
      <c r="T67" s="5" t="s">
        <v>39</v>
      </c>
      <c r="U67" s="5" t="s">
        <v>1607</v>
      </c>
      <c r="V67" s="5" t="s">
        <v>48</v>
      </c>
      <c r="W67" s="5" t="s">
        <v>49</v>
      </c>
      <c r="X67" s="5"/>
      <c r="Y67" s="5"/>
      <c r="Z67" s="5" t="s">
        <v>979</v>
      </c>
      <c r="AA67" s="5"/>
      <c r="AB67" s="5">
        <v>7119</v>
      </c>
      <c r="AC67" s="5" t="s">
        <v>38</v>
      </c>
    </row>
    <row r="68" spans="1:29">
      <c r="A68" s="5">
        <v>544559</v>
      </c>
      <c r="B68" s="5">
        <v>106469</v>
      </c>
      <c r="C68" s="5"/>
      <c r="D68" s="5">
        <v>2</v>
      </c>
      <c r="E68" s="5" t="s">
        <v>29</v>
      </c>
      <c r="F68" s="5">
        <v>398</v>
      </c>
      <c r="G68" s="5" t="s">
        <v>307</v>
      </c>
      <c r="H68" s="5" t="s">
        <v>308</v>
      </c>
      <c r="I68" s="5">
        <v>136</v>
      </c>
      <c r="J68" s="5" t="s">
        <v>309</v>
      </c>
      <c r="K68" s="5">
        <v>94</v>
      </c>
      <c r="L68" s="5" t="s">
        <v>310</v>
      </c>
      <c r="M68" s="5" t="s">
        <v>311</v>
      </c>
      <c r="N68" s="6">
        <v>45567.45416666667</v>
      </c>
      <c r="O68" s="7">
        <v>45726</v>
      </c>
      <c r="P68" s="5"/>
      <c r="Q68" s="7">
        <v>45721</v>
      </c>
      <c r="R68" s="5"/>
      <c r="S68" s="48">
        <v>-2340.34</v>
      </c>
      <c r="T68" s="5" t="s">
        <v>35</v>
      </c>
      <c r="U68" s="5" t="s">
        <v>1596</v>
      </c>
      <c r="V68" s="5" t="s">
        <v>36</v>
      </c>
      <c r="W68" s="5" t="s">
        <v>37</v>
      </c>
      <c r="X68" s="5"/>
      <c r="Y68" s="5"/>
      <c r="Z68" s="5" t="s">
        <v>833</v>
      </c>
      <c r="AA68" s="5"/>
      <c r="AB68" s="5">
        <v>7119</v>
      </c>
      <c r="AC68" s="5" t="s">
        <v>38</v>
      </c>
    </row>
    <row r="69" spans="1:29">
      <c r="A69" s="5">
        <v>544598</v>
      </c>
      <c r="B69" s="5">
        <v>106469</v>
      </c>
      <c r="C69" s="5"/>
      <c r="D69" s="5">
        <v>2</v>
      </c>
      <c r="E69" s="5" t="s">
        <v>29</v>
      </c>
      <c r="F69" s="5">
        <v>398</v>
      </c>
      <c r="G69" s="5" t="s">
        <v>307</v>
      </c>
      <c r="H69" s="5" t="s">
        <v>308</v>
      </c>
      <c r="I69" s="5">
        <v>136</v>
      </c>
      <c r="J69" s="5" t="s">
        <v>309</v>
      </c>
      <c r="K69" s="5">
        <v>94</v>
      </c>
      <c r="L69" s="5" t="s">
        <v>310</v>
      </c>
      <c r="M69" s="5" t="s">
        <v>311</v>
      </c>
      <c r="N69" s="6">
        <v>45567.45416666667</v>
      </c>
      <c r="O69" s="7">
        <v>45726</v>
      </c>
      <c r="P69" s="5"/>
      <c r="Q69" s="7">
        <v>45721</v>
      </c>
      <c r="R69" s="5"/>
      <c r="S69" s="48">
        <v>234.03</v>
      </c>
      <c r="T69" s="5" t="s">
        <v>39</v>
      </c>
      <c r="U69" s="5" t="s">
        <v>40</v>
      </c>
      <c r="V69" s="5" t="s">
        <v>41</v>
      </c>
      <c r="W69" s="5" t="s">
        <v>42</v>
      </c>
      <c r="X69" s="5"/>
      <c r="Y69" s="5"/>
      <c r="Z69" s="5" t="s">
        <v>833</v>
      </c>
      <c r="AA69" s="5"/>
      <c r="AB69" s="5">
        <v>7119</v>
      </c>
      <c r="AC69" s="5" t="s">
        <v>38</v>
      </c>
    </row>
    <row r="70" spans="1:29">
      <c r="A70" s="5">
        <v>544601</v>
      </c>
      <c r="B70" s="5">
        <v>106469</v>
      </c>
      <c r="C70" s="5"/>
      <c r="D70" s="5">
        <v>2</v>
      </c>
      <c r="E70" s="5" t="s">
        <v>29</v>
      </c>
      <c r="F70" s="5">
        <v>398</v>
      </c>
      <c r="G70" s="5" t="s">
        <v>307</v>
      </c>
      <c r="H70" s="5" t="s">
        <v>308</v>
      </c>
      <c r="I70" s="5">
        <v>136</v>
      </c>
      <c r="J70" s="5" t="s">
        <v>309</v>
      </c>
      <c r="K70" s="5">
        <v>94</v>
      </c>
      <c r="L70" s="5" t="s">
        <v>310</v>
      </c>
      <c r="M70" s="5" t="s">
        <v>311</v>
      </c>
      <c r="N70" s="6">
        <v>45567.45416666667</v>
      </c>
      <c r="O70" s="7">
        <v>45726</v>
      </c>
      <c r="P70" s="5"/>
      <c r="Q70" s="7">
        <v>45721</v>
      </c>
      <c r="R70" s="5"/>
      <c r="S70" s="48">
        <v>9.6999999999999993</v>
      </c>
      <c r="T70" s="5" t="s">
        <v>39</v>
      </c>
      <c r="U70" s="5" t="s">
        <v>126</v>
      </c>
      <c r="V70" s="5" t="s">
        <v>126</v>
      </c>
      <c r="W70" s="5" t="s">
        <v>127</v>
      </c>
      <c r="X70" s="5"/>
      <c r="Y70" s="5"/>
      <c r="Z70" s="5" t="s">
        <v>833</v>
      </c>
      <c r="AA70" s="5"/>
      <c r="AB70" s="5">
        <v>7119</v>
      </c>
      <c r="AC70" s="5" t="s">
        <v>38</v>
      </c>
    </row>
    <row r="71" spans="1:29">
      <c r="A71" s="5">
        <v>593297</v>
      </c>
      <c r="B71" s="5">
        <v>106469</v>
      </c>
      <c r="C71" s="5"/>
      <c r="D71" s="5">
        <v>2</v>
      </c>
      <c r="E71" s="5" t="s">
        <v>29</v>
      </c>
      <c r="F71" s="5">
        <v>398</v>
      </c>
      <c r="G71" s="5" t="s">
        <v>307</v>
      </c>
      <c r="H71" s="5" t="s">
        <v>308</v>
      </c>
      <c r="I71" s="5">
        <v>136</v>
      </c>
      <c r="J71" s="5" t="s">
        <v>309</v>
      </c>
      <c r="K71" s="5">
        <v>94</v>
      </c>
      <c r="L71" s="5" t="s">
        <v>310</v>
      </c>
      <c r="M71" s="5" t="s">
        <v>311</v>
      </c>
      <c r="N71" s="6">
        <v>45567.45416666667</v>
      </c>
      <c r="O71" s="7">
        <v>45726</v>
      </c>
      <c r="P71" s="5"/>
      <c r="Q71" s="7">
        <v>45721</v>
      </c>
      <c r="R71" s="5"/>
      <c r="S71" s="48">
        <v>1346.63</v>
      </c>
      <c r="T71" s="5" t="s">
        <v>39</v>
      </c>
      <c r="U71" s="5" t="s">
        <v>1608</v>
      </c>
      <c r="V71" s="5" t="s">
        <v>79</v>
      </c>
      <c r="W71" s="5" t="s">
        <v>80</v>
      </c>
      <c r="X71" s="5"/>
      <c r="Y71" s="5"/>
      <c r="Z71" s="5" t="s">
        <v>833</v>
      </c>
      <c r="AA71" s="5"/>
      <c r="AB71" s="5">
        <v>7119</v>
      </c>
      <c r="AC71" s="5" t="s">
        <v>38</v>
      </c>
    </row>
    <row r="72" spans="1:29">
      <c r="A72" s="5">
        <v>608645</v>
      </c>
      <c r="B72" s="5">
        <v>106469</v>
      </c>
      <c r="C72" s="5"/>
      <c r="D72" s="5">
        <v>2</v>
      </c>
      <c r="E72" s="5" t="s">
        <v>29</v>
      </c>
      <c r="F72" s="5">
        <v>398</v>
      </c>
      <c r="G72" s="5" t="s">
        <v>307</v>
      </c>
      <c r="H72" s="5" t="s">
        <v>308</v>
      </c>
      <c r="I72" s="5">
        <v>136</v>
      </c>
      <c r="J72" s="5" t="s">
        <v>309</v>
      </c>
      <c r="K72" s="5">
        <v>94</v>
      </c>
      <c r="L72" s="5" t="s">
        <v>310</v>
      </c>
      <c r="M72" s="5" t="s">
        <v>311</v>
      </c>
      <c r="N72" s="6">
        <v>45567.45416666667</v>
      </c>
      <c r="O72" s="7">
        <v>45726</v>
      </c>
      <c r="P72" s="5"/>
      <c r="Q72" s="7">
        <v>45721</v>
      </c>
      <c r="R72" s="5"/>
      <c r="S72" s="48">
        <v>707.84</v>
      </c>
      <c r="T72" s="5" t="s">
        <v>39</v>
      </c>
      <c r="U72" s="5" t="s">
        <v>1609</v>
      </c>
      <c r="V72" s="5" t="s">
        <v>79</v>
      </c>
      <c r="W72" s="5" t="s">
        <v>80</v>
      </c>
      <c r="X72" s="5"/>
      <c r="Y72" s="5"/>
      <c r="Z72" s="5" t="s">
        <v>833</v>
      </c>
      <c r="AA72" s="5"/>
      <c r="AB72" s="5">
        <v>7119</v>
      </c>
      <c r="AC72" s="5" t="s">
        <v>38</v>
      </c>
    </row>
    <row r="73" spans="1:29">
      <c r="A73" s="5">
        <v>608647</v>
      </c>
      <c r="B73" s="5">
        <v>106469</v>
      </c>
      <c r="C73" s="5"/>
      <c r="D73" s="5">
        <v>2</v>
      </c>
      <c r="E73" s="5" t="s">
        <v>29</v>
      </c>
      <c r="F73" s="5">
        <v>398</v>
      </c>
      <c r="G73" s="5" t="s">
        <v>307</v>
      </c>
      <c r="H73" s="5" t="s">
        <v>308</v>
      </c>
      <c r="I73" s="5">
        <v>136</v>
      </c>
      <c r="J73" s="5" t="s">
        <v>309</v>
      </c>
      <c r="K73" s="5">
        <v>94</v>
      </c>
      <c r="L73" s="5" t="s">
        <v>310</v>
      </c>
      <c r="M73" s="5" t="s">
        <v>311</v>
      </c>
      <c r="N73" s="6">
        <v>45567.45416666667</v>
      </c>
      <c r="O73" s="7">
        <v>45726</v>
      </c>
      <c r="P73" s="5"/>
      <c r="Q73" s="7">
        <v>45721</v>
      </c>
      <c r="R73" s="5"/>
      <c r="S73" s="48">
        <v>-70.78</v>
      </c>
      <c r="T73" s="5" t="s">
        <v>39</v>
      </c>
      <c r="U73" s="5" t="s">
        <v>501</v>
      </c>
      <c r="V73" s="5" t="s">
        <v>41</v>
      </c>
      <c r="W73" s="5" t="s">
        <v>42</v>
      </c>
      <c r="X73" s="5"/>
      <c r="Y73" s="5"/>
      <c r="Z73" s="5" t="s">
        <v>833</v>
      </c>
      <c r="AA73" s="5"/>
      <c r="AB73" s="5">
        <v>7119</v>
      </c>
      <c r="AC73" s="5" t="s">
        <v>38</v>
      </c>
    </row>
    <row r="74" spans="1:29">
      <c r="A74" s="5">
        <v>611761</v>
      </c>
      <c r="B74" s="5">
        <v>106469</v>
      </c>
      <c r="C74" s="5"/>
      <c r="D74" s="5">
        <v>2</v>
      </c>
      <c r="E74" s="5" t="s">
        <v>29</v>
      </c>
      <c r="F74" s="5">
        <v>398</v>
      </c>
      <c r="G74" s="5" t="s">
        <v>307</v>
      </c>
      <c r="H74" s="5" t="s">
        <v>308</v>
      </c>
      <c r="I74" s="5">
        <v>136</v>
      </c>
      <c r="J74" s="5" t="s">
        <v>309</v>
      </c>
      <c r="K74" s="5">
        <v>94</v>
      </c>
      <c r="L74" s="5" t="s">
        <v>310</v>
      </c>
      <c r="M74" s="5" t="s">
        <v>311</v>
      </c>
      <c r="N74" s="6">
        <v>45567.45416666667</v>
      </c>
      <c r="O74" s="7">
        <v>45726</v>
      </c>
      <c r="P74" s="5"/>
      <c r="Q74" s="7">
        <v>45721</v>
      </c>
      <c r="R74" s="5"/>
      <c r="S74" s="48">
        <v>25.32</v>
      </c>
      <c r="T74" s="5" t="s">
        <v>39</v>
      </c>
      <c r="U74" s="5" t="s">
        <v>182</v>
      </c>
      <c r="V74" s="5" t="s">
        <v>41</v>
      </c>
      <c r="W74" s="5" t="s">
        <v>42</v>
      </c>
      <c r="X74" s="5"/>
      <c r="Y74" s="5"/>
      <c r="Z74" s="5" t="s">
        <v>833</v>
      </c>
      <c r="AA74" s="5"/>
      <c r="AB74" s="5">
        <v>7119</v>
      </c>
      <c r="AC74" s="5" t="s">
        <v>38</v>
      </c>
    </row>
    <row r="75" spans="1:29">
      <c r="A75" s="5">
        <v>617600</v>
      </c>
      <c r="B75" s="5">
        <v>111117</v>
      </c>
      <c r="C75" s="5"/>
      <c r="D75" s="5">
        <v>2</v>
      </c>
      <c r="E75" s="5" t="s">
        <v>29</v>
      </c>
      <c r="F75" s="5">
        <v>399</v>
      </c>
      <c r="G75" s="5" t="s">
        <v>333</v>
      </c>
      <c r="H75" s="5" t="s">
        <v>334</v>
      </c>
      <c r="I75" s="5">
        <v>448</v>
      </c>
      <c r="J75" s="5" t="s">
        <v>335</v>
      </c>
      <c r="K75" s="5">
        <v>341</v>
      </c>
      <c r="L75" s="5"/>
      <c r="M75" s="5" t="s">
        <v>1365</v>
      </c>
      <c r="N75" s="6">
        <v>45627</v>
      </c>
      <c r="O75" s="7">
        <v>45726</v>
      </c>
      <c r="P75" s="5"/>
      <c r="Q75" s="7">
        <v>45721</v>
      </c>
      <c r="R75" s="5"/>
      <c r="S75" s="48">
        <v>8.76</v>
      </c>
      <c r="T75" s="5" t="s">
        <v>39</v>
      </c>
      <c r="U75" s="5" t="s">
        <v>182</v>
      </c>
      <c r="V75" s="5" t="s">
        <v>41</v>
      </c>
      <c r="W75" s="5" t="s">
        <v>42</v>
      </c>
      <c r="X75" s="5"/>
      <c r="Y75" s="5"/>
      <c r="Z75" s="5" t="s">
        <v>843</v>
      </c>
      <c r="AA75" s="5"/>
      <c r="AB75" s="5">
        <v>7119</v>
      </c>
      <c r="AC75" s="5" t="s">
        <v>38</v>
      </c>
    </row>
    <row r="76" spans="1:29">
      <c r="A76" s="5">
        <v>657787</v>
      </c>
      <c r="B76" s="5">
        <v>111117</v>
      </c>
      <c r="C76" s="5"/>
      <c r="D76" s="5">
        <v>2</v>
      </c>
      <c r="E76" s="5" t="s">
        <v>29</v>
      </c>
      <c r="F76" s="5">
        <v>399</v>
      </c>
      <c r="G76" s="5" t="s">
        <v>333</v>
      </c>
      <c r="H76" s="5" t="s">
        <v>334</v>
      </c>
      <c r="I76" s="5">
        <v>448</v>
      </c>
      <c r="J76" s="5" t="s">
        <v>335</v>
      </c>
      <c r="K76" s="5">
        <v>341</v>
      </c>
      <c r="L76" s="5"/>
      <c r="M76" s="5" t="s">
        <v>1365</v>
      </c>
      <c r="N76" s="6">
        <v>45627</v>
      </c>
      <c r="O76" s="7">
        <v>45726</v>
      </c>
      <c r="P76" s="5"/>
      <c r="Q76" s="7">
        <v>45721</v>
      </c>
      <c r="R76" s="5"/>
      <c r="S76" s="48">
        <v>40</v>
      </c>
      <c r="T76" s="5" t="s">
        <v>39</v>
      </c>
      <c r="U76" s="5" t="s">
        <v>52</v>
      </c>
      <c r="V76" s="5" t="s">
        <v>41</v>
      </c>
      <c r="W76" s="5" t="s">
        <v>42</v>
      </c>
      <c r="X76" s="5"/>
      <c r="Y76" s="5"/>
      <c r="Z76" s="5" t="s">
        <v>843</v>
      </c>
      <c r="AA76" s="5"/>
      <c r="AB76" s="5">
        <v>7119</v>
      </c>
      <c r="AC76" s="5" t="s">
        <v>38</v>
      </c>
    </row>
    <row r="77" spans="1:29">
      <c r="A77" s="5">
        <v>573061</v>
      </c>
      <c r="B77" s="5">
        <v>111117</v>
      </c>
      <c r="C77" s="5"/>
      <c r="D77" s="5">
        <v>2</v>
      </c>
      <c r="E77" s="5" t="s">
        <v>29</v>
      </c>
      <c r="F77" s="5">
        <v>399</v>
      </c>
      <c r="G77" s="5" t="s">
        <v>333</v>
      </c>
      <c r="H77" s="5" t="s">
        <v>334</v>
      </c>
      <c r="I77" s="5">
        <v>448</v>
      </c>
      <c r="J77" s="5" t="s">
        <v>335</v>
      </c>
      <c r="K77" s="5">
        <v>341</v>
      </c>
      <c r="L77" s="5"/>
      <c r="M77" s="5" t="s">
        <v>1365</v>
      </c>
      <c r="N77" s="6">
        <v>45627</v>
      </c>
      <c r="O77" s="7">
        <v>45726</v>
      </c>
      <c r="P77" s="5"/>
      <c r="Q77" s="7">
        <v>45721</v>
      </c>
      <c r="R77" s="5"/>
      <c r="S77" s="48">
        <v>-1689.28</v>
      </c>
      <c r="T77" s="5" t="s">
        <v>35</v>
      </c>
      <c r="U77" s="5" t="s">
        <v>1596</v>
      </c>
      <c r="V77" s="5" t="s">
        <v>36</v>
      </c>
      <c r="W77" s="5" t="s">
        <v>37</v>
      </c>
      <c r="X77" s="5"/>
      <c r="Y77" s="5"/>
      <c r="Z77" s="5" t="s">
        <v>843</v>
      </c>
      <c r="AA77" s="5"/>
      <c r="AB77" s="5">
        <v>7119</v>
      </c>
      <c r="AC77" s="5" t="s">
        <v>38</v>
      </c>
    </row>
    <row r="78" spans="1:29">
      <c r="A78" s="5">
        <v>573105</v>
      </c>
      <c r="B78" s="5">
        <v>111117</v>
      </c>
      <c r="C78" s="5"/>
      <c r="D78" s="5">
        <v>2</v>
      </c>
      <c r="E78" s="5" t="s">
        <v>29</v>
      </c>
      <c r="F78" s="5">
        <v>399</v>
      </c>
      <c r="G78" s="5" t="s">
        <v>333</v>
      </c>
      <c r="H78" s="5" t="s">
        <v>334</v>
      </c>
      <c r="I78" s="5">
        <v>448</v>
      </c>
      <c r="J78" s="5" t="s">
        <v>335</v>
      </c>
      <c r="K78" s="5">
        <v>341</v>
      </c>
      <c r="L78" s="5"/>
      <c r="M78" s="5" t="s">
        <v>1365</v>
      </c>
      <c r="N78" s="6">
        <v>45627</v>
      </c>
      <c r="O78" s="7">
        <v>45726</v>
      </c>
      <c r="P78" s="5"/>
      <c r="Q78" s="7">
        <v>45721</v>
      </c>
      <c r="R78" s="5"/>
      <c r="S78" s="48">
        <v>168.93</v>
      </c>
      <c r="T78" s="5" t="s">
        <v>39</v>
      </c>
      <c r="U78" s="5" t="s">
        <v>40</v>
      </c>
      <c r="V78" s="5" t="s">
        <v>41</v>
      </c>
      <c r="W78" s="5" t="s">
        <v>42</v>
      </c>
      <c r="X78" s="5"/>
      <c r="Y78" s="5"/>
      <c r="Z78" s="5" t="s">
        <v>843</v>
      </c>
      <c r="AA78" s="5"/>
      <c r="AB78" s="5">
        <v>7119</v>
      </c>
      <c r="AC78" s="5" t="s">
        <v>38</v>
      </c>
    </row>
    <row r="79" spans="1:29">
      <c r="A79" s="5">
        <v>573107</v>
      </c>
      <c r="B79" s="5">
        <v>111117</v>
      </c>
      <c r="C79" s="5"/>
      <c r="D79" s="5">
        <v>2</v>
      </c>
      <c r="E79" s="5" t="s">
        <v>29</v>
      </c>
      <c r="F79" s="5">
        <v>399</v>
      </c>
      <c r="G79" s="5" t="s">
        <v>333</v>
      </c>
      <c r="H79" s="5" t="s">
        <v>334</v>
      </c>
      <c r="I79" s="5">
        <v>448</v>
      </c>
      <c r="J79" s="5" t="s">
        <v>335</v>
      </c>
      <c r="K79" s="5">
        <v>341</v>
      </c>
      <c r="L79" s="5"/>
      <c r="M79" s="5" t="s">
        <v>1365</v>
      </c>
      <c r="N79" s="6">
        <v>45627</v>
      </c>
      <c r="O79" s="7">
        <v>45726</v>
      </c>
      <c r="P79" s="5"/>
      <c r="Q79" s="7">
        <v>45721</v>
      </c>
      <c r="R79" s="5"/>
      <c r="S79" s="48">
        <v>40</v>
      </c>
      <c r="T79" s="5" t="s">
        <v>39</v>
      </c>
      <c r="U79" s="5" t="s">
        <v>73</v>
      </c>
      <c r="V79" s="5" t="s">
        <v>41</v>
      </c>
      <c r="W79" s="5" t="s">
        <v>42</v>
      </c>
      <c r="X79" s="5"/>
      <c r="Y79" s="5"/>
      <c r="Z79" s="5" t="s">
        <v>843</v>
      </c>
      <c r="AA79" s="5"/>
      <c r="AB79" s="5">
        <v>7119</v>
      </c>
      <c r="AC79" s="5" t="s">
        <v>38</v>
      </c>
    </row>
    <row r="80" spans="1:29">
      <c r="A80" s="5">
        <v>573108</v>
      </c>
      <c r="B80" s="5">
        <v>111117</v>
      </c>
      <c r="C80" s="5"/>
      <c r="D80" s="5">
        <v>2</v>
      </c>
      <c r="E80" s="5" t="s">
        <v>29</v>
      </c>
      <c r="F80" s="5">
        <v>399</v>
      </c>
      <c r="G80" s="5" t="s">
        <v>333</v>
      </c>
      <c r="H80" s="5" t="s">
        <v>334</v>
      </c>
      <c r="I80" s="5">
        <v>448</v>
      </c>
      <c r="J80" s="5" t="s">
        <v>335</v>
      </c>
      <c r="K80" s="5">
        <v>341</v>
      </c>
      <c r="L80" s="5"/>
      <c r="M80" s="5" t="s">
        <v>1365</v>
      </c>
      <c r="N80" s="6">
        <v>45627</v>
      </c>
      <c r="O80" s="7">
        <v>45726</v>
      </c>
      <c r="P80" s="5"/>
      <c r="Q80" s="7">
        <v>45721</v>
      </c>
      <c r="R80" s="5"/>
      <c r="S80" s="48">
        <v>9.6999999999999993</v>
      </c>
      <c r="T80" s="5" t="s">
        <v>39</v>
      </c>
      <c r="U80" s="5" t="s">
        <v>128</v>
      </c>
      <c r="V80" s="5" t="s">
        <v>128</v>
      </c>
      <c r="W80" s="5" t="s">
        <v>129</v>
      </c>
      <c r="X80" s="5"/>
      <c r="Y80" s="5"/>
      <c r="Z80" s="5" t="s">
        <v>843</v>
      </c>
      <c r="AA80" s="5"/>
      <c r="AB80" s="5">
        <v>7119</v>
      </c>
      <c r="AC80" s="5" t="s">
        <v>38</v>
      </c>
    </row>
    <row r="81" spans="1:29">
      <c r="A81" s="5">
        <v>560783</v>
      </c>
      <c r="B81" s="5">
        <v>109115</v>
      </c>
      <c r="C81" s="5"/>
      <c r="D81" s="5">
        <v>2</v>
      </c>
      <c r="E81" s="5" t="s">
        <v>29</v>
      </c>
      <c r="F81" s="5">
        <v>400</v>
      </c>
      <c r="G81" s="5" t="s">
        <v>337</v>
      </c>
      <c r="H81" s="5" t="s">
        <v>338</v>
      </c>
      <c r="I81" s="5">
        <v>128</v>
      </c>
      <c r="J81" s="5" t="s">
        <v>339</v>
      </c>
      <c r="K81" s="5">
        <v>322</v>
      </c>
      <c r="L81" s="5"/>
      <c r="M81" s="5" t="s">
        <v>340</v>
      </c>
      <c r="N81" s="6">
        <v>45581.536111111112</v>
      </c>
      <c r="O81" s="7">
        <v>45726</v>
      </c>
      <c r="P81" s="5"/>
      <c r="Q81" s="7">
        <v>45716</v>
      </c>
      <c r="R81" s="5"/>
      <c r="S81" s="48">
        <v>-1466.66</v>
      </c>
      <c r="T81" s="5" t="s">
        <v>35</v>
      </c>
      <c r="U81" s="5" t="s">
        <v>1596</v>
      </c>
      <c r="V81" s="5" t="s">
        <v>36</v>
      </c>
      <c r="W81" s="5" t="s">
        <v>37</v>
      </c>
      <c r="X81" s="5"/>
      <c r="Y81" s="5"/>
      <c r="Z81" s="5" t="s">
        <v>844</v>
      </c>
      <c r="AA81" s="5"/>
      <c r="AB81" s="5">
        <v>7119</v>
      </c>
      <c r="AC81" s="5" t="s">
        <v>38</v>
      </c>
    </row>
    <row r="82" spans="1:29">
      <c r="A82" s="5">
        <v>560848</v>
      </c>
      <c r="B82" s="5">
        <v>109115</v>
      </c>
      <c r="C82" s="5"/>
      <c r="D82" s="5">
        <v>2</v>
      </c>
      <c r="E82" s="5" t="s">
        <v>29</v>
      </c>
      <c r="F82" s="5">
        <v>400</v>
      </c>
      <c r="G82" s="5" t="s">
        <v>337</v>
      </c>
      <c r="H82" s="5" t="s">
        <v>338</v>
      </c>
      <c r="I82" s="5">
        <v>128</v>
      </c>
      <c r="J82" s="5" t="s">
        <v>339</v>
      </c>
      <c r="K82" s="5">
        <v>322</v>
      </c>
      <c r="L82" s="5"/>
      <c r="M82" s="5" t="s">
        <v>340</v>
      </c>
      <c r="N82" s="6">
        <v>45581.536111111112</v>
      </c>
      <c r="O82" s="7">
        <v>45726</v>
      </c>
      <c r="P82" s="5"/>
      <c r="Q82" s="7">
        <v>45716</v>
      </c>
      <c r="R82" s="5"/>
      <c r="S82" s="48">
        <v>102.67</v>
      </c>
      <c r="T82" s="5" t="s">
        <v>39</v>
      </c>
      <c r="U82" s="5" t="s">
        <v>40</v>
      </c>
      <c r="V82" s="5" t="s">
        <v>41</v>
      </c>
      <c r="W82" s="5" t="s">
        <v>42</v>
      </c>
      <c r="X82" s="5"/>
      <c r="Y82" s="5"/>
      <c r="Z82" s="5" t="s">
        <v>844</v>
      </c>
      <c r="AA82" s="5"/>
      <c r="AB82" s="5">
        <v>7119</v>
      </c>
      <c r="AC82" s="5" t="s">
        <v>38</v>
      </c>
    </row>
    <row r="83" spans="1:29">
      <c r="A83" s="5">
        <v>560850</v>
      </c>
      <c r="B83" s="5">
        <v>109115</v>
      </c>
      <c r="C83" s="5"/>
      <c r="D83" s="5">
        <v>2</v>
      </c>
      <c r="E83" s="5" t="s">
        <v>29</v>
      </c>
      <c r="F83" s="5">
        <v>400</v>
      </c>
      <c r="G83" s="5" t="s">
        <v>337</v>
      </c>
      <c r="H83" s="5" t="s">
        <v>338</v>
      </c>
      <c r="I83" s="5">
        <v>128</v>
      </c>
      <c r="J83" s="5" t="s">
        <v>339</v>
      </c>
      <c r="K83" s="5">
        <v>322</v>
      </c>
      <c r="L83" s="5"/>
      <c r="M83" s="5" t="s">
        <v>340</v>
      </c>
      <c r="N83" s="6">
        <v>45581.536111111112</v>
      </c>
      <c r="O83" s="7">
        <v>45726</v>
      </c>
      <c r="P83" s="5"/>
      <c r="Q83" s="7">
        <v>45716</v>
      </c>
      <c r="R83" s="5"/>
      <c r="S83" s="48">
        <v>9.6999999999999993</v>
      </c>
      <c r="T83" s="5" t="s">
        <v>39</v>
      </c>
      <c r="U83" s="5" t="s">
        <v>128</v>
      </c>
      <c r="V83" s="5" t="s">
        <v>128</v>
      </c>
      <c r="W83" s="5" t="s">
        <v>129</v>
      </c>
      <c r="X83" s="5"/>
      <c r="Y83" s="5"/>
      <c r="Z83" s="5" t="s">
        <v>844</v>
      </c>
      <c r="AA83" s="5"/>
      <c r="AB83" s="5">
        <v>7119</v>
      </c>
      <c r="AC83" s="5" t="s">
        <v>38</v>
      </c>
    </row>
    <row r="84" spans="1:29">
      <c r="A84" s="5">
        <v>560851</v>
      </c>
      <c r="B84" s="5">
        <v>109115</v>
      </c>
      <c r="C84" s="5"/>
      <c r="D84" s="5">
        <v>2</v>
      </c>
      <c r="E84" s="5" t="s">
        <v>29</v>
      </c>
      <c r="F84" s="5">
        <v>400</v>
      </c>
      <c r="G84" s="5" t="s">
        <v>337</v>
      </c>
      <c r="H84" s="5" t="s">
        <v>338</v>
      </c>
      <c r="I84" s="5">
        <v>128</v>
      </c>
      <c r="J84" s="5" t="s">
        <v>339</v>
      </c>
      <c r="K84" s="5">
        <v>322</v>
      </c>
      <c r="L84" s="5"/>
      <c r="M84" s="5" t="s">
        <v>340</v>
      </c>
      <c r="N84" s="6">
        <v>45581.536111111112</v>
      </c>
      <c r="O84" s="7">
        <v>45726</v>
      </c>
      <c r="P84" s="5"/>
      <c r="Q84" s="7">
        <v>45716</v>
      </c>
      <c r="R84" s="5"/>
      <c r="S84" s="48">
        <v>235</v>
      </c>
      <c r="T84" s="5" t="s">
        <v>39</v>
      </c>
      <c r="U84" s="5" t="s">
        <v>1610</v>
      </c>
      <c r="V84" s="5" t="s">
        <v>79</v>
      </c>
      <c r="W84" s="5" t="s">
        <v>80</v>
      </c>
      <c r="X84" s="5"/>
      <c r="Y84" s="5"/>
      <c r="Z84" s="5" t="s">
        <v>844</v>
      </c>
      <c r="AA84" s="5"/>
      <c r="AB84" s="5">
        <v>7119</v>
      </c>
      <c r="AC84" s="5" t="s">
        <v>38</v>
      </c>
    </row>
    <row r="85" spans="1:29">
      <c r="A85" s="5">
        <v>560852</v>
      </c>
      <c r="B85" s="5">
        <v>109115</v>
      </c>
      <c r="C85" s="5"/>
      <c r="D85" s="5">
        <v>2</v>
      </c>
      <c r="E85" s="5" t="s">
        <v>29</v>
      </c>
      <c r="F85" s="5">
        <v>400</v>
      </c>
      <c r="G85" s="5" t="s">
        <v>337</v>
      </c>
      <c r="H85" s="5" t="s">
        <v>338</v>
      </c>
      <c r="I85" s="5">
        <v>128</v>
      </c>
      <c r="J85" s="5" t="s">
        <v>339</v>
      </c>
      <c r="K85" s="5">
        <v>322</v>
      </c>
      <c r="L85" s="5"/>
      <c r="M85" s="5" t="s">
        <v>340</v>
      </c>
      <c r="N85" s="6">
        <v>45581.536111111112</v>
      </c>
      <c r="O85" s="7">
        <v>45726</v>
      </c>
      <c r="P85" s="5"/>
      <c r="Q85" s="7">
        <v>45716</v>
      </c>
      <c r="R85" s="5"/>
      <c r="S85" s="48">
        <v>56.1</v>
      </c>
      <c r="T85" s="5" t="s">
        <v>39</v>
      </c>
      <c r="U85" s="5" t="s">
        <v>52</v>
      </c>
      <c r="V85" s="5" t="s">
        <v>41</v>
      </c>
      <c r="W85" s="5" t="s">
        <v>42</v>
      </c>
      <c r="X85" s="5"/>
      <c r="Y85" s="5"/>
      <c r="Z85" s="5" t="s">
        <v>844</v>
      </c>
      <c r="AA85" s="5"/>
      <c r="AB85" s="5">
        <v>7119</v>
      </c>
      <c r="AC85" s="5" t="s">
        <v>38</v>
      </c>
    </row>
    <row r="86" spans="1:29">
      <c r="A86" s="5">
        <v>611530</v>
      </c>
      <c r="B86" s="5">
        <v>109115</v>
      </c>
      <c r="C86" s="5"/>
      <c r="D86" s="5">
        <v>2</v>
      </c>
      <c r="E86" s="5" t="s">
        <v>29</v>
      </c>
      <c r="F86" s="5">
        <v>400</v>
      </c>
      <c r="G86" s="5" t="s">
        <v>337</v>
      </c>
      <c r="H86" s="5" t="s">
        <v>338</v>
      </c>
      <c r="I86" s="5">
        <v>128</v>
      </c>
      <c r="J86" s="5" t="s">
        <v>339</v>
      </c>
      <c r="K86" s="5">
        <v>322</v>
      </c>
      <c r="L86" s="5"/>
      <c r="M86" s="5" t="s">
        <v>340</v>
      </c>
      <c r="N86" s="6">
        <v>45581.536111111112</v>
      </c>
      <c r="O86" s="7">
        <v>45726</v>
      </c>
      <c r="P86" s="5"/>
      <c r="Q86" s="7">
        <v>45716</v>
      </c>
      <c r="R86" s="5"/>
      <c r="S86" s="48">
        <v>8.42</v>
      </c>
      <c r="T86" s="5" t="s">
        <v>39</v>
      </c>
      <c r="U86" s="5" t="s">
        <v>182</v>
      </c>
      <c r="V86" s="5" t="s">
        <v>41</v>
      </c>
      <c r="W86" s="5" t="s">
        <v>42</v>
      </c>
      <c r="X86" s="5"/>
      <c r="Y86" s="5"/>
      <c r="Z86" s="5" t="s">
        <v>844</v>
      </c>
      <c r="AA86" s="5"/>
      <c r="AB86" s="5">
        <v>7119</v>
      </c>
      <c r="AC86" s="5" t="s">
        <v>38</v>
      </c>
    </row>
    <row r="87" spans="1:29">
      <c r="A87" s="5">
        <v>502472</v>
      </c>
      <c r="B87" s="5">
        <v>98891</v>
      </c>
      <c r="C87" s="5"/>
      <c r="D87" s="5">
        <v>2</v>
      </c>
      <c r="E87" s="5" t="s">
        <v>29</v>
      </c>
      <c r="F87" s="5">
        <v>494</v>
      </c>
      <c r="G87" s="5" t="s">
        <v>162</v>
      </c>
      <c r="H87" s="5" t="s">
        <v>163</v>
      </c>
      <c r="I87" s="5">
        <v>279</v>
      </c>
      <c r="J87" s="5" t="s">
        <v>164</v>
      </c>
      <c r="K87" s="5">
        <v>223</v>
      </c>
      <c r="L87" s="5" t="s">
        <v>165</v>
      </c>
      <c r="M87" s="5" t="s">
        <v>166</v>
      </c>
      <c r="N87" s="6">
        <v>45531.520833333336</v>
      </c>
      <c r="O87" s="7">
        <v>45726</v>
      </c>
      <c r="P87" s="5"/>
      <c r="Q87" s="7">
        <v>45714</v>
      </c>
      <c r="R87" s="5"/>
      <c r="S87" s="48">
        <v>-3114.3</v>
      </c>
      <c r="T87" s="5" t="s">
        <v>35</v>
      </c>
      <c r="U87" s="5" t="s">
        <v>1596</v>
      </c>
      <c r="V87" s="5" t="s">
        <v>36</v>
      </c>
      <c r="W87" s="5" t="s">
        <v>37</v>
      </c>
      <c r="X87" s="5"/>
      <c r="Y87" s="5"/>
      <c r="Z87" s="5" t="s">
        <v>983</v>
      </c>
      <c r="AA87" s="5"/>
      <c r="AB87" s="5">
        <v>7119</v>
      </c>
      <c r="AC87" s="5" t="s">
        <v>38</v>
      </c>
    </row>
    <row r="88" spans="1:29">
      <c r="A88" s="5">
        <v>502505</v>
      </c>
      <c r="B88" s="5">
        <v>98891</v>
      </c>
      <c r="C88" s="5"/>
      <c r="D88" s="5">
        <v>2</v>
      </c>
      <c r="E88" s="5" t="s">
        <v>29</v>
      </c>
      <c r="F88" s="5">
        <v>494</v>
      </c>
      <c r="G88" s="5" t="s">
        <v>162</v>
      </c>
      <c r="H88" s="5" t="s">
        <v>163</v>
      </c>
      <c r="I88" s="5">
        <v>279</v>
      </c>
      <c r="J88" s="5" t="s">
        <v>164</v>
      </c>
      <c r="K88" s="5">
        <v>223</v>
      </c>
      <c r="L88" s="5" t="s">
        <v>165</v>
      </c>
      <c r="M88" s="5" t="s">
        <v>166</v>
      </c>
      <c r="N88" s="6">
        <v>45531.520833333336</v>
      </c>
      <c r="O88" s="7">
        <v>45726</v>
      </c>
      <c r="P88" s="5"/>
      <c r="Q88" s="7">
        <v>45714</v>
      </c>
      <c r="R88" s="5"/>
      <c r="S88" s="48">
        <v>249.14</v>
      </c>
      <c r="T88" s="5" t="s">
        <v>39</v>
      </c>
      <c r="U88" s="5" t="s">
        <v>40</v>
      </c>
      <c r="V88" s="5" t="s">
        <v>41</v>
      </c>
      <c r="W88" s="5" t="s">
        <v>42</v>
      </c>
      <c r="X88" s="5"/>
      <c r="Y88" s="5"/>
      <c r="Z88" s="5" t="s">
        <v>983</v>
      </c>
      <c r="AA88" s="5"/>
      <c r="AB88" s="5">
        <v>7119</v>
      </c>
      <c r="AC88" s="5" t="s">
        <v>38</v>
      </c>
    </row>
    <row r="89" spans="1:29">
      <c r="A89" s="5">
        <v>619989</v>
      </c>
      <c r="B89" s="5">
        <v>98891</v>
      </c>
      <c r="C89" s="5"/>
      <c r="D89" s="5">
        <v>2</v>
      </c>
      <c r="E89" s="5" t="s">
        <v>29</v>
      </c>
      <c r="F89" s="5">
        <v>494</v>
      </c>
      <c r="G89" s="5" t="s">
        <v>162</v>
      </c>
      <c r="H89" s="5" t="s">
        <v>163</v>
      </c>
      <c r="I89" s="5">
        <v>279</v>
      </c>
      <c r="J89" s="5" t="s">
        <v>164</v>
      </c>
      <c r="K89" s="5">
        <v>223</v>
      </c>
      <c r="L89" s="5" t="s">
        <v>165</v>
      </c>
      <c r="M89" s="5" t="s">
        <v>166</v>
      </c>
      <c r="N89" s="6">
        <v>45531.520833333336</v>
      </c>
      <c r="O89" s="7">
        <v>45726</v>
      </c>
      <c r="P89" s="5"/>
      <c r="Q89" s="7">
        <v>45714</v>
      </c>
      <c r="R89" s="5"/>
      <c r="S89" s="48">
        <v>23.82</v>
      </c>
      <c r="T89" s="5" t="s">
        <v>39</v>
      </c>
      <c r="U89" s="5" t="s">
        <v>182</v>
      </c>
      <c r="V89" s="5" t="s">
        <v>41</v>
      </c>
      <c r="W89" s="5" t="s">
        <v>42</v>
      </c>
      <c r="X89" s="5"/>
      <c r="Y89" s="5"/>
      <c r="Z89" s="5" t="s">
        <v>983</v>
      </c>
      <c r="AA89" s="5"/>
      <c r="AB89" s="5">
        <v>7119</v>
      </c>
      <c r="AC89" s="5" t="s">
        <v>38</v>
      </c>
    </row>
    <row r="90" spans="1:29">
      <c r="A90" s="5">
        <v>482827</v>
      </c>
      <c r="B90" s="5">
        <v>94999</v>
      </c>
      <c r="C90" s="5"/>
      <c r="D90" s="5">
        <v>2</v>
      </c>
      <c r="E90" s="5" t="s">
        <v>29</v>
      </c>
      <c r="F90" s="5">
        <v>517</v>
      </c>
      <c r="G90" s="5" t="s">
        <v>341</v>
      </c>
      <c r="H90" s="5" t="s">
        <v>342</v>
      </c>
      <c r="I90" s="5">
        <v>109</v>
      </c>
      <c r="J90" s="5" t="s">
        <v>343</v>
      </c>
      <c r="K90" s="5">
        <v>251</v>
      </c>
      <c r="L90" s="5" t="s">
        <v>344</v>
      </c>
      <c r="M90" s="5" t="s">
        <v>345</v>
      </c>
      <c r="N90" s="6">
        <v>45509.43472222222</v>
      </c>
      <c r="O90" s="7">
        <v>45726</v>
      </c>
      <c r="P90" s="5"/>
      <c r="Q90" s="7"/>
      <c r="R90" s="5"/>
      <c r="S90" s="48">
        <v>600.02</v>
      </c>
      <c r="T90" s="5" t="s">
        <v>39</v>
      </c>
      <c r="U90" s="5" t="s">
        <v>1611</v>
      </c>
      <c r="V90" s="5" t="s">
        <v>79</v>
      </c>
      <c r="W90" s="5" t="s">
        <v>80</v>
      </c>
      <c r="X90" s="5"/>
      <c r="Y90" s="5"/>
      <c r="Z90" s="5" t="s">
        <v>846</v>
      </c>
      <c r="AA90" s="5"/>
      <c r="AB90" s="5">
        <v>7119</v>
      </c>
      <c r="AC90" s="5" t="s">
        <v>38</v>
      </c>
    </row>
    <row r="91" spans="1:29">
      <c r="A91" s="5">
        <v>482736</v>
      </c>
      <c r="B91" s="5">
        <v>95000</v>
      </c>
      <c r="C91" s="5"/>
      <c r="D91" s="5">
        <v>2</v>
      </c>
      <c r="E91" s="5" t="s">
        <v>29</v>
      </c>
      <c r="F91" s="5">
        <v>517</v>
      </c>
      <c r="G91" s="5" t="s">
        <v>341</v>
      </c>
      <c r="H91" s="5" t="s">
        <v>342</v>
      </c>
      <c r="I91" s="5">
        <v>109</v>
      </c>
      <c r="J91" s="5" t="s">
        <v>343</v>
      </c>
      <c r="K91" s="5">
        <v>251</v>
      </c>
      <c r="L91" s="5" t="s">
        <v>344</v>
      </c>
      <c r="M91" s="5" t="s">
        <v>345</v>
      </c>
      <c r="N91" s="6">
        <v>45509.43472222222</v>
      </c>
      <c r="O91" s="7">
        <v>45726</v>
      </c>
      <c r="P91" s="5"/>
      <c r="Q91" s="7"/>
      <c r="R91" s="5"/>
      <c r="S91" s="48">
        <v>-4677.6899999999996</v>
      </c>
      <c r="T91" s="5" t="s">
        <v>35</v>
      </c>
      <c r="U91" s="5" t="s">
        <v>1596</v>
      </c>
      <c r="V91" s="5" t="s">
        <v>36</v>
      </c>
      <c r="W91" s="5" t="s">
        <v>37</v>
      </c>
      <c r="X91" s="5"/>
      <c r="Y91" s="5"/>
      <c r="Z91" s="5" t="s">
        <v>847</v>
      </c>
      <c r="AA91" s="5"/>
      <c r="AB91" s="5">
        <v>7119</v>
      </c>
      <c r="AC91" s="5" t="s">
        <v>38</v>
      </c>
    </row>
    <row r="92" spans="1:29">
      <c r="A92" s="5">
        <v>482828</v>
      </c>
      <c r="B92" s="5">
        <v>95000</v>
      </c>
      <c r="C92" s="5"/>
      <c r="D92" s="5">
        <v>2</v>
      </c>
      <c r="E92" s="5" t="s">
        <v>29</v>
      </c>
      <c r="F92" s="5">
        <v>517</v>
      </c>
      <c r="G92" s="5" t="s">
        <v>341</v>
      </c>
      <c r="H92" s="5" t="s">
        <v>342</v>
      </c>
      <c r="I92" s="5">
        <v>109</v>
      </c>
      <c r="J92" s="5" t="s">
        <v>343</v>
      </c>
      <c r="K92" s="5">
        <v>251</v>
      </c>
      <c r="L92" s="5" t="s">
        <v>344</v>
      </c>
      <c r="M92" s="5" t="s">
        <v>345</v>
      </c>
      <c r="N92" s="6">
        <v>45509.43472222222</v>
      </c>
      <c r="O92" s="7">
        <v>45726</v>
      </c>
      <c r="P92" s="5"/>
      <c r="Q92" s="7"/>
      <c r="R92" s="5"/>
      <c r="S92" s="48">
        <v>467.77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 t="s">
        <v>847</v>
      </c>
      <c r="AA92" s="5"/>
      <c r="AB92" s="5">
        <v>7119</v>
      </c>
      <c r="AC92" s="5" t="s">
        <v>38</v>
      </c>
    </row>
    <row r="93" spans="1:29">
      <c r="A93" s="5">
        <v>482834</v>
      </c>
      <c r="B93" s="5">
        <v>95000</v>
      </c>
      <c r="C93" s="5"/>
      <c r="D93" s="5">
        <v>2</v>
      </c>
      <c r="E93" s="5" t="s">
        <v>29</v>
      </c>
      <c r="F93" s="5">
        <v>517</v>
      </c>
      <c r="G93" s="5" t="s">
        <v>341</v>
      </c>
      <c r="H93" s="5" t="s">
        <v>342</v>
      </c>
      <c r="I93" s="5">
        <v>109</v>
      </c>
      <c r="J93" s="5" t="s">
        <v>343</v>
      </c>
      <c r="K93" s="5">
        <v>251</v>
      </c>
      <c r="L93" s="5" t="s">
        <v>344</v>
      </c>
      <c r="M93" s="5" t="s">
        <v>345</v>
      </c>
      <c r="N93" s="6">
        <v>45509.43472222222</v>
      </c>
      <c r="O93" s="7">
        <v>45726</v>
      </c>
      <c r="P93" s="5"/>
      <c r="Q93" s="7"/>
      <c r="R93" s="5"/>
      <c r="S93" s="48">
        <v>9.6999999999999993</v>
      </c>
      <c r="T93" s="5" t="s">
        <v>39</v>
      </c>
      <c r="U93" s="5" t="s">
        <v>128</v>
      </c>
      <c r="V93" s="5" t="s">
        <v>128</v>
      </c>
      <c r="W93" s="5" t="s">
        <v>129</v>
      </c>
      <c r="X93" s="5"/>
      <c r="Y93" s="5"/>
      <c r="Z93" s="5" t="s">
        <v>847</v>
      </c>
      <c r="AA93" s="5"/>
      <c r="AB93" s="5">
        <v>7119</v>
      </c>
      <c r="AC93" s="5" t="s">
        <v>38</v>
      </c>
    </row>
    <row r="94" spans="1:29">
      <c r="A94" s="5">
        <v>634016</v>
      </c>
      <c r="B94" s="5">
        <v>95000</v>
      </c>
      <c r="C94" s="5"/>
      <c r="D94" s="5">
        <v>2</v>
      </c>
      <c r="E94" s="5" t="s">
        <v>29</v>
      </c>
      <c r="F94" s="5">
        <v>517</v>
      </c>
      <c r="G94" s="5" t="s">
        <v>341</v>
      </c>
      <c r="H94" s="5" t="s">
        <v>342</v>
      </c>
      <c r="I94" s="5">
        <v>109</v>
      </c>
      <c r="J94" s="5" t="s">
        <v>343</v>
      </c>
      <c r="K94" s="5">
        <v>251</v>
      </c>
      <c r="L94" s="5" t="s">
        <v>344</v>
      </c>
      <c r="M94" s="5" t="s">
        <v>345</v>
      </c>
      <c r="N94" s="6">
        <v>45509.43472222222</v>
      </c>
      <c r="O94" s="7">
        <v>45726</v>
      </c>
      <c r="P94" s="5"/>
      <c r="Q94" s="7"/>
      <c r="R94" s="5"/>
      <c r="S94" s="48">
        <v>877.69</v>
      </c>
      <c r="T94" s="5" t="s">
        <v>39</v>
      </c>
      <c r="U94" s="5" t="s">
        <v>1612</v>
      </c>
      <c r="V94" s="5" t="s">
        <v>88</v>
      </c>
      <c r="W94" s="5" t="s">
        <v>89</v>
      </c>
      <c r="X94" s="5"/>
      <c r="Y94" s="5"/>
      <c r="Z94" s="5" t="s">
        <v>847</v>
      </c>
      <c r="AA94" s="5"/>
      <c r="AB94" s="5">
        <v>7119</v>
      </c>
      <c r="AC94" s="5" t="s">
        <v>38</v>
      </c>
    </row>
    <row r="95" spans="1:29">
      <c r="A95" s="5">
        <v>634023</v>
      </c>
      <c r="B95" s="5">
        <v>95000</v>
      </c>
      <c r="C95" s="5"/>
      <c r="D95" s="5">
        <v>2</v>
      </c>
      <c r="E95" s="5" t="s">
        <v>29</v>
      </c>
      <c r="F95" s="5">
        <v>517</v>
      </c>
      <c r="G95" s="5" t="s">
        <v>341</v>
      </c>
      <c r="H95" s="5" t="s">
        <v>342</v>
      </c>
      <c r="I95" s="5">
        <v>109</v>
      </c>
      <c r="J95" s="5" t="s">
        <v>343</v>
      </c>
      <c r="K95" s="5">
        <v>251</v>
      </c>
      <c r="L95" s="5" t="s">
        <v>344</v>
      </c>
      <c r="M95" s="5" t="s">
        <v>345</v>
      </c>
      <c r="N95" s="6">
        <v>45509.43472222222</v>
      </c>
      <c r="O95" s="7">
        <v>45726</v>
      </c>
      <c r="P95" s="5"/>
      <c r="Q95" s="7"/>
      <c r="R95" s="5"/>
      <c r="S95" s="48">
        <v>-87.77</v>
      </c>
      <c r="T95" s="5" t="s">
        <v>39</v>
      </c>
      <c r="U95" s="5" t="s">
        <v>120</v>
      </c>
      <c r="V95" s="5" t="s">
        <v>41</v>
      </c>
      <c r="W95" s="5" t="s">
        <v>42</v>
      </c>
      <c r="X95" s="5"/>
      <c r="Y95" s="5"/>
      <c r="Z95" s="5" t="s">
        <v>847</v>
      </c>
      <c r="AA95" s="5"/>
      <c r="AB95" s="5">
        <v>7119</v>
      </c>
      <c r="AC95" s="5" t="s">
        <v>38</v>
      </c>
    </row>
    <row r="96" spans="1:29">
      <c r="A96" s="5">
        <v>651296</v>
      </c>
      <c r="B96" s="5">
        <v>95000</v>
      </c>
      <c r="C96" s="5"/>
      <c r="D96" s="5">
        <v>2</v>
      </c>
      <c r="E96" s="5" t="s">
        <v>29</v>
      </c>
      <c r="F96" s="5">
        <v>517</v>
      </c>
      <c r="G96" s="5" t="s">
        <v>341</v>
      </c>
      <c r="H96" s="5" t="s">
        <v>342</v>
      </c>
      <c r="I96" s="5">
        <v>109</v>
      </c>
      <c r="J96" s="5" t="s">
        <v>343</v>
      </c>
      <c r="K96" s="5">
        <v>251</v>
      </c>
      <c r="L96" s="5" t="s">
        <v>344</v>
      </c>
      <c r="M96" s="5" t="s">
        <v>345</v>
      </c>
      <c r="N96" s="6">
        <v>45509.43472222222</v>
      </c>
      <c r="O96" s="7">
        <v>45726</v>
      </c>
      <c r="P96" s="5"/>
      <c r="Q96" s="7"/>
      <c r="R96" s="5"/>
      <c r="S96" s="48">
        <v>61.99</v>
      </c>
      <c r="T96" s="5" t="s">
        <v>39</v>
      </c>
      <c r="U96" s="5" t="s">
        <v>79</v>
      </c>
      <c r="V96" s="5" t="s">
        <v>79</v>
      </c>
      <c r="W96" s="5" t="s">
        <v>80</v>
      </c>
      <c r="X96" s="5"/>
      <c r="Y96" s="5"/>
      <c r="Z96" s="5" t="s">
        <v>847</v>
      </c>
      <c r="AA96" s="5"/>
      <c r="AB96" s="5">
        <v>7119</v>
      </c>
      <c r="AC96" s="5" t="s">
        <v>38</v>
      </c>
    </row>
    <row r="97" spans="1:29">
      <c r="A97" s="5">
        <v>600768</v>
      </c>
      <c r="B97" s="5">
        <v>116524</v>
      </c>
      <c r="C97" s="5"/>
      <c r="D97" s="5">
        <v>2</v>
      </c>
      <c r="E97" s="5" t="s">
        <v>29</v>
      </c>
      <c r="F97" s="5">
        <v>532</v>
      </c>
      <c r="G97" s="5" t="s">
        <v>985</v>
      </c>
      <c r="H97" s="5" t="s">
        <v>986</v>
      </c>
      <c r="I97" s="5">
        <v>344</v>
      </c>
      <c r="J97" s="5" t="s">
        <v>987</v>
      </c>
      <c r="K97" s="5">
        <v>434</v>
      </c>
      <c r="L97" s="5"/>
      <c r="M97" s="5" t="s">
        <v>1370</v>
      </c>
      <c r="N97" s="6">
        <v>45656.724305555559</v>
      </c>
      <c r="O97" s="7">
        <v>45726</v>
      </c>
      <c r="P97" s="5"/>
      <c r="Q97" s="7">
        <v>45715</v>
      </c>
      <c r="R97" s="5"/>
      <c r="S97" s="48">
        <v>-6500</v>
      </c>
      <c r="T97" s="5" t="s">
        <v>35</v>
      </c>
      <c r="U97" s="5" t="s">
        <v>1596</v>
      </c>
      <c r="V97" s="5" t="s">
        <v>36</v>
      </c>
      <c r="W97" s="5" t="s">
        <v>37</v>
      </c>
      <c r="X97" s="5"/>
      <c r="Y97" s="5"/>
      <c r="Z97" s="5" t="s">
        <v>1613</v>
      </c>
      <c r="AA97" s="5"/>
      <c r="AB97" s="5">
        <v>7119</v>
      </c>
      <c r="AC97" s="5" t="s">
        <v>38</v>
      </c>
    </row>
    <row r="98" spans="1:29">
      <c r="A98" s="5">
        <v>600795</v>
      </c>
      <c r="B98" s="5">
        <v>116524</v>
      </c>
      <c r="C98" s="5"/>
      <c r="D98" s="5">
        <v>2</v>
      </c>
      <c r="E98" s="5" t="s">
        <v>29</v>
      </c>
      <c r="F98" s="5">
        <v>532</v>
      </c>
      <c r="G98" s="5" t="s">
        <v>985</v>
      </c>
      <c r="H98" s="5" t="s">
        <v>986</v>
      </c>
      <c r="I98" s="5">
        <v>344</v>
      </c>
      <c r="J98" s="5" t="s">
        <v>987</v>
      </c>
      <c r="K98" s="5">
        <v>434</v>
      </c>
      <c r="L98" s="5"/>
      <c r="M98" s="5" t="s">
        <v>1370</v>
      </c>
      <c r="N98" s="6">
        <v>45656.724305555559</v>
      </c>
      <c r="O98" s="7">
        <v>45726</v>
      </c>
      <c r="P98" s="5"/>
      <c r="Q98" s="7">
        <v>45715</v>
      </c>
      <c r="R98" s="5"/>
      <c r="S98" s="48">
        <v>650</v>
      </c>
      <c r="T98" s="5" t="s">
        <v>39</v>
      </c>
      <c r="U98" s="5" t="s">
        <v>40</v>
      </c>
      <c r="V98" s="5" t="s">
        <v>41</v>
      </c>
      <c r="W98" s="5" t="s">
        <v>42</v>
      </c>
      <c r="X98" s="5"/>
      <c r="Y98" s="5"/>
      <c r="Z98" s="5" t="s">
        <v>1613</v>
      </c>
      <c r="AA98" s="5"/>
      <c r="AB98" s="5">
        <v>7119</v>
      </c>
      <c r="AC98" s="5" t="s">
        <v>38</v>
      </c>
    </row>
    <row r="99" spans="1:29">
      <c r="A99" s="5">
        <v>612773</v>
      </c>
      <c r="B99" s="5">
        <v>116524</v>
      </c>
      <c r="C99" s="5"/>
      <c r="D99" s="5">
        <v>2</v>
      </c>
      <c r="E99" s="5" t="s">
        <v>29</v>
      </c>
      <c r="F99" s="5">
        <v>532</v>
      </c>
      <c r="G99" s="5" t="s">
        <v>985</v>
      </c>
      <c r="H99" s="5" t="s">
        <v>986</v>
      </c>
      <c r="I99" s="5">
        <v>344</v>
      </c>
      <c r="J99" s="5" t="s">
        <v>987</v>
      </c>
      <c r="K99" s="5">
        <v>434</v>
      </c>
      <c r="L99" s="5"/>
      <c r="M99" s="5" t="s">
        <v>1370</v>
      </c>
      <c r="N99" s="6">
        <v>45656.724305555559</v>
      </c>
      <c r="O99" s="7">
        <v>45726</v>
      </c>
      <c r="P99" s="5"/>
      <c r="Q99" s="7">
        <v>45715</v>
      </c>
      <c r="R99" s="5"/>
      <c r="S99" s="48">
        <v>91.85</v>
      </c>
      <c r="T99" s="5" t="s">
        <v>39</v>
      </c>
      <c r="U99" s="5" t="s">
        <v>182</v>
      </c>
      <c r="V99" s="5" t="s">
        <v>41</v>
      </c>
      <c r="W99" s="5" t="s">
        <v>42</v>
      </c>
      <c r="X99" s="5"/>
      <c r="Y99" s="5"/>
      <c r="Z99" s="5" t="s">
        <v>1613</v>
      </c>
      <c r="AA99" s="5"/>
      <c r="AB99" s="5">
        <v>7119</v>
      </c>
      <c r="AC99" s="5" t="s">
        <v>38</v>
      </c>
    </row>
    <row r="100" spans="1:29">
      <c r="A100" s="5">
        <v>659016</v>
      </c>
      <c r="B100" s="5">
        <v>116524</v>
      </c>
      <c r="C100" s="5"/>
      <c r="D100" s="5">
        <v>2</v>
      </c>
      <c r="E100" s="5" t="s">
        <v>29</v>
      </c>
      <c r="F100" s="5">
        <v>532</v>
      </c>
      <c r="G100" s="5" t="s">
        <v>985</v>
      </c>
      <c r="H100" s="5" t="s">
        <v>986</v>
      </c>
      <c r="I100" s="5">
        <v>344</v>
      </c>
      <c r="J100" s="5" t="s">
        <v>987</v>
      </c>
      <c r="K100" s="5">
        <v>434</v>
      </c>
      <c r="L100" s="5"/>
      <c r="M100" s="5" t="s">
        <v>1370</v>
      </c>
      <c r="N100" s="6">
        <v>45656.724305555559</v>
      </c>
      <c r="O100" s="7">
        <v>45726</v>
      </c>
      <c r="P100" s="5"/>
      <c r="Q100" s="7">
        <v>45715</v>
      </c>
      <c r="R100" s="5"/>
      <c r="S100" s="48">
        <v>91.85</v>
      </c>
      <c r="T100" s="5" t="s">
        <v>39</v>
      </c>
      <c r="U100" s="5" t="s">
        <v>1614</v>
      </c>
      <c r="V100" s="5" t="s">
        <v>41</v>
      </c>
      <c r="W100" s="5" t="s">
        <v>42</v>
      </c>
      <c r="X100" s="5"/>
      <c r="Y100" s="5"/>
      <c r="Z100" s="5" t="s">
        <v>1613</v>
      </c>
      <c r="AA100" s="5"/>
      <c r="AB100" s="5">
        <v>7119</v>
      </c>
      <c r="AC100" s="5" t="s">
        <v>38</v>
      </c>
    </row>
    <row r="101" spans="1:29">
      <c r="A101" s="5">
        <v>513401</v>
      </c>
      <c r="B101" s="5">
        <v>101306</v>
      </c>
      <c r="C101" s="5"/>
      <c r="D101" s="5">
        <v>2</v>
      </c>
      <c r="E101" s="5" t="s">
        <v>29</v>
      </c>
      <c r="F101" s="5">
        <v>4236</v>
      </c>
      <c r="G101" s="5" t="s">
        <v>346</v>
      </c>
      <c r="H101" s="5" t="s">
        <v>347</v>
      </c>
      <c r="I101" s="5">
        <v>504</v>
      </c>
      <c r="J101" s="5" t="s">
        <v>348</v>
      </c>
      <c r="K101" s="5">
        <v>405</v>
      </c>
      <c r="L101" s="5"/>
      <c r="M101" s="5" t="s">
        <v>349</v>
      </c>
      <c r="N101" s="6">
        <v>45547.338888888888</v>
      </c>
      <c r="O101" s="7">
        <v>45726</v>
      </c>
      <c r="P101" s="5"/>
      <c r="Q101" s="7">
        <v>45721</v>
      </c>
      <c r="R101" s="5"/>
      <c r="S101" s="48">
        <v>-2300</v>
      </c>
      <c r="T101" s="5" t="s">
        <v>35</v>
      </c>
      <c r="U101" s="5" t="s">
        <v>1596</v>
      </c>
      <c r="V101" s="5" t="s">
        <v>36</v>
      </c>
      <c r="W101" s="5" t="s">
        <v>37</v>
      </c>
      <c r="X101" s="5"/>
      <c r="Y101" s="5"/>
      <c r="Z101" s="5" t="s">
        <v>849</v>
      </c>
      <c r="AA101" s="5"/>
      <c r="AB101" s="5">
        <v>7119</v>
      </c>
      <c r="AC101" s="5" t="s">
        <v>38</v>
      </c>
    </row>
    <row r="102" spans="1:29">
      <c r="A102" s="5">
        <v>513454</v>
      </c>
      <c r="B102" s="5">
        <v>101306</v>
      </c>
      <c r="C102" s="5"/>
      <c r="D102" s="5">
        <v>2</v>
      </c>
      <c r="E102" s="5" t="s">
        <v>29</v>
      </c>
      <c r="F102" s="5">
        <v>4236</v>
      </c>
      <c r="G102" s="5" t="s">
        <v>346</v>
      </c>
      <c r="H102" s="5" t="s">
        <v>347</v>
      </c>
      <c r="I102" s="5">
        <v>504</v>
      </c>
      <c r="J102" s="5" t="s">
        <v>348</v>
      </c>
      <c r="K102" s="5">
        <v>405</v>
      </c>
      <c r="L102" s="5"/>
      <c r="M102" s="5" t="s">
        <v>349</v>
      </c>
      <c r="N102" s="6">
        <v>45547.338888888888</v>
      </c>
      <c r="O102" s="7">
        <v>45726</v>
      </c>
      <c r="P102" s="5"/>
      <c r="Q102" s="7">
        <v>45721</v>
      </c>
      <c r="R102" s="5"/>
      <c r="S102" s="48">
        <v>230</v>
      </c>
      <c r="T102" s="5" t="s">
        <v>39</v>
      </c>
      <c r="U102" s="5" t="s">
        <v>40</v>
      </c>
      <c r="V102" s="5" t="s">
        <v>41</v>
      </c>
      <c r="W102" s="5" t="s">
        <v>42</v>
      </c>
      <c r="X102" s="5"/>
      <c r="Y102" s="5"/>
      <c r="Z102" s="5" t="s">
        <v>849</v>
      </c>
      <c r="AA102" s="5"/>
      <c r="AB102" s="5">
        <v>7119</v>
      </c>
      <c r="AC102" s="5" t="s">
        <v>38</v>
      </c>
    </row>
    <row r="103" spans="1:29">
      <c r="A103" s="5">
        <v>557117</v>
      </c>
      <c r="B103" s="5">
        <v>108602</v>
      </c>
      <c r="C103" s="5"/>
      <c r="D103" s="5">
        <v>2</v>
      </c>
      <c r="E103" s="5" t="s">
        <v>29</v>
      </c>
      <c r="F103" s="5">
        <v>4236</v>
      </c>
      <c r="G103" s="5" t="s">
        <v>346</v>
      </c>
      <c r="H103" s="5" t="s">
        <v>347</v>
      </c>
      <c r="I103" s="5">
        <v>504</v>
      </c>
      <c r="J103" s="5" t="s">
        <v>348</v>
      </c>
      <c r="K103" s="5">
        <v>405</v>
      </c>
      <c r="L103" s="5"/>
      <c r="M103" s="5" t="s">
        <v>349</v>
      </c>
      <c r="N103" s="6">
        <v>45580.482638888891</v>
      </c>
      <c r="O103" s="7">
        <v>45726</v>
      </c>
      <c r="P103" s="5"/>
      <c r="Q103" s="7"/>
      <c r="R103" s="5"/>
      <c r="S103" s="48">
        <v>75.75</v>
      </c>
      <c r="T103" s="5" t="s">
        <v>39</v>
      </c>
      <c r="U103" s="5" t="s">
        <v>1615</v>
      </c>
      <c r="V103" s="5" t="s">
        <v>79</v>
      </c>
      <c r="W103" s="5" t="s">
        <v>80</v>
      </c>
      <c r="X103" s="5"/>
      <c r="Y103" s="5"/>
      <c r="Z103" s="5" t="s">
        <v>850</v>
      </c>
      <c r="AA103" s="5"/>
      <c r="AB103" s="5">
        <v>7119</v>
      </c>
      <c r="AC103" s="5" t="s">
        <v>38</v>
      </c>
    </row>
    <row r="104" spans="1:29">
      <c r="A104" s="5">
        <v>623075</v>
      </c>
      <c r="B104" s="5">
        <v>120310</v>
      </c>
      <c r="C104" s="5"/>
      <c r="D104" s="5">
        <v>2</v>
      </c>
      <c r="E104" s="5" t="s">
        <v>29</v>
      </c>
      <c r="F104" s="5">
        <v>4236</v>
      </c>
      <c r="G104" s="5" t="s">
        <v>346</v>
      </c>
      <c r="H104" s="5" t="s">
        <v>347</v>
      </c>
      <c r="I104" s="5">
        <v>504</v>
      </c>
      <c r="J104" s="5" t="s">
        <v>348</v>
      </c>
      <c r="K104" s="5">
        <v>405</v>
      </c>
      <c r="L104" s="5"/>
      <c r="M104" s="5" t="s">
        <v>349</v>
      </c>
      <c r="N104" s="6">
        <v>45674.400000000001</v>
      </c>
      <c r="O104" s="7">
        <v>45726</v>
      </c>
      <c r="P104" s="5"/>
      <c r="Q104" s="7">
        <v>45721</v>
      </c>
      <c r="R104" s="5"/>
      <c r="S104" s="48">
        <v>12.13</v>
      </c>
      <c r="T104" s="5" t="s">
        <v>39</v>
      </c>
      <c r="U104" s="5" t="s">
        <v>182</v>
      </c>
      <c r="V104" s="5" t="s">
        <v>41</v>
      </c>
      <c r="W104" s="5" t="s">
        <v>42</v>
      </c>
      <c r="X104" s="5"/>
      <c r="Y104" s="5"/>
      <c r="Z104" s="5" t="s">
        <v>1372</v>
      </c>
      <c r="AA104" s="5"/>
      <c r="AB104" s="5">
        <v>7119</v>
      </c>
      <c r="AC104" s="5" t="s">
        <v>38</v>
      </c>
    </row>
    <row r="105" spans="1:29">
      <c r="A105" s="5">
        <v>652193</v>
      </c>
      <c r="B105" s="5">
        <v>125919</v>
      </c>
      <c r="C105" s="5"/>
      <c r="D105" s="5">
        <v>2</v>
      </c>
      <c r="E105" s="5" t="s">
        <v>29</v>
      </c>
      <c r="F105" s="5">
        <v>4236</v>
      </c>
      <c r="G105" s="5" t="s">
        <v>346</v>
      </c>
      <c r="H105" s="5" t="s">
        <v>347</v>
      </c>
      <c r="I105" s="5">
        <v>504</v>
      </c>
      <c r="J105" s="5" t="s">
        <v>348</v>
      </c>
      <c r="K105" s="5">
        <v>405</v>
      </c>
      <c r="L105" s="5"/>
      <c r="M105" s="5" t="s">
        <v>349</v>
      </c>
      <c r="N105" s="6">
        <v>45702.5625</v>
      </c>
      <c r="O105" s="7">
        <v>45726</v>
      </c>
      <c r="P105" s="5"/>
      <c r="Q105" s="7">
        <v>45721</v>
      </c>
      <c r="R105" s="5"/>
      <c r="S105" s="48">
        <v>56.85</v>
      </c>
      <c r="T105" s="5" t="s">
        <v>39</v>
      </c>
      <c r="U105" s="5" t="s">
        <v>52</v>
      </c>
      <c r="V105" s="5" t="s">
        <v>41</v>
      </c>
      <c r="W105" s="5" t="s">
        <v>42</v>
      </c>
      <c r="X105" s="5"/>
      <c r="Y105" s="5"/>
      <c r="Z105" s="5" t="s">
        <v>1616</v>
      </c>
      <c r="AA105" s="5"/>
      <c r="AB105" s="5">
        <v>7119</v>
      </c>
      <c r="AC105" s="5" t="s">
        <v>38</v>
      </c>
    </row>
    <row r="106" spans="1:29">
      <c r="A106" s="5">
        <v>506029</v>
      </c>
      <c r="B106" s="5">
        <v>99555</v>
      </c>
      <c r="C106" s="5"/>
      <c r="D106" s="5">
        <v>2</v>
      </c>
      <c r="E106" s="5" t="s">
        <v>29</v>
      </c>
      <c r="F106" s="5">
        <v>587</v>
      </c>
      <c r="G106" s="5" t="s">
        <v>178</v>
      </c>
      <c r="H106" s="5" t="s">
        <v>179</v>
      </c>
      <c r="I106" s="5">
        <v>502</v>
      </c>
      <c r="J106" s="5" t="s">
        <v>180</v>
      </c>
      <c r="K106" s="5">
        <v>412</v>
      </c>
      <c r="L106" s="5"/>
      <c r="M106" s="5" t="s">
        <v>181</v>
      </c>
      <c r="N106" s="6">
        <v>45533.670138888891</v>
      </c>
      <c r="O106" s="7">
        <v>45726</v>
      </c>
      <c r="P106" s="5"/>
      <c r="Q106" s="7">
        <v>45706</v>
      </c>
      <c r="R106" s="5"/>
      <c r="S106" s="48">
        <v>-1200</v>
      </c>
      <c r="T106" s="5" t="s">
        <v>35</v>
      </c>
      <c r="U106" s="5" t="s">
        <v>1596</v>
      </c>
      <c r="V106" s="5" t="s">
        <v>36</v>
      </c>
      <c r="W106" s="5" t="s">
        <v>37</v>
      </c>
      <c r="X106" s="5"/>
      <c r="Y106" s="5"/>
      <c r="Z106" s="5" t="s">
        <v>1373</v>
      </c>
      <c r="AA106" s="5"/>
      <c r="AB106" s="5">
        <v>7119</v>
      </c>
      <c r="AC106" s="5" t="s">
        <v>38</v>
      </c>
    </row>
    <row r="107" spans="1:29">
      <c r="A107" s="5">
        <v>506060</v>
      </c>
      <c r="B107" s="5">
        <v>99555</v>
      </c>
      <c r="C107" s="5"/>
      <c r="D107" s="5">
        <v>2</v>
      </c>
      <c r="E107" s="5" t="s">
        <v>29</v>
      </c>
      <c r="F107" s="5">
        <v>587</v>
      </c>
      <c r="G107" s="5" t="s">
        <v>178</v>
      </c>
      <c r="H107" s="5" t="s">
        <v>179</v>
      </c>
      <c r="I107" s="5">
        <v>502</v>
      </c>
      <c r="J107" s="5" t="s">
        <v>180</v>
      </c>
      <c r="K107" s="5">
        <v>412</v>
      </c>
      <c r="L107" s="5"/>
      <c r="M107" s="5" t="s">
        <v>181</v>
      </c>
      <c r="N107" s="6">
        <v>45533.670138888891</v>
      </c>
      <c r="O107" s="7">
        <v>45726</v>
      </c>
      <c r="P107" s="5"/>
      <c r="Q107" s="7">
        <v>45706</v>
      </c>
      <c r="R107" s="5"/>
      <c r="S107" s="48">
        <v>120</v>
      </c>
      <c r="T107" s="5" t="s">
        <v>39</v>
      </c>
      <c r="U107" s="5" t="s">
        <v>40</v>
      </c>
      <c r="V107" s="5" t="s">
        <v>41</v>
      </c>
      <c r="W107" s="5" t="s">
        <v>42</v>
      </c>
      <c r="X107" s="5"/>
      <c r="Y107" s="5"/>
      <c r="Z107" s="5" t="s">
        <v>1373</v>
      </c>
      <c r="AA107" s="5"/>
      <c r="AB107" s="5">
        <v>7119</v>
      </c>
      <c r="AC107" s="5" t="s">
        <v>38</v>
      </c>
    </row>
    <row r="108" spans="1:29">
      <c r="A108" s="5">
        <v>506279</v>
      </c>
      <c r="B108" s="5">
        <v>99555</v>
      </c>
      <c r="C108" s="5"/>
      <c r="D108" s="5">
        <v>2</v>
      </c>
      <c r="E108" s="5" t="s">
        <v>29</v>
      </c>
      <c r="F108" s="5">
        <v>587</v>
      </c>
      <c r="G108" s="5" t="s">
        <v>178</v>
      </c>
      <c r="H108" s="5" t="s">
        <v>179</v>
      </c>
      <c r="I108" s="5">
        <v>502</v>
      </c>
      <c r="J108" s="5" t="s">
        <v>180</v>
      </c>
      <c r="K108" s="5">
        <v>412</v>
      </c>
      <c r="L108" s="5"/>
      <c r="M108" s="5" t="s">
        <v>181</v>
      </c>
      <c r="N108" s="6">
        <v>45533.670138888891</v>
      </c>
      <c r="O108" s="7">
        <v>45726</v>
      </c>
      <c r="P108" s="5"/>
      <c r="Q108" s="7">
        <v>45706</v>
      </c>
      <c r="R108" s="5"/>
      <c r="S108" s="48">
        <v>25</v>
      </c>
      <c r="T108" s="5" t="s">
        <v>39</v>
      </c>
      <c r="U108" s="5" t="s">
        <v>52</v>
      </c>
      <c r="V108" s="5" t="s">
        <v>41</v>
      </c>
      <c r="W108" s="5" t="s">
        <v>42</v>
      </c>
      <c r="X108" s="5"/>
      <c r="Y108" s="5"/>
      <c r="Z108" s="5" t="s">
        <v>1373</v>
      </c>
      <c r="AA108" s="5"/>
      <c r="AB108" s="5">
        <v>7119</v>
      </c>
      <c r="AC108" s="5" t="s">
        <v>38</v>
      </c>
    </row>
    <row r="109" spans="1:29">
      <c r="A109" s="5">
        <v>612323</v>
      </c>
      <c r="B109" s="5">
        <v>99555</v>
      </c>
      <c r="C109" s="5"/>
      <c r="D109" s="5">
        <v>2</v>
      </c>
      <c r="E109" s="5" t="s">
        <v>29</v>
      </c>
      <c r="F109" s="5">
        <v>587</v>
      </c>
      <c r="G109" s="5" t="s">
        <v>178</v>
      </c>
      <c r="H109" s="5" t="s">
        <v>179</v>
      </c>
      <c r="I109" s="5">
        <v>502</v>
      </c>
      <c r="J109" s="5" t="s">
        <v>180</v>
      </c>
      <c r="K109" s="5">
        <v>412</v>
      </c>
      <c r="L109" s="5"/>
      <c r="M109" s="5" t="s">
        <v>181</v>
      </c>
      <c r="N109" s="6">
        <v>45533.670138888891</v>
      </c>
      <c r="O109" s="7">
        <v>45726</v>
      </c>
      <c r="P109" s="5"/>
      <c r="Q109" s="7">
        <v>45706</v>
      </c>
      <c r="R109" s="5"/>
      <c r="S109" s="48">
        <v>9.64</v>
      </c>
      <c r="T109" s="5" t="s">
        <v>39</v>
      </c>
      <c r="U109" s="5" t="s">
        <v>182</v>
      </c>
      <c r="V109" s="5" t="s">
        <v>41</v>
      </c>
      <c r="W109" s="5" t="s">
        <v>42</v>
      </c>
      <c r="X109" s="5"/>
      <c r="Y109" s="5"/>
      <c r="Z109" s="5" t="s">
        <v>1373</v>
      </c>
      <c r="AA109" s="5"/>
      <c r="AB109" s="5">
        <v>7119</v>
      </c>
      <c r="AC109" s="5" t="s">
        <v>38</v>
      </c>
    </row>
    <row r="110" spans="1:29">
      <c r="A110" s="5">
        <v>622916</v>
      </c>
      <c r="B110" s="5">
        <v>99431</v>
      </c>
      <c r="C110" s="5"/>
      <c r="D110" s="5">
        <v>2</v>
      </c>
      <c r="E110" s="5" t="s">
        <v>29</v>
      </c>
      <c r="F110" s="5">
        <v>4536</v>
      </c>
      <c r="G110" s="5" t="s">
        <v>770</v>
      </c>
      <c r="H110" s="5" t="s">
        <v>771</v>
      </c>
      <c r="I110" s="5">
        <v>509</v>
      </c>
      <c r="J110" s="5" t="s">
        <v>772</v>
      </c>
      <c r="K110" s="5">
        <v>411</v>
      </c>
      <c r="L110" s="5"/>
      <c r="M110" s="5" t="s">
        <v>773</v>
      </c>
      <c r="N110" s="6">
        <v>45532.512499999997</v>
      </c>
      <c r="O110" s="7">
        <v>45726</v>
      </c>
      <c r="P110" s="5"/>
      <c r="Q110" s="7">
        <v>45721</v>
      </c>
      <c r="R110" s="5"/>
      <c r="S110" s="48">
        <v>11.56</v>
      </c>
      <c r="T110" s="5" t="s">
        <v>39</v>
      </c>
      <c r="U110" s="5" t="s">
        <v>182</v>
      </c>
      <c r="V110" s="5" t="s">
        <v>41</v>
      </c>
      <c r="W110" s="5" t="s">
        <v>42</v>
      </c>
      <c r="X110" s="5"/>
      <c r="Y110" s="5"/>
      <c r="Z110" s="5" t="s">
        <v>1374</v>
      </c>
      <c r="AA110" s="5"/>
      <c r="AB110" s="5">
        <v>7119</v>
      </c>
      <c r="AC110" s="5" t="s">
        <v>38</v>
      </c>
    </row>
    <row r="111" spans="1:29">
      <c r="A111" s="5">
        <v>505287</v>
      </c>
      <c r="B111" s="5">
        <v>99431</v>
      </c>
      <c r="C111" s="5"/>
      <c r="D111" s="5">
        <v>2</v>
      </c>
      <c r="E111" s="5" t="s">
        <v>29</v>
      </c>
      <c r="F111" s="5">
        <v>4536</v>
      </c>
      <c r="G111" s="5" t="s">
        <v>770</v>
      </c>
      <c r="H111" s="5" t="s">
        <v>771</v>
      </c>
      <c r="I111" s="5">
        <v>509</v>
      </c>
      <c r="J111" s="5" t="s">
        <v>772</v>
      </c>
      <c r="K111" s="5">
        <v>411</v>
      </c>
      <c r="L111" s="5"/>
      <c r="M111" s="5" t="s">
        <v>773</v>
      </c>
      <c r="N111" s="6">
        <v>45532.512499999997</v>
      </c>
      <c r="O111" s="7">
        <v>45726</v>
      </c>
      <c r="P111" s="5"/>
      <c r="Q111" s="7">
        <v>45721</v>
      </c>
      <c r="R111" s="5"/>
      <c r="S111" s="48">
        <v>-2400</v>
      </c>
      <c r="T111" s="5" t="s">
        <v>35</v>
      </c>
      <c r="U111" s="5" t="s">
        <v>1596</v>
      </c>
      <c r="V111" s="5" t="s">
        <v>36</v>
      </c>
      <c r="W111" s="5" t="s">
        <v>37</v>
      </c>
      <c r="X111" s="5"/>
      <c r="Y111" s="5"/>
      <c r="Z111" s="5" t="s">
        <v>1374</v>
      </c>
      <c r="AA111" s="5"/>
      <c r="AB111" s="5">
        <v>7119</v>
      </c>
      <c r="AC111" s="5" t="s">
        <v>38</v>
      </c>
    </row>
    <row r="112" spans="1:29">
      <c r="A112" s="5">
        <v>505341</v>
      </c>
      <c r="B112" s="5">
        <v>99431</v>
      </c>
      <c r="C112" s="5"/>
      <c r="D112" s="5">
        <v>2</v>
      </c>
      <c r="E112" s="5" t="s">
        <v>29</v>
      </c>
      <c r="F112" s="5">
        <v>4536</v>
      </c>
      <c r="G112" s="5" t="s">
        <v>770</v>
      </c>
      <c r="H112" s="5" t="s">
        <v>771</v>
      </c>
      <c r="I112" s="5">
        <v>509</v>
      </c>
      <c r="J112" s="5" t="s">
        <v>772</v>
      </c>
      <c r="K112" s="5">
        <v>411</v>
      </c>
      <c r="L112" s="5"/>
      <c r="M112" s="5" t="s">
        <v>773</v>
      </c>
      <c r="N112" s="6">
        <v>45532.512499999997</v>
      </c>
      <c r="O112" s="7">
        <v>45726</v>
      </c>
      <c r="P112" s="5"/>
      <c r="Q112" s="7">
        <v>45721</v>
      </c>
      <c r="R112" s="5"/>
      <c r="S112" s="48">
        <v>240</v>
      </c>
      <c r="T112" s="5" t="s">
        <v>39</v>
      </c>
      <c r="U112" s="5" t="s">
        <v>40</v>
      </c>
      <c r="V112" s="5" t="s">
        <v>41</v>
      </c>
      <c r="W112" s="5" t="s">
        <v>42</v>
      </c>
      <c r="X112" s="5"/>
      <c r="Y112" s="5"/>
      <c r="Z112" s="5" t="s">
        <v>1374</v>
      </c>
      <c r="AA112" s="5"/>
      <c r="AB112" s="5">
        <v>7119</v>
      </c>
      <c r="AC112" s="5" t="s">
        <v>38</v>
      </c>
    </row>
    <row r="113" spans="1:29">
      <c r="A113" s="5">
        <v>594639</v>
      </c>
      <c r="B113" s="5">
        <v>99431</v>
      </c>
      <c r="C113" s="5"/>
      <c r="D113" s="5">
        <v>2</v>
      </c>
      <c r="E113" s="5" t="s">
        <v>29</v>
      </c>
      <c r="F113" s="5">
        <v>4536</v>
      </c>
      <c r="G113" s="5" t="s">
        <v>770</v>
      </c>
      <c r="H113" s="5" t="s">
        <v>771</v>
      </c>
      <c r="I113" s="5">
        <v>509</v>
      </c>
      <c r="J113" s="5" t="s">
        <v>772</v>
      </c>
      <c r="K113" s="5">
        <v>411</v>
      </c>
      <c r="L113" s="5"/>
      <c r="M113" s="5" t="s">
        <v>773</v>
      </c>
      <c r="N113" s="6">
        <v>45532.512499999997</v>
      </c>
      <c r="O113" s="7">
        <v>45726</v>
      </c>
      <c r="P113" s="5"/>
      <c r="Q113" s="7">
        <v>45721</v>
      </c>
      <c r="R113" s="5"/>
      <c r="S113" s="48">
        <v>86.9</v>
      </c>
      <c r="T113" s="5" t="s">
        <v>39</v>
      </c>
      <c r="U113" s="5" t="s">
        <v>52</v>
      </c>
      <c r="V113" s="5" t="s">
        <v>41</v>
      </c>
      <c r="W113" s="5" t="s">
        <v>42</v>
      </c>
      <c r="X113" s="5"/>
      <c r="Y113" s="5"/>
      <c r="Z113" s="5" t="s">
        <v>1374</v>
      </c>
      <c r="AA113" s="5"/>
      <c r="AB113" s="5">
        <v>7119</v>
      </c>
      <c r="AC113" s="5" t="s">
        <v>38</v>
      </c>
    </row>
    <row r="114" spans="1:29">
      <c r="A114" s="5">
        <v>479140</v>
      </c>
      <c r="B114" s="5">
        <v>94425</v>
      </c>
      <c r="C114" s="5"/>
      <c r="D114" s="5">
        <v>2</v>
      </c>
      <c r="E114" s="5" t="s">
        <v>29</v>
      </c>
      <c r="F114" s="5">
        <v>3721</v>
      </c>
      <c r="G114" s="5" t="s">
        <v>350</v>
      </c>
      <c r="H114" s="5" t="s">
        <v>351</v>
      </c>
      <c r="I114" s="5">
        <v>388</v>
      </c>
      <c r="J114" s="5" t="s">
        <v>352</v>
      </c>
      <c r="K114" s="5">
        <v>208</v>
      </c>
      <c r="L114" s="5" t="s">
        <v>353</v>
      </c>
      <c r="M114" s="5" t="s">
        <v>354</v>
      </c>
      <c r="N114" s="6">
        <v>45505</v>
      </c>
      <c r="O114" s="7">
        <v>45726</v>
      </c>
      <c r="P114" s="5"/>
      <c r="Q114" s="7">
        <v>45716</v>
      </c>
      <c r="R114" s="5"/>
      <c r="S114" s="48">
        <v>-7266.7</v>
      </c>
      <c r="T114" s="5" t="s">
        <v>35</v>
      </c>
      <c r="U114" s="5" t="s">
        <v>1596</v>
      </c>
      <c r="V114" s="5" t="s">
        <v>36</v>
      </c>
      <c r="W114" s="5" t="s">
        <v>37</v>
      </c>
      <c r="X114" s="5"/>
      <c r="Y114" s="5"/>
      <c r="Z114" s="5" t="s">
        <v>995</v>
      </c>
      <c r="AA114" s="5"/>
      <c r="AB114" s="5">
        <v>7119</v>
      </c>
      <c r="AC114" s="5" t="s">
        <v>38</v>
      </c>
    </row>
    <row r="115" spans="1:29">
      <c r="A115" s="5">
        <v>479201</v>
      </c>
      <c r="B115" s="5">
        <v>94425</v>
      </c>
      <c r="C115" s="5"/>
      <c r="D115" s="5">
        <v>2</v>
      </c>
      <c r="E115" s="5" t="s">
        <v>29</v>
      </c>
      <c r="F115" s="5">
        <v>3721</v>
      </c>
      <c r="G115" s="5" t="s">
        <v>350</v>
      </c>
      <c r="H115" s="5" t="s">
        <v>351</v>
      </c>
      <c r="I115" s="5">
        <v>388</v>
      </c>
      <c r="J115" s="5" t="s">
        <v>352</v>
      </c>
      <c r="K115" s="5">
        <v>208</v>
      </c>
      <c r="L115" s="5" t="s">
        <v>353</v>
      </c>
      <c r="M115" s="5" t="s">
        <v>354</v>
      </c>
      <c r="N115" s="6">
        <v>45505</v>
      </c>
      <c r="O115" s="7">
        <v>45726</v>
      </c>
      <c r="P115" s="5"/>
      <c r="Q115" s="7">
        <v>45716</v>
      </c>
      <c r="R115" s="5"/>
      <c r="S115" s="48">
        <v>726.67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995</v>
      </c>
      <c r="AA115" s="5"/>
      <c r="AB115" s="5">
        <v>7119</v>
      </c>
      <c r="AC115" s="5" t="s">
        <v>38</v>
      </c>
    </row>
    <row r="116" spans="1:29">
      <c r="A116" s="5">
        <v>479206</v>
      </c>
      <c r="B116" s="5">
        <v>94425</v>
      </c>
      <c r="C116" s="5"/>
      <c r="D116" s="5">
        <v>2</v>
      </c>
      <c r="E116" s="5" t="s">
        <v>29</v>
      </c>
      <c r="F116" s="5">
        <v>3721</v>
      </c>
      <c r="G116" s="5" t="s">
        <v>350</v>
      </c>
      <c r="H116" s="5" t="s">
        <v>351</v>
      </c>
      <c r="I116" s="5">
        <v>388</v>
      </c>
      <c r="J116" s="5" t="s">
        <v>352</v>
      </c>
      <c r="K116" s="5">
        <v>208</v>
      </c>
      <c r="L116" s="5" t="s">
        <v>353</v>
      </c>
      <c r="M116" s="5" t="s">
        <v>354</v>
      </c>
      <c r="N116" s="6">
        <v>45505</v>
      </c>
      <c r="O116" s="7">
        <v>45726</v>
      </c>
      <c r="P116" s="5"/>
      <c r="Q116" s="7">
        <v>45716</v>
      </c>
      <c r="R116" s="5"/>
      <c r="S116" s="48">
        <v>9.6999999999999993</v>
      </c>
      <c r="T116" s="5" t="s">
        <v>39</v>
      </c>
      <c r="U116" s="5" t="s">
        <v>128</v>
      </c>
      <c r="V116" s="5" t="s">
        <v>128</v>
      </c>
      <c r="W116" s="5" t="s">
        <v>129</v>
      </c>
      <c r="X116" s="5"/>
      <c r="Y116" s="5"/>
      <c r="Z116" s="5" t="s">
        <v>995</v>
      </c>
      <c r="AA116" s="5"/>
      <c r="AB116" s="5">
        <v>7119</v>
      </c>
      <c r="AC116" s="5" t="s">
        <v>38</v>
      </c>
    </row>
    <row r="117" spans="1:29">
      <c r="A117" s="5">
        <v>527173</v>
      </c>
      <c r="B117" s="5">
        <v>94425</v>
      </c>
      <c r="C117" s="5"/>
      <c r="D117" s="5">
        <v>2</v>
      </c>
      <c r="E117" s="5" t="s">
        <v>29</v>
      </c>
      <c r="F117" s="5">
        <v>3721</v>
      </c>
      <c r="G117" s="5" t="s">
        <v>350</v>
      </c>
      <c r="H117" s="5" t="s">
        <v>351</v>
      </c>
      <c r="I117" s="5">
        <v>388</v>
      </c>
      <c r="J117" s="5" t="s">
        <v>352</v>
      </c>
      <c r="K117" s="5">
        <v>208</v>
      </c>
      <c r="L117" s="5" t="s">
        <v>353</v>
      </c>
      <c r="M117" s="5" t="s">
        <v>354</v>
      </c>
      <c r="N117" s="6">
        <v>45505</v>
      </c>
      <c r="O117" s="7">
        <v>45726</v>
      </c>
      <c r="P117" s="5"/>
      <c r="Q117" s="7">
        <v>45716</v>
      </c>
      <c r="R117" s="5"/>
      <c r="S117" s="48">
        <v>127.4</v>
      </c>
      <c r="T117" s="5" t="s">
        <v>39</v>
      </c>
      <c r="U117" s="5" t="s">
        <v>52</v>
      </c>
      <c r="V117" s="5" t="s">
        <v>41</v>
      </c>
      <c r="W117" s="5" t="s">
        <v>42</v>
      </c>
      <c r="X117" s="5"/>
      <c r="Y117" s="5"/>
      <c r="Z117" s="5" t="s">
        <v>995</v>
      </c>
      <c r="AA117" s="5"/>
      <c r="AB117" s="5">
        <v>7119</v>
      </c>
      <c r="AC117" s="5" t="s">
        <v>38</v>
      </c>
    </row>
    <row r="118" spans="1:29">
      <c r="A118" s="5">
        <v>612418</v>
      </c>
      <c r="B118" s="5">
        <v>94425</v>
      </c>
      <c r="C118" s="5"/>
      <c r="D118" s="5">
        <v>2</v>
      </c>
      <c r="E118" s="5" t="s">
        <v>29</v>
      </c>
      <c r="F118" s="5">
        <v>3721</v>
      </c>
      <c r="G118" s="5" t="s">
        <v>350</v>
      </c>
      <c r="H118" s="5" t="s">
        <v>351</v>
      </c>
      <c r="I118" s="5">
        <v>388</v>
      </c>
      <c r="J118" s="5" t="s">
        <v>352</v>
      </c>
      <c r="K118" s="5">
        <v>208</v>
      </c>
      <c r="L118" s="5" t="s">
        <v>353</v>
      </c>
      <c r="M118" s="5" t="s">
        <v>354</v>
      </c>
      <c r="N118" s="6">
        <v>45505</v>
      </c>
      <c r="O118" s="7">
        <v>45726</v>
      </c>
      <c r="P118" s="5"/>
      <c r="Q118" s="7">
        <v>45716</v>
      </c>
      <c r="R118" s="5"/>
      <c r="S118" s="48">
        <v>65.63</v>
      </c>
      <c r="T118" s="5" t="s">
        <v>39</v>
      </c>
      <c r="U118" s="5" t="s">
        <v>182</v>
      </c>
      <c r="V118" s="5" t="s">
        <v>41</v>
      </c>
      <c r="W118" s="5" t="s">
        <v>42</v>
      </c>
      <c r="X118" s="5"/>
      <c r="Y118" s="5"/>
      <c r="Z118" s="5" t="s">
        <v>995</v>
      </c>
      <c r="AA118" s="5"/>
      <c r="AB118" s="5">
        <v>7119</v>
      </c>
      <c r="AC118" s="5" t="s">
        <v>38</v>
      </c>
    </row>
    <row r="119" spans="1:29">
      <c r="A119" s="5">
        <v>527187</v>
      </c>
      <c r="B119" s="5">
        <v>103545</v>
      </c>
      <c r="C119" s="5"/>
      <c r="D119" s="5">
        <v>2</v>
      </c>
      <c r="E119" s="5" t="s">
        <v>29</v>
      </c>
      <c r="F119" s="5">
        <v>3721</v>
      </c>
      <c r="G119" s="5" t="s">
        <v>350</v>
      </c>
      <c r="H119" s="5" t="s">
        <v>351</v>
      </c>
      <c r="I119" s="5">
        <v>388</v>
      </c>
      <c r="J119" s="5" t="s">
        <v>352</v>
      </c>
      <c r="K119" s="5">
        <v>208</v>
      </c>
      <c r="L119" s="5" t="s">
        <v>353</v>
      </c>
      <c r="M119" s="5" t="s">
        <v>354</v>
      </c>
      <c r="N119" s="6">
        <v>45561.543749999997</v>
      </c>
      <c r="O119" s="7">
        <v>45726</v>
      </c>
      <c r="P119" s="5"/>
      <c r="Q119" s="7"/>
      <c r="R119" s="5"/>
      <c r="S119" s="48">
        <v>121.99</v>
      </c>
      <c r="T119" s="5" t="s">
        <v>39</v>
      </c>
      <c r="U119" s="5" t="s">
        <v>73</v>
      </c>
      <c r="V119" s="5" t="s">
        <v>41</v>
      </c>
      <c r="W119" s="5" t="s">
        <v>42</v>
      </c>
      <c r="X119" s="5"/>
      <c r="Y119" s="5"/>
      <c r="Z119" s="5" t="s">
        <v>851</v>
      </c>
      <c r="AA119" s="5"/>
      <c r="AB119" s="5">
        <v>7119</v>
      </c>
      <c r="AC119" s="5" t="s">
        <v>38</v>
      </c>
    </row>
    <row r="120" spans="1:29">
      <c r="A120" s="5">
        <v>584259</v>
      </c>
      <c r="B120" s="5">
        <v>113491</v>
      </c>
      <c r="C120" s="5"/>
      <c r="D120" s="5">
        <v>2</v>
      </c>
      <c r="E120" s="5" t="s">
        <v>29</v>
      </c>
      <c r="F120" s="5">
        <v>654</v>
      </c>
      <c r="G120" s="5" t="s">
        <v>274</v>
      </c>
      <c r="H120" s="5" t="s">
        <v>275</v>
      </c>
      <c r="I120" s="5">
        <v>127</v>
      </c>
      <c r="J120" s="5" t="s">
        <v>276</v>
      </c>
      <c r="K120" s="5">
        <v>113</v>
      </c>
      <c r="L120" s="5" t="s">
        <v>277</v>
      </c>
      <c r="M120" s="5" t="s">
        <v>278</v>
      </c>
      <c r="N120" s="6">
        <v>45630.400000000001</v>
      </c>
      <c r="O120" s="7">
        <v>45731</v>
      </c>
      <c r="P120" s="5"/>
      <c r="Q120" s="7"/>
      <c r="R120" s="5"/>
      <c r="S120" s="48">
        <v>-8214.7999999999993</v>
      </c>
      <c r="T120" s="5" t="s">
        <v>35</v>
      </c>
      <c r="U120" s="5" t="s">
        <v>1596</v>
      </c>
      <c r="V120" s="5" t="s">
        <v>36</v>
      </c>
      <c r="W120" s="5" t="s">
        <v>37</v>
      </c>
      <c r="X120" s="5"/>
      <c r="Y120" s="5"/>
      <c r="Z120" s="5" t="s">
        <v>827</v>
      </c>
      <c r="AA120" s="5"/>
      <c r="AB120" s="5">
        <v>7119</v>
      </c>
      <c r="AC120" s="5" t="s">
        <v>38</v>
      </c>
    </row>
    <row r="121" spans="1:29">
      <c r="A121" s="5">
        <v>584296</v>
      </c>
      <c r="B121" s="5">
        <v>113491</v>
      </c>
      <c r="C121" s="5"/>
      <c r="D121" s="5">
        <v>2</v>
      </c>
      <c r="E121" s="5" t="s">
        <v>29</v>
      </c>
      <c r="F121" s="5">
        <v>654</v>
      </c>
      <c r="G121" s="5" t="s">
        <v>274</v>
      </c>
      <c r="H121" s="5" t="s">
        <v>275</v>
      </c>
      <c r="I121" s="5">
        <v>127</v>
      </c>
      <c r="J121" s="5" t="s">
        <v>276</v>
      </c>
      <c r="K121" s="5">
        <v>113</v>
      </c>
      <c r="L121" s="5" t="s">
        <v>277</v>
      </c>
      <c r="M121" s="5" t="s">
        <v>278</v>
      </c>
      <c r="N121" s="6">
        <v>45630.400000000001</v>
      </c>
      <c r="O121" s="7">
        <v>45731</v>
      </c>
      <c r="P121" s="5"/>
      <c r="Q121" s="7"/>
      <c r="R121" s="5"/>
      <c r="S121" s="48">
        <v>821.48</v>
      </c>
      <c r="T121" s="5" t="s">
        <v>39</v>
      </c>
      <c r="U121" s="5" t="s">
        <v>40</v>
      </c>
      <c r="V121" s="5" t="s">
        <v>41</v>
      </c>
      <c r="W121" s="5" t="s">
        <v>42</v>
      </c>
      <c r="X121" s="5"/>
      <c r="Y121" s="5"/>
      <c r="Z121" s="5" t="s">
        <v>827</v>
      </c>
      <c r="AA121" s="5"/>
      <c r="AB121" s="5">
        <v>7119</v>
      </c>
      <c r="AC121" s="5" t="s">
        <v>38</v>
      </c>
    </row>
    <row r="122" spans="1:29">
      <c r="A122" s="5">
        <v>584298</v>
      </c>
      <c r="B122" s="5">
        <v>113491</v>
      </c>
      <c r="C122" s="5"/>
      <c r="D122" s="5">
        <v>2</v>
      </c>
      <c r="E122" s="5" t="s">
        <v>29</v>
      </c>
      <c r="F122" s="5">
        <v>654</v>
      </c>
      <c r="G122" s="5" t="s">
        <v>274</v>
      </c>
      <c r="H122" s="5" t="s">
        <v>275</v>
      </c>
      <c r="I122" s="5">
        <v>127</v>
      </c>
      <c r="J122" s="5" t="s">
        <v>276</v>
      </c>
      <c r="K122" s="5">
        <v>113</v>
      </c>
      <c r="L122" s="5" t="s">
        <v>277</v>
      </c>
      <c r="M122" s="5" t="s">
        <v>278</v>
      </c>
      <c r="N122" s="6">
        <v>45630.400000000001</v>
      </c>
      <c r="O122" s="7">
        <v>45731</v>
      </c>
      <c r="P122" s="5"/>
      <c r="Q122" s="7"/>
      <c r="R122" s="5"/>
      <c r="S122" s="48">
        <v>980.64</v>
      </c>
      <c r="T122" s="5" t="s">
        <v>39</v>
      </c>
      <c r="U122" s="5" t="s">
        <v>1497</v>
      </c>
      <c r="V122" s="5" t="s">
        <v>88</v>
      </c>
      <c r="W122" s="5" t="s">
        <v>89</v>
      </c>
      <c r="X122" s="5"/>
      <c r="Y122" s="5"/>
      <c r="Z122" s="5" t="s">
        <v>827</v>
      </c>
      <c r="AA122" s="5"/>
      <c r="AB122" s="5">
        <v>7119</v>
      </c>
      <c r="AC122" s="5" t="s">
        <v>38</v>
      </c>
    </row>
    <row r="123" spans="1:29">
      <c r="A123" s="5">
        <v>611563</v>
      </c>
      <c r="B123" s="5">
        <v>113491</v>
      </c>
      <c r="C123" s="5"/>
      <c r="D123" s="5">
        <v>2</v>
      </c>
      <c r="E123" s="5" t="s">
        <v>29</v>
      </c>
      <c r="F123" s="5">
        <v>654</v>
      </c>
      <c r="G123" s="5" t="s">
        <v>274</v>
      </c>
      <c r="H123" s="5" t="s">
        <v>275</v>
      </c>
      <c r="I123" s="5">
        <v>127</v>
      </c>
      <c r="J123" s="5" t="s">
        <v>276</v>
      </c>
      <c r="K123" s="5">
        <v>113</v>
      </c>
      <c r="L123" s="5" t="s">
        <v>277</v>
      </c>
      <c r="M123" s="5" t="s">
        <v>278</v>
      </c>
      <c r="N123" s="6">
        <v>45630.400000000001</v>
      </c>
      <c r="O123" s="7">
        <v>45731</v>
      </c>
      <c r="P123" s="5"/>
      <c r="Q123" s="7"/>
      <c r="R123" s="5"/>
      <c r="S123" s="48">
        <v>29.15</v>
      </c>
      <c r="T123" s="5" t="s">
        <v>39</v>
      </c>
      <c r="U123" s="5" t="s">
        <v>182</v>
      </c>
      <c r="V123" s="5" t="s">
        <v>41</v>
      </c>
      <c r="W123" s="5" t="s">
        <v>42</v>
      </c>
      <c r="X123" s="5"/>
      <c r="Y123" s="5"/>
      <c r="Z123" s="5" t="s">
        <v>827</v>
      </c>
      <c r="AA123" s="5"/>
      <c r="AB123" s="5">
        <v>7119</v>
      </c>
      <c r="AC123" s="5" t="s">
        <v>38</v>
      </c>
    </row>
    <row r="124" spans="1:29">
      <c r="A124" s="5">
        <v>535655</v>
      </c>
      <c r="B124" s="5">
        <v>104941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96</v>
      </c>
      <c r="J124" s="5" t="s">
        <v>587</v>
      </c>
      <c r="K124" s="5">
        <v>139</v>
      </c>
      <c r="L124" s="5" t="s">
        <v>588</v>
      </c>
      <c r="M124" s="5" t="s">
        <v>589</v>
      </c>
      <c r="N124" s="6">
        <v>45563.429861111108</v>
      </c>
      <c r="O124" s="7">
        <v>45726</v>
      </c>
      <c r="P124" s="5"/>
      <c r="Q124" s="7">
        <v>45721</v>
      </c>
      <c r="R124" s="5"/>
      <c r="S124" s="48">
        <v>-1495.33</v>
      </c>
      <c r="T124" s="5" t="s">
        <v>35</v>
      </c>
      <c r="U124" s="5" t="s">
        <v>1596</v>
      </c>
      <c r="V124" s="5" t="s">
        <v>36</v>
      </c>
      <c r="W124" s="5" t="s">
        <v>37</v>
      </c>
      <c r="X124" s="5"/>
      <c r="Y124" s="5"/>
      <c r="Z124" s="5" t="s">
        <v>924</v>
      </c>
      <c r="AA124" s="5"/>
      <c r="AB124" s="5">
        <v>7119</v>
      </c>
      <c r="AC124" s="5" t="s">
        <v>38</v>
      </c>
    </row>
    <row r="125" spans="1:29">
      <c r="A125" s="5">
        <v>535704</v>
      </c>
      <c r="B125" s="5">
        <v>104941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96</v>
      </c>
      <c r="J125" s="5" t="s">
        <v>587</v>
      </c>
      <c r="K125" s="5">
        <v>139</v>
      </c>
      <c r="L125" s="5" t="s">
        <v>588</v>
      </c>
      <c r="M125" s="5" t="s">
        <v>589</v>
      </c>
      <c r="N125" s="6">
        <v>45563.429861111108</v>
      </c>
      <c r="O125" s="7">
        <v>45726</v>
      </c>
      <c r="P125" s="5"/>
      <c r="Q125" s="7">
        <v>45721</v>
      </c>
      <c r="R125" s="5"/>
      <c r="S125" s="48">
        <v>149.53</v>
      </c>
      <c r="T125" s="5" t="s">
        <v>39</v>
      </c>
      <c r="U125" s="5" t="s">
        <v>40</v>
      </c>
      <c r="V125" s="5" t="s">
        <v>41</v>
      </c>
      <c r="W125" s="5" t="s">
        <v>42</v>
      </c>
      <c r="X125" s="5"/>
      <c r="Y125" s="5"/>
      <c r="Z125" s="5" t="s">
        <v>924</v>
      </c>
      <c r="AA125" s="5"/>
      <c r="AB125" s="5">
        <v>7119</v>
      </c>
      <c r="AC125" s="5" t="s">
        <v>38</v>
      </c>
    </row>
    <row r="126" spans="1:29">
      <c r="A126" s="5">
        <v>535707</v>
      </c>
      <c r="B126" s="5">
        <v>104941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96</v>
      </c>
      <c r="J126" s="5" t="s">
        <v>587</v>
      </c>
      <c r="K126" s="5">
        <v>139</v>
      </c>
      <c r="L126" s="5" t="s">
        <v>588</v>
      </c>
      <c r="M126" s="5" t="s">
        <v>589</v>
      </c>
      <c r="N126" s="6">
        <v>45563.429861111108</v>
      </c>
      <c r="O126" s="7">
        <v>45726</v>
      </c>
      <c r="P126" s="5"/>
      <c r="Q126" s="7">
        <v>45721</v>
      </c>
      <c r="R126" s="5"/>
      <c r="S126" s="48">
        <v>9.6999999999999993</v>
      </c>
      <c r="T126" s="5" t="s">
        <v>39</v>
      </c>
      <c r="U126" s="5" t="s">
        <v>128</v>
      </c>
      <c r="V126" s="5" t="s">
        <v>128</v>
      </c>
      <c r="W126" s="5" t="s">
        <v>129</v>
      </c>
      <c r="X126" s="5"/>
      <c r="Y126" s="5"/>
      <c r="Z126" s="5" t="s">
        <v>924</v>
      </c>
      <c r="AA126" s="5"/>
      <c r="AB126" s="5">
        <v>7119</v>
      </c>
      <c r="AC126" s="5" t="s">
        <v>38</v>
      </c>
    </row>
    <row r="127" spans="1:29">
      <c r="A127" s="5">
        <v>581704</v>
      </c>
      <c r="B127" s="5">
        <v>104941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96</v>
      </c>
      <c r="J127" s="5" t="s">
        <v>587</v>
      </c>
      <c r="K127" s="5">
        <v>139</v>
      </c>
      <c r="L127" s="5" t="s">
        <v>588</v>
      </c>
      <c r="M127" s="5" t="s">
        <v>589</v>
      </c>
      <c r="N127" s="6">
        <v>45563.429861111108</v>
      </c>
      <c r="O127" s="7">
        <v>45726</v>
      </c>
      <c r="P127" s="5"/>
      <c r="Q127" s="7">
        <v>45721</v>
      </c>
      <c r="R127" s="5"/>
      <c r="S127" s="48">
        <v>-700</v>
      </c>
      <c r="T127" s="5" t="s">
        <v>35</v>
      </c>
      <c r="U127" s="5" t="s">
        <v>300</v>
      </c>
      <c r="V127" s="5" t="s">
        <v>300</v>
      </c>
      <c r="W127" s="5" t="s">
        <v>301</v>
      </c>
      <c r="X127" s="5"/>
      <c r="Y127" s="5"/>
      <c r="Z127" s="5" t="s">
        <v>924</v>
      </c>
      <c r="AA127" s="5"/>
      <c r="AB127" s="5">
        <v>7119</v>
      </c>
      <c r="AC127" s="5" t="s">
        <v>38</v>
      </c>
    </row>
    <row r="128" spans="1:29">
      <c r="A128" s="5">
        <v>611072</v>
      </c>
      <c r="B128" s="5">
        <v>104941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96</v>
      </c>
      <c r="J128" s="5" t="s">
        <v>587</v>
      </c>
      <c r="K128" s="5">
        <v>139</v>
      </c>
      <c r="L128" s="5" t="s">
        <v>588</v>
      </c>
      <c r="M128" s="5" t="s">
        <v>589</v>
      </c>
      <c r="N128" s="6">
        <v>45563.429861111108</v>
      </c>
      <c r="O128" s="7">
        <v>45726</v>
      </c>
      <c r="P128" s="5"/>
      <c r="Q128" s="7">
        <v>45721</v>
      </c>
      <c r="R128" s="5"/>
      <c r="S128" s="48">
        <v>-85.16</v>
      </c>
      <c r="T128" s="5" t="s">
        <v>35</v>
      </c>
      <c r="U128" s="5" t="s">
        <v>1617</v>
      </c>
      <c r="V128" s="5" t="s">
        <v>48</v>
      </c>
      <c r="W128" s="5" t="s">
        <v>63</v>
      </c>
      <c r="X128" s="5"/>
      <c r="Y128" s="5"/>
      <c r="Z128" s="5" t="s">
        <v>924</v>
      </c>
      <c r="AA128" s="5"/>
      <c r="AB128" s="5">
        <v>7119</v>
      </c>
      <c r="AC128" s="5" t="s">
        <v>38</v>
      </c>
    </row>
    <row r="129" spans="1:29">
      <c r="A129" s="5">
        <v>620102</v>
      </c>
      <c r="B129" s="5">
        <v>107630</v>
      </c>
      <c r="C129" s="5"/>
      <c r="D129" s="5">
        <v>2</v>
      </c>
      <c r="E129" s="5" t="s">
        <v>29</v>
      </c>
      <c r="F129" s="5">
        <v>688</v>
      </c>
      <c r="G129" s="5" t="s">
        <v>585</v>
      </c>
      <c r="H129" s="5" t="s">
        <v>586</v>
      </c>
      <c r="I129" s="5">
        <v>423</v>
      </c>
      <c r="J129" s="5" t="s">
        <v>590</v>
      </c>
      <c r="K129" s="5">
        <v>326</v>
      </c>
      <c r="L129" s="5"/>
      <c r="M129" s="5" t="s">
        <v>591</v>
      </c>
      <c r="N129" s="6">
        <v>45574.37777777778</v>
      </c>
      <c r="O129" s="7">
        <v>45726</v>
      </c>
      <c r="P129" s="5"/>
      <c r="Q129" s="7">
        <v>45721</v>
      </c>
      <c r="R129" s="5"/>
      <c r="S129" s="48">
        <v>10.91</v>
      </c>
      <c r="T129" s="5" t="s">
        <v>39</v>
      </c>
      <c r="U129" s="5" t="s">
        <v>182</v>
      </c>
      <c r="V129" s="5" t="s">
        <v>41</v>
      </c>
      <c r="W129" s="5" t="s">
        <v>42</v>
      </c>
      <c r="X129" s="5"/>
      <c r="Y129" s="5"/>
      <c r="Z129" s="5" t="s">
        <v>953</v>
      </c>
      <c r="AA129" s="5"/>
      <c r="AB129" s="5">
        <v>7119</v>
      </c>
      <c r="AC129" s="5" t="s">
        <v>38</v>
      </c>
    </row>
    <row r="130" spans="1:29">
      <c r="A130" s="5">
        <v>550792</v>
      </c>
      <c r="B130" s="5">
        <v>107630</v>
      </c>
      <c r="C130" s="5"/>
      <c r="D130" s="5">
        <v>2</v>
      </c>
      <c r="E130" s="5" t="s">
        <v>29</v>
      </c>
      <c r="F130" s="5">
        <v>688</v>
      </c>
      <c r="G130" s="5" t="s">
        <v>585</v>
      </c>
      <c r="H130" s="5" t="s">
        <v>586</v>
      </c>
      <c r="I130" s="5">
        <v>423</v>
      </c>
      <c r="J130" s="5" t="s">
        <v>590</v>
      </c>
      <c r="K130" s="5">
        <v>326</v>
      </c>
      <c r="L130" s="5"/>
      <c r="M130" s="5" t="s">
        <v>591</v>
      </c>
      <c r="N130" s="6">
        <v>45574.37777777778</v>
      </c>
      <c r="O130" s="7">
        <v>45726</v>
      </c>
      <c r="P130" s="5"/>
      <c r="Q130" s="7">
        <v>45721</v>
      </c>
      <c r="R130" s="5"/>
      <c r="S130" s="48">
        <v>-1348.31</v>
      </c>
      <c r="T130" s="5" t="s">
        <v>35</v>
      </c>
      <c r="U130" s="5" t="s">
        <v>1596</v>
      </c>
      <c r="V130" s="5" t="s">
        <v>36</v>
      </c>
      <c r="W130" s="5" t="s">
        <v>37</v>
      </c>
      <c r="X130" s="5"/>
      <c r="Y130" s="5"/>
      <c r="Z130" s="5" t="s">
        <v>953</v>
      </c>
      <c r="AA130" s="5"/>
      <c r="AB130" s="5">
        <v>7119</v>
      </c>
      <c r="AC130" s="5" t="s">
        <v>38</v>
      </c>
    </row>
    <row r="131" spans="1:29">
      <c r="A131" s="5">
        <v>550846</v>
      </c>
      <c r="B131" s="5">
        <v>107630</v>
      </c>
      <c r="C131" s="5"/>
      <c r="D131" s="5">
        <v>2</v>
      </c>
      <c r="E131" s="5" t="s">
        <v>29</v>
      </c>
      <c r="F131" s="5">
        <v>688</v>
      </c>
      <c r="G131" s="5" t="s">
        <v>585</v>
      </c>
      <c r="H131" s="5" t="s">
        <v>586</v>
      </c>
      <c r="I131" s="5">
        <v>423</v>
      </c>
      <c r="J131" s="5" t="s">
        <v>590</v>
      </c>
      <c r="K131" s="5">
        <v>326</v>
      </c>
      <c r="L131" s="5"/>
      <c r="M131" s="5" t="s">
        <v>591</v>
      </c>
      <c r="N131" s="6">
        <v>45574.37777777778</v>
      </c>
      <c r="O131" s="7">
        <v>45726</v>
      </c>
      <c r="P131" s="5"/>
      <c r="Q131" s="7">
        <v>45721</v>
      </c>
      <c r="R131" s="5"/>
      <c r="S131" s="48">
        <v>134.83000000000001</v>
      </c>
      <c r="T131" s="5" t="s">
        <v>39</v>
      </c>
      <c r="U131" s="5" t="s">
        <v>40</v>
      </c>
      <c r="V131" s="5" t="s">
        <v>41</v>
      </c>
      <c r="W131" s="5" t="s">
        <v>42</v>
      </c>
      <c r="X131" s="5"/>
      <c r="Y131" s="5"/>
      <c r="Z131" s="5" t="s">
        <v>953</v>
      </c>
      <c r="AA131" s="5"/>
      <c r="AB131" s="5">
        <v>7119</v>
      </c>
      <c r="AC131" s="5" t="s">
        <v>38</v>
      </c>
    </row>
    <row r="132" spans="1:29">
      <c r="A132" s="5">
        <v>550849</v>
      </c>
      <c r="B132" s="5">
        <v>107630</v>
      </c>
      <c r="C132" s="5"/>
      <c r="D132" s="5">
        <v>2</v>
      </c>
      <c r="E132" s="5" t="s">
        <v>29</v>
      </c>
      <c r="F132" s="5">
        <v>688</v>
      </c>
      <c r="G132" s="5" t="s">
        <v>585</v>
      </c>
      <c r="H132" s="5" t="s">
        <v>586</v>
      </c>
      <c r="I132" s="5">
        <v>423</v>
      </c>
      <c r="J132" s="5" t="s">
        <v>590</v>
      </c>
      <c r="K132" s="5">
        <v>326</v>
      </c>
      <c r="L132" s="5"/>
      <c r="M132" s="5" t="s">
        <v>591</v>
      </c>
      <c r="N132" s="6">
        <v>45574.37777777778</v>
      </c>
      <c r="O132" s="7">
        <v>45726</v>
      </c>
      <c r="P132" s="5"/>
      <c r="Q132" s="7">
        <v>45721</v>
      </c>
      <c r="R132" s="5"/>
      <c r="S132" s="48">
        <v>21.83</v>
      </c>
      <c r="T132" s="5" t="s">
        <v>39</v>
      </c>
      <c r="U132" s="5" t="s">
        <v>73</v>
      </c>
      <c r="V132" s="5" t="s">
        <v>41</v>
      </c>
      <c r="W132" s="5" t="s">
        <v>42</v>
      </c>
      <c r="X132" s="5"/>
      <c r="Y132" s="5"/>
      <c r="Z132" s="5" t="s">
        <v>953</v>
      </c>
      <c r="AA132" s="5"/>
      <c r="AB132" s="5">
        <v>7119</v>
      </c>
      <c r="AC132" s="5" t="s">
        <v>38</v>
      </c>
    </row>
    <row r="133" spans="1:29">
      <c r="A133" s="5">
        <v>581736</v>
      </c>
      <c r="B133" s="5">
        <v>107630</v>
      </c>
      <c r="C133" s="5"/>
      <c r="D133" s="5">
        <v>2</v>
      </c>
      <c r="E133" s="5" t="s">
        <v>29</v>
      </c>
      <c r="F133" s="5">
        <v>688</v>
      </c>
      <c r="G133" s="5" t="s">
        <v>585</v>
      </c>
      <c r="H133" s="5" t="s">
        <v>586</v>
      </c>
      <c r="I133" s="5">
        <v>423</v>
      </c>
      <c r="J133" s="5" t="s">
        <v>590</v>
      </c>
      <c r="K133" s="5">
        <v>326</v>
      </c>
      <c r="L133" s="5"/>
      <c r="M133" s="5" t="s">
        <v>591</v>
      </c>
      <c r="N133" s="6">
        <v>45574.37777777778</v>
      </c>
      <c r="O133" s="7">
        <v>45726</v>
      </c>
      <c r="P133" s="5"/>
      <c r="Q133" s="7">
        <v>45721</v>
      </c>
      <c r="R133" s="5"/>
      <c r="S133" s="48">
        <v>-244.65</v>
      </c>
      <c r="T133" s="5" t="s">
        <v>35</v>
      </c>
      <c r="U133" s="5" t="s">
        <v>300</v>
      </c>
      <c r="V133" s="5" t="s">
        <v>300</v>
      </c>
      <c r="W133" s="5" t="s">
        <v>301</v>
      </c>
      <c r="X133" s="5"/>
      <c r="Y133" s="5"/>
      <c r="Z133" s="5" t="s">
        <v>953</v>
      </c>
      <c r="AA133" s="5"/>
      <c r="AB133" s="5">
        <v>7119</v>
      </c>
      <c r="AC133" s="5" t="s">
        <v>38</v>
      </c>
    </row>
    <row r="134" spans="1:29">
      <c r="A134" s="5">
        <v>620082</v>
      </c>
      <c r="B134" s="5">
        <v>107630</v>
      </c>
      <c r="C134" s="5"/>
      <c r="D134" s="5">
        <v>2</v>
      </c>
      <c r="E134" s="5" t="s">
        <v>29</v>
      </c>
      <c r="F134" s="5">
        <v>688</v>
      </c>
      <c r="G134" s="5" t="s">
        <v>585</v>
      </c>
      <c r="H134" s="5" t="s">
        <v>586</v>
      </c>
      <c r="I134" s="5">
        <v>423</v>
      </c>
      <c r="J134" s="5" t="s">
        <v>590</v>
      </c>
      <c r="K134" s="5">
        <v>326</v>
      </c>
      <c r="L134" s="5"/>
      <c r="M134" s="5" t="s">
        <v>591</v>
      </c>
      <c r="N134" s="6">
        <v>45574.37777777778</v>
      </c>
      <c r="O134" s="7">
        <v>45726</v>
      </c>
      <c r="P134" s="5"/>
      <c r="Q134" s="7">
        <v>45721</v>
      </c>
      <c r="R134" s="5"/>
      <c r="S134" s="48">
        <v>-109.07</v>
      </c>
      <c r="T134" s="5" t="s">
        <v>35</v>
      </c>
      <c r="U134" s="5" t="s">
        <v>1618</v>
      </c>
      <c r="V134" s="5" t="s">
        <v>48</v>
      </c>
      <c r="W134" s="5" t="s">
        <v>63</v>
      </c>
      <c r="X134" s="5"/>
      <c r="Y134" s="5"/>
      <c r="Z134" s="5" t="s">
        <v>953</v>
      </c>
      <c r="AA134" s="5"/>
      <c r="AB134" s="5">
        <v>7119</v>
      </c>
      <c r="AC134" s="5" t="s">
        <v>38</v>
      </c>
    </row>
    <row r="135" spans="1:29">
      <c r="A135" s="5">
        <v>534874</v>
      </c>
      <c r="B135" s="5">
        <v>104808</v>
      </c>
      <c r="C135" s="5"/>
      <c r="D135" s="5">
        <v>2</v>
      </c>
      <c r="E135" s="5" t="s">
        <v>29</v>
      </c>
      <c r="F135" s="5">
        <v>703</v>
      </c>
      <c r="G135" s="5" t="s">
        <v>355</v>
      </c>
      <c r="H135" s="5" t="s">
        <v>356</v>
      </c>
      <c r="I135" s="5">
        <v>2</v>
      </c>
      <c r="J135" s="5" t="s">
        <v>357</v>
      </c>
      <c r="K135" s="5">
        <v>253</v>
      </c>
      <c r="L135" s="5" t="s">
        <v>358</v>
      </c>
      <c r="M135" s="5" t="s">
        <v>359</v>
      </c>
      <c r="N135" s="6">
        <v>45563.425694444442</v>
      </c>
      <c r="O135" s="7">
        <v>45726</v>
      </c>
      <c r="P135" s="5"/>
      <c r="Q135" s="7">
        <v>45721</v>
      </c>
      <c r="R135" s="5"/>
      <c r="S135" s="48">
        <v>-1000</v>
      </c>
      <c r="T135" s="5" t="s">
        <v>35</v>
      </c>
      <c r="U135" s="5" t="s">
        <v>1596</v>
      </c>
      <c r="V135" s="5" t="s">
        <v>36</v>
      </c>
      <c r="W135" s="5" t="s">
        <v>37</v>
      </c>
      <c r="X135" s="5"/>
      <c r="Y135" s="5"/>
      <c r="Z135" s="5" t="s">
        <v>852</v>
      </c>
      <c r="AA135" s="5"/>
      <c r="AB135" s="5">
        <v>7119</v>
      </c>
      <c r="AC135" s="5" t="s">
        <v>38</v>
      </c>
    </row>
    <row r="136" spans="1:29">
      <c r="A136" s="5">
        <v>534925</v>
      </c>
      <c r="B136" s="5">
        <v>104808</v>
      </c>
      <c r="C136" s="5"/>
      <c r="D136" s="5">
        <v>2</v>
      </c>
      <c r="E136" s="5" t="s">
        <v>29</v>
      </c>
      <c r="F136" s="5">
        <v>703</v>
      </c>
      <c r="G136" s="5" t="s">
        <v>355</v>
      </c>
      <c r="H136" s="5" t="s">
        <v>356</v>
      </c>
      <c r="I136" s="5">
        <v>2</v>
      </c>
      <c r="J136" s="5" t="s">
        <v>357</v>
      </c>
      <c r="K136" s="5">
        <v>253</v>
      </c>
      <c r="L136" s="5" t="s">
        <v>358</v>
      </c>
      <c r="M136" s="5" t="s">
        <v>359</v>
      </c>
      <c r="N136" s="6">
        <v>45563.425694444442</v>
      </c>
      <c r="O136" s="7">
        <v>45726</v>
      </c>
      <c r="P136" s="5"/>
      <c r="Q136" s="7">
        <v>45721</v>
      </c>
      <c r="R136" s="5"/>
      <c r="S136" s="48">
        <v>100</v>
      </c>
      <c r="T136" s="5" t="s">
        <v>39</v>
      </c>
      <c r="U136" s="5" t="s">
        <v>40</v>
      </c>
      <c r="V136" s="5" t="s">
        <v>41</v>
      </c>
      <c r="W136" s="5" t="s">
        <v>42</v>
      </c>
      <c r="X136" s="5"/>
      <c r="Y136" s="5"/>
      <c r="Z136" s="5" t="s">
        <v>852</v>
      </c>
      <c r="AA136" s="5"/>
      <c r="AB136" s="5">
        <v>7119</v>
      </c>
      <c r="AC136" s="5" t="s">
        <v>38</v>
      </c>
    </row>
    <row r="137" spans="1:29">
      <c r="A137" s="5">
        <v>534928</v>
      </c>
      <c r="B137" s="5">
        <v>104808</v>
      </c>
      <c r="C137" s="5"/>
      <c r="D137" s="5">
        <v>2</v>
      </c>
      <c r="E137" s="5" t="s">
        <v>29</v>
      </c>
      <c r="F137" s="5">
        <v>703</v>
      </c>
      <c r="G137" s="5" t="s">
        <v>355</v>
      </c>
      <c r="H137" s="5" t="s">
        <v>356</v>
      </c>
      <c r="I137" s="5">
        <v>2</v>
      </c>
      <c r="J137" s="5" t="s">
        <v>357</v>
      </c>
      <c r="K137" s="5">
        <v>253</v>
      </c>
      <c r="L137" s="5" t="s">
        <v>358</v>
      </c>
      <c r="M137" s="5" t="s">
        <v>359</v>
      </c>
      <c r="N137" s="6">
        <v>45563.425694444442</v>
      </c>
      <c r="O137" s="7">
        <v>45726</v>
      </c>
      <c r="P137" s="5"/>
      <c r="Q137" s="7">
        <v>45721</v>
      </c>
      <c r="R137" s="5"/>
      <c r="S137" s="48">
        <v>4.8499999999999996</v>
      </c>
      <c r="T137" s="5" t="s">
        <v>39</v>
      </c>
      <c r="U137" s="5" t="s">
        <v>128</v>
      </c>
      <c r="V137" s="5" t="s">
        <v>128</v>
      </c>
      <c r="W137" s="5" t="s">
        <v>129</v>
      </c>
      <c r="X137" s="5"/>
      <c r="Y137" s="5"/>
      <c r="Z137" s="5" t="s">
        <v>852</v>
      </c>
      <c r="AA137" s="5"/>
      <c r="AB137" s="5">
        <v>7119</v>
      </c>
      <c r="AC137" s="5" t="s">
        <v>38</v>
      </c>
    </row>
    <row r="138" spans="1:29">
      <c r="A138" s="5">
        <v>610602</v>
      </c>
      <c r="B138" s="5">
        <v>104808</v>
      </c>
      <c r="C138" s="5"/>
      <c r="D138" s="5">
        <v>2</v>
      </c>
      <c r="E138" s="5" t="s">
        <v>29</v>
      </c>
      <c r="F138" s="5">
        <v>703</v>
      </c>
      <c r="G138" s="5" t="s">
        <v>355</v>
      </c>
      <c r="H138" s="5" t="s">
        <v>356</v>
      </c>
      <c r="I138" s="5">
        <v>2</v>
      </c>
      <c r="J138" s="5" t="s">
        <v>357</v>
      </c>
      <c r="K138" s="5">
        <v>253</v>
      </c>
      <c r="L138" s="5" t="s">
        <v>358</v>
      </c>
      <c r="M138" s="5" t="s">
        <v>359</v>
      </c>
      <c r="N138" s="6">
        <v>45563.425694444442</v>
      </c>
      <c r="O138" s="7">
        <v>45726</v>
      </c>
      <c r="P138" s="5"/>
      <c r="Q138" s="7">
        <v>45721</v>
      </c>
      <c r="R138" s="5"/>
      <c r="S138" s="48">
        <v>7.74</v>
      </c>
      <c r="T138" s="5" t="s">
        <v>39</v>
      </c>
      <c r="U138" s="5" t="s">
        <v>182</v>
      </c>
      <c r="V138" s="5" t="s">
        <v>41</v>
      </c>
      <c r="W138" s="5" t="s">
        <v>42</v>
      </c>
      <c r="X138" s="5"/>
      <c r="Y138" s="5"/>
      <c r="Z138" s="5" t="s">
        <v>852</v>
      </c>
      <c r="AA138" s="5"/>
      <c r="AB138" s="5">
        <v>7119</v>
      </c>
      <c r="AC138" s="5" t="s">
        <v>38</v>
      </c>
    </row>
    <row r="139" spans="1:29">
      <c r="A139" s="5">
        <v>525239</v>
      </c>
      <c r="B139" s="5">
        <v>103237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159</v>
      </c>
      <c r="J139" s="5" t="s">
        <v>364</v>
      </c>
      <c r="K139" s="5">
        <v>210</v>
      </c>
      <c r="L139" s="5" t="s">
        <v>365</v>
      </c>
      <c r="M139" s="5" t="s">
        <v>366</v>
      </c>
      <c r="N139" s="6">
        <v>45536</v>
      </c>
      <c r="O139" s="7">
        <v>45731</v>
      </c>
      <c r="P139" s="5"/>
      <c r="Q139" s="7">
        <v>45716</v>
      </c>
      <c r="R139" s="5"/>
      <c r="S139" s="48">
        <v>-1876.68</v>
      </c>
      <c r="T139" s="5" t="s">
        <v>35</v>
      </c>
      <c r="U139" s="5" t="s">
        <v>1596</v>
      </c>
      <c r="V139" s="5" t="s">
        <v>36</v>
      </c>
      <c r="W139" s="5" t="s">
        <v>37</v>
      </c>
      <c r="X139" s="5"/>
      <c r="Y139" s="5"/>
      <c r="Z139" s="5" t="s">
        <v>998</v>
      </c>
      <c r="AA139" s="5"/>
      <c r="AB139" s="5">
        <v>7119</v>
      </c>
      <c r="AC139" s="5" t="s">
        <v>38</v>
      </c>
    </row>
    <row r="140" spans="1:29">
      <c r="A140" s="5">
        <v>525271</v>
      </c>
      <c r="B140" s="5">
        <v>103237</v>
      </c>
      <c r="C140" s="5"/>
      <c r="D140" s="5">
        <v>2</v>
      </c>
      <c r="E140" s="5" t="s">
        <v>29</v>
      </c>
      <c r="F140" s="5">
        <v>723</v>
      </c>
      <c r="G140" s="5" t="s">
        <v>360</v>
      </c>
      <c r="H140" s="5" t="s">
        <v>361</v>
      </c>
      <c r="I140" s="5">
        <v>159</v>
      </c>
      <c r="J140" s="5" t="s">
        <v>364</v>
      </c>
      <c r="K140" s="5">
        <v>210</v>
      </c>
      <c r="L140" s="5" t="s">
        <v>365</v>
      </c>
      <c r="M140" s="5" t="s">
        <v>366</v>
      </c>
      <c r="N140" s="6">
        <v>45536</v>
      </c>
      <c r="O140" s="7">
        <v>45731</v>
      </c>
      <c r="P140" s="5"/>
      <c r="Q140" s="7">
        <v>45716</v>
      </c>
      <c r="R140" s="5"/>
      <c r="S140" s="48">
        <v>187.67</v>
      </c>
      <c r="T140" s="5" t="s">
        <v>39</v>
      </c>
      <c r="U140" s="5" t="s">
        <v>40</v>
      </c>
      <c r="V140" s="5" t="s">
        <v>41</v>
      </c>
      <c r="W140" s="5" t="s">
        <v>42</v>
      </c>
      <c r="X140" s="5"/>
      <c r="Y140" s="5"/>
      <c r="Z140" s="5" t="s">
        <v>998</v>
      </c>
      <c r="AA140" s="5"/>
      <c r="AB140" s="5">
        <v>7119</v>
      </c>
      <c r="AC140" s="5" t="s">
        <v>38</v>
      </c>
    </row>
    <row r="141" spans="1:29">
      <c r="A141" s="5">
        <v>614404</v>
      </c>
      <c r="B141" s="5">
        <v>103237</v>
      </c>
      <c r="C141" s="5"/>
      <c r="D141" s="5">
        <v>2</v>
      </c>
      <c r="E141" s="5" t="s">
        <v>29</v>
      </c>
      <c r="F141" s="5">
        <v>723</v>
      </c>
      <c r="G141" s="5" t="s">
        <v>360</v>
      </c>
      <c r="H141" s="5" t="s">
        <v>361</v>
      </c>
      <c r="I141" s="5">
        <v>159</v>
      </c>
      <c r="J141" s="5" t="s">
        <v>364</v>
      </c>
      <c r="K141" s="5">
        <v>210</v>
      </c>
      <c r="L141" s="5" t="s">
        <v>365</v>
      </c>
      <c r="M141" s="5" t="s">
        <v>366</v>
      </c>
      <c r="N141" s="6">
        <v>45536</v>
      </c>
      <c r="O141" s="7">
        <v>45731</v>
      </c>
      <c r="P141" s="5"/>
      <c r="Q141" s="7">
        <v>45716</v>
      </c>
      <c r="R141" s="5"/>
      <c r="S141" s="48">
        <v>8.41</v>
      </c>
      <c r="T141" s="5" t="s">
        <v>39</v>
      </c>
      <c r="U141" s="5" t="s">
        <v>182</v>
      </c>
      <c r="V141" s="5" t="s">
        <v>41</v>
      </c>
      <c r="W141" s="5" t="s">
        <v>42</v>
      </c>
      <c r="X141" s="5"/>
      <c r="Y141" s="5"/>
      <c r="Z141" s="5" t="s">
        <v>998</v>
      </c>
      <c r="AA141" s="5"/>
      <c r="AB141" s="5">
        <v>7119</v>
      </c>
      <c r="AC141" s="5" t="s">
        <v>38</v>
      </c>
    </row>
    <row r="142" spans="1:29">
      <c r="A142" s="5">
        <v>583386</v>
      </c>
      <c r="B142" s="5">
        <v>113357</v>
      </c>
      <c r="C142" s="5"/>
      <c r="D142" s="5">
        <v>2</v>
      </c>
      <c r="E142" s="5" t="s">
        <v>29</v>
      </c>
      <c r="F142" s="5">
        <v>723</v>
      </c>
      <c r="G142" s="5" t="s">
        <v>360</v>
      </c>
      <c r="H142" s="5" t="s">
        <v>361</v>
      </c>
      <c r="I142" s="5">
        <v>158</v>
      </c>
      <c r="J142" s="5" t="s">
        <v>362</v>
      </c>
      <c r="K142" s="5">
        <v>345</v>
      </c>
      <c r="L142" s="5"/>
      <c r="M142" s="5" t="s">
        <v>363</v>
      </c>
      <c r="N142" s="6">
        <v>45627</v>
      </c>
      <c r="O142" s="7">
        <v>45731</v>
      </c>
      <c r="P142" s="5"/>
      <c r="Q142" s="7">
        <v>45716</v>
      </c>
      <c r="R142" s="5"/>
      <c r="S142" s="48">
        <v>-1279.56</v>
      </c>
      <c r="T142" s="5" t="s">
        <v>35</v>
      </c>
      <c r="U142" s="5" t="s">
        <v>1596</v>
      </c>
      <c r="V142" s="5" t="s">
        <v>36</v>
      </c>
      <c r="W142" s="5" t="s">
        <v>37</v>
      </c>
      <c r="X142" s="5"/>
      <c r="Y142" s="5"/>
      <c r="Z142" s="5" t="s">
        <v>999</v>
      </c>
      <c r="AA142" s="5"/>
      <c r="AB142" s="5">
        <v>7119</v>
      </c>
      <c r="AC142" s="5" t="s">
        <v>38</v>
      </c>
    </row>
    <row r="143" spans="1:29">
      <c r="A143" s="5">
        <v>583427</v>
      </c>
      <c r="B143" s="5">
        <v>113357</v>
      </c>
      <c r="C143" s="5"/>
      <c r="D143" s="5">
        <v>2</v>
      </c>
      <c r="E143" s="5" t="s">
        <v>29</v>
      </c>
      <c r="F143" s="5">
        <v>723</v>
      </c>
      <c r="G143" s="5" t="s">
        <v>360</v>
      </c>
      <c r="H143" s="5" t="s">
        <v>361</v>
      </c>
      <c r="I143" s="5">
        <v>158</v>
      </c>
      <c r="J143" s="5" t="s">
        <v>362</v>
      </c>
      <c r="K143" s="5">
        <v>345</v>
      </c>
      <c r="L143" s="5"/>
      <c r="M143" s="5" t="s">
        <v>363</v>
      </c>
      <c r="N143" s="6">
        <v>45627</v>
      </c>
      <c r="O143" s="7">
        <v>45731</v>
      </c>
      <c r="P143" s="5"/>
      <c r="Q143" s="7">
        <v>45716</v>
      </c>
      <c r="R143" s="5"/>
      <c r="S143" s="48">
        <v>127.96</v>
      </c>
      <c r="T143" s="5" t="s">
        <v>39</v>
      </c>
      <c r="U143" s="5" t="s">
        <v>40</v>
      </c>
      <c r="V143" s="5" t="s">
        <v>41</v>
      </c>
      <c r="W143" s="5" t="s">
        <v>42</v>
      </c>
      <c r="X143" s="5"/>
      <c r="Y143" s="5"/>
      <c r="Z143" s="5" t="s">
        <v>999</v>
      </c>
      <c r="AA143" s="5"/>
      <c r="AB143" s="5">
        <v>7119</v>
      </c>
      <c r="AC143" s="5" t="s">
        <v>38</v>
      </c>
    </row>
    <row r="144" spans="1:29">
      <c r="A144" s="5">
        <v>583429</v>
      </c>
      <c r="B144" s="5">
        <v>113357</v>
      </c>
      <c r="C144" s="5"/>
      <c r="D144" s="5">
        <v>2</v>
      </c>
      <c r="E144" s="5" t="s">
        <v>29</v>
      </c>
      <c r="F144" s="5">
        <v>723</v>
      </c>
      <c r="G144" s="5" t="s">
        <v>360</v>
      </c>
      <c r="H144" s="5" t="s">
        <v>361</v>
      </c>
      <c r="I144" s="5">
        <v>158</v>
      </c>
      <c r="J144" s="5" t="s">
        <v>362</v>
      </c>
      <c r="K144" s="5">
        <v>345</v>
      </c>
      <c r="L144" s="5"/>
      <c r="M144" s="5" t="s">
        <v>363</v>
      </c>
      <c r="N144" s="6">
        <v>45627</v>
      </c>
      <c r="O144" s="7">
        <v>45731</v>
      </c>
      <c r="P144" s="5"/>
      <c r="Q144" s="7">
        <v>45716</v>
      </c>
      <c r="R144" s="5"/>
      <c r="S144" s="48">
        <v>9.6999999999999993</v>
      </c>
      <c r="T144" s="5" t="s">
        <v>39</v>
      </c>
      <c r="U144" s="5" t="s">
        <v>128</v>
      </c>
      <c r="V144" s="5" t="s">
        <v>128</v>
      </c>
      <c r="W144" s="5" t="s">
        <v>129</v>
      </c>
      <c r="X144" s="5"/>
      <c r="Y144" s="5"/>
      <c r="Z144" s="5" t="s">
        <v>999</v>
      </c>
      <c r="AA144" s="5"/>
      <c r="AB144" s="5">
        <v>7119</v>
      </c>
      <c r="AC144" s="5" t="s">
        <v>38</v>
      </c>
    </row>
    <row r="145" spans="1:29">
      <c r="A145" s="5">
        <v>614461</v>
      </c>
      <c r="B145" s="5">
        <v>113357</v>
      </c>
      <c r="C145" s="5"/>
      <c r="D145" s="5">
        <v>2</v>
      </c>
      <c r="E145" s="5" t="s">
        <v>29</v>
      </c>
      <c r="F145" s="5">
        <v>723</v>
      </c>
      <c r="G145" s="5" t="s">
        <v>360</v>
      </c>
      <c r="H145" s="5" t="s">
        <v>361</v>
      </c>
      <c r="I145" s="5">
        <v>158</v>
      </c>
      <c r="J145" s="5" t="s">
        <v>362</v>
      </c>
      <c r="K145" s="5">
        <v>345</v>
      </c>
      <c r="L145" s="5"/>
      <c r="M145" s="5" t="s">
        <v>363</v>
      </c>
      <c r="N145" s="6">
        <v>45627</v>
      </c>
      <c r="O145" s="7">
        <v>45731</v>
      </c>
      <c r="P145" s="5"/>
      <c r="Q145" s="7">
        <v>45716</v>
      </c>
      <c r="R145" s="5"/>
      <c r="S145" s="48">
        <v>8.41</v>
      </c>
      <c r="T145" s="5" t="s">
        <v>39</v>
      </c>
      <c r="U145" s="5" t="s">
        <v>182</v>
      </c>
      <c r="V145" s="5" t="s">
        <v>41</v>
      </c>
      <c r="W145" s="5" t="s">
        <v>42</v>
      </c>
      <c r="X145" s="5"/>
      <c r="Y145" s="5"/>
      <c r="Z145" s="5" t="s">
        <v>999</v>
      </c>
      <c r="AA145" s="5"/>
      <c r="AB145" s="5">
        <v>7119</v>
      </c>
      <c r="AC145" s="5" t="s">
        <v>38</v>
      </c>
    </row>
    <row r="146" spans="1:29">
      <c r="A146" s="5">
        <v>534875</v>
      </c>
      <c r="B146" s="5">
        <v>104808</v>
      </c>
      <c r="C146" s="5"/>
      <c r="D146" s="5">
        <v>2</v>
      </c>
      <c r="E146" s="5" t="s">
        <v>29</v>
      </c>
      <c r="F146" s="5">
        <v>726</v>
      </c>
      <c r="G146" s="5" t="s">
        <v>367</v>
      </c>
      <c r="H146" s="5" t="s">
        <v>368</v>
      </c>
      <c r="I146" s="5">
        <v>2</v>
      </c>
      <c r="J146" s="5" t="s">
        <v>357</v>
      </c>
      <c r="K146" s="5">
        <v>253</v>
      </c>
      <c r="L146" s="5" t="s">
        <v>358</v>
      </c>
      <c r="M146" s="5" t="s">
        <v>369</v>
      </c>
      <c r="N146" s="6">
        <v>45563.425694444442</v>
      </c>
      <c r="O146" s="7">
        <v>45726</v>
      </c>
      <c r="P146" s="5"/>
      <c r="Q146" s="7">
        <v>45721</v>
      </c>
      <c r="R146" s="5"/>
      <c r="S146" s="48">
        <v>-1000</v>
      </c>
      <c r="T146" s="5" t="s">
        <v>35</v>
      </c>
      <c r="U146" s="5" t="s">
        <v>1596</v>
      </c>
      <c r="V146" s="5" t="s">
        <v>36</v>
      </c>
      <c r="W146" s="5" t="s">
        <v>37</v>
      </c>
      <c r="X146" s="5"/>
      <c r="Y146" s="5"/>
      <c r="Z146" s="5" t="s">
        <v>852</v>
      </c>
      <c r="AA146" s="5"/>
      <c r="AB146" s="5">
        <v>7119</v>
      </c>
      <c r="AC146" s="5" t="s">
        <v>38</v>
      </c>
    </row>
    <row r="147" spans="1:29">
      <c r="A147" s="5">
        <v>534926</v>
      </c>
      <c r="B147" s="5">
        <v>104808</v>
      </c>
      <c r="C147" s="5"/>
      <c r="D147" s="5">
        <v>2</v>
      </c>
      <c r="E147" s="5" t="s">
        <v>29</v>
      </c>
      <c r="F147" s="5">
        <v>726</v>
      </c>
      <c r="G147" s="5" t="s">
        <v>367</v>
      </c>
      <c r="H147" s="5" t="s">
        <v>368</v>
      </c>
      <c r="I147" s="5">
        <v>2</v>
      </c>
      <c r="J147" s="5" t="s">
        <v>357</v>
      </c>
      <c r="K147" s="5">
        <v>253</v>
      </c>
      <c r="L147" s="5" t="s">
        <v>358</v>
      </c>
      <c r="M147" s="5" t="s">
        <v>369</v>
      </c>
      <c r="N147" s="6">
        <v>45563.425694444442</v>
      </c>
      <c r="O147" s="7">
        <v>45726</v>
      </c>
      <c r="P147" s="5"/>
      <c r="Q147" s="7">
        <v>45721</v>
      </c>
      <c r="R147" s="5"/>
      <c r="S147" s="48">
        <v>100</v>
      </c>
      <c r="T147" s="5" t="s">
        <v>39</v>
      </c>
      <c r="U147" s="5" t="s">
        <v>40</v>
      </c>
      <c r="V147" s="5" t="s">
        <v>41</v>
      </c>
      <c r="W147" s="5" t="s">
        <v>42</v>
      </c>
      <c r="X147" s="5"/>
      <c r="Y147" s="5"/>
      <c r="Z147" s="5" t="s">
        <v>852</v>
      </c>
      <c r="AA147" s="5"/>
      <c r="AB147" s="5">
        <v>7119</v>
      </c>
      <c r="AC147" s="5" t="s">
        <v>38</v>
      </c>
    </row>
    <row r="148" spans="1:29">
      <c r="A148" s="5">
        <v>534929</v>
      </c>
      <c r="B148" s="5">
        <v>104808</v>
      </c>
      <c r="C148" s="5"/>
      <c r="D148" s="5">
        <v>2</v>
      </c>
      <c r="E148" s="5" t="s">
        <v>29</v>
      </c>
      <c r="F148" s="5">
        <v>726</v>
      </c>
      <c r="G148" s="5" t="s">
        <v>367</v>
      </c>
      <c r="H148" s="5" t="s">
        <v>368</v>
      </c>
      <c r="I148" s="5">
        <v>2</v>
      </c>
      <c r="J148" s="5" t="s">
        <v>357</v>
      </c>
      <c r="K148" s="5">
        <v>253</v>
      </c>
      <c r="L148" s="5" t="s">
        <v>358</v>
      </c>
      <c r="M148" s="5" t="s">
        <v>369</v>
      </c>
      <c r="N148" s="6">
        <v>45563.425694444442</v>
      </c>
      <c r="O148" s="7">
        <v>45726</v>
      </c>
      <c r="P148" s="5"/>
      <c r="Q148" s="7">
        <v>45721</v>
      </c>
      <c r="R148" s="5"/>
      <c r="S148" s="48">
        <v>4.8499999999999996</v>
      </c>
      <c r="T148" s="5" t="s">
        <v>39</v>
      </c>
      <c r="U148" s="5" t="s">
        <v>128</v>
      </c>
      <c r="V148" s="5" t="s">
        <v>128</v>
      </c>
      <c r="W148" s="5" t="s">
        <v>129</v>
      </c>
      <c r="X148" s="5"/>
      <c r="Y148" s="5"/>
      <c r="Z148" s="5" t="s">
        <v>852</v>
      </c>
      <c r="AA148" s="5"/>
      <c r="AB148" s="5">
        <v>7119</v>
      </c>
      <c r="AC148" s="5" t="s">
        <v>38</v>
      </c>
    </row>
    <row r="149" spans="1:29">
      <c r="A149" s="5">
        <v>610603</v>
      </c>
      <c r="B149" s="5">
        <v>104808</v>
      </c>
      <c r="C149" s="5"/>
      <c r="D149" s="5">
        <v>2</v>
      </c>
      <c r="E149" s="5" t="s">
        <v>29</v>
      </c>
      <c r="F149" s="5">
        <v>726</v>
      </c>
      <c r="G149" s="5" t="s">
        <v>367</v>
      </c>
      <c r="H149" s="5" t="s">
        <v>368</v>
      </c>
      <c r="I149" s="5">
        <v>2</v>
      </c>
      <c r="J149" s="5" t="s">
        <v>357</v>
      </c>
      <c r="K149" s="5">
        <v>253</v>
      </c>
      <c r="L149" s="5" t="s">
        <v>358</v>
      </c>
      <c r="M149" s="5" t="s">
        <v>369</v>
      </c>
      <c r="N149" s="6">
        <v>45563.425694444442</v>
      </c>
      <c r="O149" s="7">
        <v>45726</v>
      </c>
      <c r="P149" s="5"/>
      <c r="Q149" s="7">
        <v>45721</v>
      </c>
      <c r="R149" s="5"/>
      <c r="S149" s="48">
        <v>7.74</v>
      </c>
      <c r="T149" s="5" t="s">
        <v>39</v>
      </c>
      <c r="U149" s="5" t="s">
        <v>182</v>
      </c>
      <c r="V149" s="5" t="s">
        <v>41</v>
      </c>
      <c r="W149" s="5" t="s">
        <v>42</v>
      </c>
      <c r="X149" s="5"/>
      <c r="Y149" s="5"/>
      <c r="Z149" s="5" t="s">
        <v>852</v>
      </c>
      <c r="AA149" s="5"/>
      <c r="AB149" s="5">
        <v>7119</v>
      </c>
      <c r="AC149" s="5" t="s">
        <v>38</v>
      </c>
    </row>
    <row r="150" spans="1:29">
      <c r="A150" s="5">
        <v>477024</v>
      </c>
      <c r="B150" s="5">
        <v>93962</v>
      </c>
      <c r="C150" s="5"/>
      <c r="D150" s="5">
        <v>2</v>
      </c>
      <c r="E150" s="5" t="s">
        <v>29</v>
      </c>
      <c r="F150" s="5">
        <v>743</v>
      </c>
      <c r="G150" s="5" t="s">
        <v>785</v>
      </c>
      <c r="H150" s="5" t="s">
        <v>786</v>
      </c>
      <c r="I150" s="5">
        <v>15</v>
      </c>
      <c r="J150" s="5" t="s">
        <v>787</v>
      </c>
      <c r="K150" s="5">
        <v>317</v>
      </c>
      <c r="L150" s="5"/>
      <c r="M150" s="5" t="s">
        <v>788</v>
      </c>
      <c r="N150" s="6">
        <v>45505</v>
      </c>
      <c r="O150" s="7">
        <v>45726</v>
      </c>
      <c r="P150" s="5"/>
      <c r="Q150" s="7"/>
      <c r="R150" s="5"/>
      <c r="S150" s="48">
        <v>-778.58</v>
      </c>
      <c r="T150" s="5" t="s">
        <v>35</v>
      </c>
      <c r="U150" s="5" t="s">
        <v>1596</v>
      </c>
      <c r="V150" s="5" t="s">
        <v>36</v>
      </c>
      <c r="W150" s="5" t="s">
        <v>37</v>
      </c>
      <c r="X150" s="5"/>
      <c r="Y150" s="5"/>
      <c r="Z150" s="5" t="s">
        <v>789</v>
      </c>
      <c r="AA150" s="5"/>
      <c r="AB150" s="5">
        <v>7119</v>
      </c>
      <c r="AC150" s="5" t="s">
        <v>38</v>
      </c>
    </row>
    <row r="151" spans="1:29">
      <c r="A151" s="5">
        <v>477095</v>
      </c>
      <c r="B151" s="5">
        <v>93962</v>
      </c>
      <c r="C151" s="5"/>
      <c r="D151" s="5">
        <v>2</v>
      </c>
      <c r="E151" s="5" t="s">
        <v>29</v>
      </c>
      <c r="F151" s="5">
        <v>743</v>
      </c>
      <c r="G151" s="5" t="s">
        <v>785</v>
      </c>
      <c r="H151" s="5" t="s">
        <v>786</v>
      </c>
      <c r="I151" s="5">
        <v>15</v>
      </c>
      <c r="J151" s="5" t="s">
        <v>787</v>
      </c>
      <c r="K151" s="5">
        <v>317</v>
      </c>
      <c r="L151" s="5"/>
      <c r="M151" s="5" t="s">
        <v>788</v>
      </c>
      <c r="N151" s="6">
        <v>45505</v>
      </c>
      <c r="O151" s="7">
        <v>45726</v>
      </c>
      <c r="P151" s="5"/>
      <c r="Q151" s="7"/>
      <c r="R151" s="5"/>
      <c r="S151" s="48">
        <v>77.86</v>
      </c>
      <c r="T151" s="5" t="s">
        <v>39</v>
      </c>
      <c r="U151" s="5" t="s">
        <v>40</v>
      </c>
      <c r="V151" s="5" t="s">
        <v>41</v>
      </c>
      <c r="W151" s="5" t="s">
        <v>42</v>
      </c>
      <c r="X151" s="5"/>
      <c r="Y151" s="5"/>
      <c r="Z151" s="5" t="s">
        <v>789</v>
      </c>
      <c r="AA151" s="5"/>
      <c r="AB151" s="5">
        <v>7119</v>
      </c>
      <c r="AC151" s="5" t="s">
        <v>38</v>
      </c>
    </row>
    <row r="152" spans="1:29">
      <c r="A152" s="5">
        <v>593700</v>
      </c>
      <c r="B152" s="5">
        <v>115169</v>
      </c>
      <c r="C152" s="5"/>
      <c r="D152" s="5">
        <v>2</v>
      </c>
      <c r="E152" s="5" t="s">
        <v>29</v>
      </c>
      <c r="F152" s="5">
        <v>743</v>
      </c>
      <c r="G152" s="5" t="s">
        <v>785</v>
      </c>
      <c r="H152" s="5" t="s">
        <v>786</v>
      </c>
      <c r="I152" s="5">
        <v>15</v>
      </c>
      <c r="J152" s="5" t="s">
        <v>787</v>
      </c>
      <c r="K152" s="5">
        <v>317</v>
      </c>
      <c r="L152" s="5"/>
      <c r="M152" s="5" t="s">
        <v>788</v>
      </c>
      <c r="N152" s="6">
        <v>45638.543055555558</v>
      </c>
      <c r="O152" s="7">
        <v>45726</v>
      </c>
      <c r="P152" s="5"/>
      <c r="Q152" s="7"/>
      <c r="R152" s="5"/>
      <c r="S152" s="48">
        <v>30.6</v>
      </c>
      <c r="T152" s="5" t="s">
        <v>39</v>
      </c>
      <c r="U152" s="5" t="s">
        <v>52</v>
      </c>
      <c r="V152" s="5" t="s">
        <v>41</v>
      </c>
      <c r="W152" s="5" t="s">
        <v>42</v>
      </c>
      <c r="X152" s="5"/>
      <c r="Y152" s="5"/>
      <c r="Z152" s="5" t="s">
        <v>1000</v>
      </c>
      <c r="AA152" s="5"/>
      <c r="AB152" s="5">
        <v>7119</v>
      </c>
      <c r="AC152" s="5" t="s">
        <v>38</v>
      </c>
    </row>
    <row r="153" spans="1:29">
      <c r="A153" s="5">
        <v>538271</v>
      </c>
      <c r="B153" s="5">
        <v>105482</v>
      </c>
      <c r="C153" s="5"/>
      <c r="D153" s="5">
        <v>2</v>
      </c>
      <c r="E153" s="5" t="s">
        <v>29</v>
      </c>
      <c r="F153" s="5">
        <v>798</v>
      </c>
      <c r="G153" s="5" t="s">
        <v>370</v>
      </c>
      <c r="H153" s="5" t="s">
        <v>371</v>
      </c>
      <c r="I153" s="5">
        <v>103</v>
      </c>
      <c r="J153" s="5" t="s">
        <v>372</v>
      </c>
      <c r="K153" s="5">
        <v>258</v>
      </c>
      <c r="L153" s="5" t="s">
        <v>373</v>
      </c>
      <c r="M153" s="5" t="s">
        <v>374</v>
      </c>
      <c r="N153" s="6">
        <v>45563.476388888892</v>
      </c>
      <c r="O153" s="7">
        <v>45726</v>
      </c>
      <c r="P153" s="5"/>
      <c r="Q153" s="7">
        <v>45721</v>
      </c>
      <c r="R153" s="5"/>
      <c r="S153" s="48">
        <v>-1600</v>
      </c>
      <c r="T153" s="5" t="s">
        <v>35</v>
      </c>
      <c r="U153" s="5" t="s">
        <v>1596</v>
      </c>
      <c r="V153" s="5" t="s">
        <v>36</v>
      </c>
      <c r="W153" s="5" t="s">
        <v>37</v>
      </c>
      <c r="X153" s="5"/>
      <c r="Y153" s="5"/>
      <c r="Z153" s="5" t="s">
        <v>1619</v>
      </c>
      <c r="AA153" s="5"/>
      <c r="AB153" s="5">
        <v>7119</v>
      </c>
      <c r="AC153" s="5" t="s">
        <v>38</v>
      </c>
    </row>
    <row r="154" spans="1:29">
      <c r="A154" s="5">
        <v>538336</v>
      </c>
      <c r="B154" s="5">
        <v>105482</v>
      </c>
      <c r="C154" s="5"/>
      <c r="D154" s="5">
        <v>2</v>
      </c>
      <c r="E154" s="5" t="s">
        <v>29</v>
      </c>
      <c r="F154" s="5">
        <v>798</v>
      </c>
      <c r="G154" s="5" t="s">
        <v>370</v>
      </c>
      <c r="H154" s="5" t="s">
        <v>371</v>
      </c>
      <c r="I154" s="5">
        <v>103</v>
      </c>
      <c r="J154" s="5" t="s">
        <v>372</v>
      </c>
      <c r="K154" s="5">
        <v>258</v>
      </c>
      <c r="L154" s="5" t="s">
        <v>373</v>
      </c>
      <c r="M154" s="5" t="s">
        <v>374</v>
      </c>
      <c r="N154" s="6">
        <v>45563.476388888892</v>
      </c>
      <c r="O154" s="7">
        <v>45726</v>
      </c>
      <c r="P154" s="5"/>
      <c r="Q154" s="7">
        <v>45721</v>
      </c>
      <c r="R154" s="5"/>
      <c r="S154" s="48">
        <v>160</v>
      </c>
      <c r="T154" s="5" t="s">
        <v>39</v>
      </c>
      <c r="U154" s="5" t="s">
        <v>40</v>
      </c>
      <c r="V154" s="5" t="s">
        <v>41</v>
      </c>
      <c r="W154" s="5" t="s">
        <v>42</v>
      </c>
      <c r="X154" s="5"/>
      <c r="Y154" s="5"/>
      <c r="Z154" s="5" t="s">
        <v>1619</v>
      </c>
      <c r="AA154" s="5"/>
      <c r="AB154" s="5">
        <v>7119</v>
      </c>
      <c r="AC154" s="5" t="s">
        <v>38</v>
      </c>
    </row>
    <row r="155" spans="1:29">
      <c r="A155" s="5">
        <v>611167</v>
      </c>
      <c r="B155" s="5">
        <v>105482</v>
      </c>
      <c r="C155" s="5"/>
      <c r="D155" s="5">
        <v>2</v>
      </c>
      <c r="E155" s="5" t="s">
        <v>29</v>
      </c>
      <c r="F155" s="5">
        <v>798</v>
      </c>
      <c r="G155" s="5" t="s">
        <v>370</v>
      </c>
      <c r="H155" s="5" t="s">
        <v>371</v>
      </c>
      <c r="I155" s="5">
        <v>103</v>
      </c>
      <c r="J155" s="5" t="s">
        <v>372</v>
      </c>
      <c r="K155" s="5">
        <v>258</v>
      </c>
      <c r="L155" s="5" t="s">
        <v>373</v>
      </c>
      <c r="M155" s="5" t="s">
        <v>374</v>
      </c>
      <c r="N155" s="6">
        <v>45563.476388888892</v>
      </c>
      <c r="O155" s="7">
        <v>45726</v>
      </c>
      <c r="P155" s="5"/>
      <c r="Q155" s="7">
        <v>45721</v>
      </c>
      <c r="R155" s="5"/>
      <c r="S155" s="48">
        <v>11.77</v>
      </c>
      <c r="T155" s="5" t="s">
        <v>39</v>
      </c>
      <c r="U155" s="5" t="s">
        <v>182</v>
      </c>
      <c r="V155" s="5" t="s">
        <v>41</v>
      </c>
      <c r="W155" s="5" t="s">
        <v>42</v>
      </c>
      <c r="X155" s="5"/>
      <c r="Y155" s="5"/>
      <c r="Z155" s="5" t="s">
        <v>1619</v>
      </c>
      <c r="AA155" s="5"/>
      <c r="AB155" s="5">
        <v>7119</v>
      </c>
      <c r="AC155" s="5" t="s">
        <v>38</v>
      </c>
    </row>
    <row r="156" spans="1:29">
      <c r="A156" s="5">
        <v>651452</v>
      </c>
      <c r="B156" s="5">
        <v>105482</v>
      </c>
      <c r="C156" s="5"/>
      <c r="D156" s="5">
        <v>2</v>
      </c>
      <c r="E156" s="5" t="s">
        <v>29</v>
      </c>
      <c r="F156" s="5">
        <v>798</v>
      </c>
      <c r="G156" s="5" t="s">
        <v>370</v>
      </c>
      <c r="H156" s="5" t="s">
        <v>371</v>
      </c>
      <c r="I156" s="5">
        <v>103</v>
      </c>
      <c r="J156" s="5" t="s">
        <v>372</v>
      </c>
      <c r="K156" s="5">
        <v>258</v>
      </c>
      <c r="L156" s="5" t="s">
        <v>373</v>
      </c>
      <c r="M156" s="5" t="s">
        <v>374</v>
      </c>
      <c r="N156" s="6">
        <v>45563.476388888892</v>
      </c>
      <c r="O156" s="7">
        <v>45726</v>
      </c>
      <c r="P156" s="5"/>
      <c r="Q156" s="7">
        <v>45721</v>
      </c>
      <c r="R156" s="5"/>
      <c r="S156" s="48">
        <v>120</v>
      </c>
      <c r="T156" s="5" t="s">
        <v>39</v>
      </c>
      <c r="U156" s="5" t="s">
        <v>52</v>
      </c>
      <c r="V156" s="5" t="s">
        <v>41</v>
      </c>
      <c r="W156" s="5" t="s">
        <v>42</v>
      </c>
      <c r="X156" s="5"/>
      <c r="Y156" s="5"/>
      <c r="Z156" s="5" t="s">
        <v>1619</v>
      </c>
      <c r="AA156" s="5"/>
      <c r="AB156" s="5">
        <v>7119</v>
      </c>
      <c r="AC156" s="5" t="s">
        <v>38</v>
      </c>
    </row>
    <row r="157" spans="1:29">
      <c r="A157" s="5">
        <v>651506</v>
      </c>
      <c r="B157" s="5">
        <v>105482</v>
      </c>
      <c r="C157" s="5"/>
      <c r="D157" s="5">
        <v>2</v>
      </c>
      <c r="E157" s="5" t="s">
        <v>29</v>
      </c>
      <c r="F157" s="5">
        <v>798</v>
      </c>
      <c r="G157" s="5" t="s">
        <v>370</v>
      </c>
      <c r="H157" s="5" t="s">
        <v>371</v>
      </c>
      <c r="I157" s="5">
        <v>103</v>
      </c>
      <c r="J157" s="5" t="s">
        <v>372</v>
      </c>
      <c r="K157" s="5">
        <v>258</v>
      </c>
      <c r="L157" s="5" t="s">
        <v>373</v>
      </c>
      <c r="M157" s="5" t="s">
        <v>374</v>
      </c>
      <c r="N157" s="6">
        <v>45563.476388888892</v>
      </c>
      <c r="O157" s="7">
        <v>45726</v>
      </c>
      <c r="P157" s="5"/>
      <c r="Q157" s="7">
        <v>45721</v>
      </c>
      <c r="R157" s="5"/>
      <c r="S157" s="48">
        <v>50</v>
      </c>
      <c r="T157" s="5" t="s">
        <v>39</v>
      </c>
      <c r="U157" s="5" t="s">
        <v>1620</v>
      </c>
      <c r="V157" s="5" t="s">
        <v>85</v>
      </c>
      <c r="W157" s="5" t="s">
        <v>86</v>
      </c>
      <c r="X157" s="5"/>
      <c r="Y157" s="5"/>
      <c r="Z157" s="5" t="s">
        <v>1619</v>
      </c>
      <c r="AA157" s="5"/>
      <c r="AB157" s="5">
        <v>7119</v>
      </c>
      <c r="AC157" s="5" t="s">
        <v>38</v>
      </c>
    </row>
    <row r="158" spans="1:29">
      <c r="A158" s="5">
        <v>517769</v>
      </c>
      <c r="B158" s="5">
        <v>101906</v>
      </c>
      <c r="C158" s="5"/>
      <c r="D158" s="5">
        <v>2</v>
      </c>
      <c r="E158" s="5" t="s">
        <v>29</v>
      </c>
      <c r="F158" s="5">
        <v>818</v>
      </c>
      <c r="G158" s="5" t="s">
        <v>375</v>
      </c>
      <c r="H158" s="5" t="s">
        <v>376</v>
      </c>
      <c r="I158" s="5">
        <v>118</v>
      </c>
      <c r="J158" s="5" t="s">
        <v>377</v>
      </c>
      <c r="K158" s="5">
        <v>401</v>
      </c>
      <c r="L158" s="5"/>
      <c r="M158" s="5" t="s">
        <v>1621</v>
      </c>
      <c r="N158" s="6">
        <v>45548.477777777778</v>
      </c>
      <c r="O158" s="7">
        <v>45731</v>
      </c>
      <c r="P158" s="5"/>
      <c r="Q158" s="7">
        <v>45716</v>
      </c>
      <c r="R158" s="5"/>
      <c r="S158" s="48">
        <v>70</v>
      </c>
      <c r="T158" s="5" t="s">
        <v>39</v>
      </c>
      <c r="U158" s="5" t="s">
        <v>40</v>
      </c>
      <c r="V158" s="5" t="s">
        <v>41</v>
      </c>
      <c r="W158" s="5" t="s">
        <v>42</v>
      </c>
      <c r="X158" s="5"/>
      <c r="Y158" s="5"/>
      <c r="Z158" s="5" t="s">
        <v>854</v>
      </c>
      <c r="AA158" s="5"/>
      <c r="AB158" s="5">
        <v>7119</v>
      </c>
      <c r="AC158" s="5" t="s">
        <v>38</v>
      </c>
    </row>
    <row r="159" spans="1:29">
      <c r="A159" s="5">
        <v>517743</v>
      </c>
      <c r="B159" s="5">
        <v>101906</v>
      </c>
      <c r="C159" s="5"/>
      <c r="D159" s="5">
        <v>2</v>
      </c>
      <c r="E159" s="5" t="s">
        <v>29</v>
      </c>
      <c r="F159" s="5">
        <v>818</v>
      </c>
      <c r="G159" s="5" t="s">
        <v>375</v>
      </c>
      <c r="H159" s="5" t="s">
        <v>376</v>
      </c>
      <c r="I159" s="5">
        <v>118</v>
      </c>
      <c r="J159" s="5" t="s">
        <v>377</v>
      </c>
      <c r="K159" s="5">
        <v>401</v>
      </c>
      <c r="L159" s="5"/>
      <c r="M159" s="5" t="s">
        <v>1621</v>
      </c>
      <c r="N159" s="6">
        <v>45548.477777777778</v>
      </c>
      <c r="O159" s="7">
        <v>45731</v>
      </c>
      <c r="P159" s="5"/>
      <c r="Q159" s="7">
        <v>45716</v>
      </c>
      <c r="R159" s="5"/>
      <c r="S159" s="48">
        <v>-700</v>
      </c>
      <c r="T159" s="5" t="s">
        <v>35</v>
      </c>
      <c r="U159" s="5" t="s">
        <v>1596</v>
      </c>
      <c r="V159" s="5" t="s">
        <v>36</v>
      </c>
      <c r="W159" s="5" t="s">
        <v>37</v>
      </c>
      <c r="X159" s="5"/>
      <c r="Y159" s="5"/>
      <c r="Z159" s="5" t="s">
        <v>854</v>
      </c>
      <c r="AA159" s="5"/>
      <c r="AB159" s="5">
        <v>7119</v>
      </c>
      <c r="AC159" s="5" t="s">
        <v>38</v>
      </c>
    </row>
    <row r="160" spans="1:29">
      <c r="A160" s="5">
        <v>539017</v>
      </c>
      <c r="B160" s="5">
        <v>105599</v>
      </c>
      <c r="C160" s="5"/>
      <c r="D160" s="5">
        <v>2</v>
      </c>
      <c r="E160" s="5" t="s">
        <v>29</v>
      </c>
      <c r="F160" s="5">
        <v>818</v>
      </c>
      <c r="G160" s="5" t="s">
        <v>375</v>
      </c>
      <c r="H160" s="5" t="s">
        <v>376</v>
      </c>
      <c r="I160" s="5">
        <v>122</v>
      </c>
      <c r="J160" s="5" t="s">
        <v>382</v>
      </c>
      <c r="K160" s="5">
        <v>328</v>
      </c>
      <c r="L160" s="5"/>
      <c r="M160" s="5" t="s">
        <v>1622</v>
      </c>
      <c r="N160" s="6">
        <v>45597</v>
      </c>
      <c r="O160" s="7">
        <v>45731</v>
      </c>
      <c r="P160" s="5"/>
      <c r="Q160" s="7">
        <v>45721</v>
      </c>
      <c r="R160" s="5"/>
      <c r="S160" s="48">
        <v>-834.08</v>
      </c>
      <c r="T160" s="5" t="s">
        <v>35</v>
      </c>
      <c r="U160" s="5" t="s">
        <v>1623</v>
      </c>
      <c r="V160" s="5" t="s">
        <v>36</v>
      </c>
      <c r="W160" s="5" t="s">
        <v>37</v>
      </c>
      <c r="X160" s="5"/>
      <c r="Y160" s="5"/>
      <c r="Z160" s="5" t="s">
        <v>855</v>
      </c>
      <c r="AA160" s="5"/>
      <c r="AB160" s="5">
        <v>7119</v>
      </c>
      <c r="AC160" s="5" t="s">
        <v>38</v>
      </c>
    </row>
    <row r="161" spans="1:29">
      <c r="A161" s="5">
        <v>539054</v>
      </c>
      <c r="B161" s="5">
        <v>105599</v>
      </c>
      <c r="C161" s="5"/>
      <c r="D161" s="5">
        <v>2</v>
      </c>
      <c r="E161" s="5" t="s">
        <v>29</v>
      </c>
      <c r="F161" s="5">
        <v>818</v>
      </c>
      <c r="G161" s="5" t="s">
        <v>375</v>
      </c>
      <c r="H161" s="5" t="s">
        <v>376</v>
      </c>
      <c r="I161" s="5">
        <v>122</v>
      </c>
      <c r="J161" s="5" t="s">
        <v>382</v>
      </c>
      <c r="K161" s="5">
        <v>328</v>
      </c>
      <c r="L161" s="5"/>
      <c r="M161" s="5" t="s">
        <v>1622</v>
      </c>
      <c r="N161" s="6">
        <v>45597</v>
      </c>
      <c r="O161" s="7">
        <v>45731</v>
      </c>
      <c r="P161" s="5"/>
      <c r="Q161" s="7">
        <v>45721</v>
      </c>
      <c r="R161" s="5"/>
      <c r="S161" s="48">
        <v>83.41</v>
      </c>
      <c r="T161" s="5" t="s">
        <v>39</v>
      </c>
      <c r="U161" s="5" t="s">
        <v>40</v>
      </c>
      <c r="V161" s="5" t="s">
        <v>41</v>
      </c>
      <c r="W161" s="5" t="s">
        <v>42</v>
      </c>
      <c r="X161" s="5"/>
      <c r="Y161" s="5"/>
      <c r="Z161" s="5" t="s">
        <v>855</v>
      </c>
      <c r="AA161" s="5"/>
      <c r="AB161" s="5">
        <v>7119</v>
      </c>
      <c r="AC161" s="5" t="s">
        <v>38</v>
      </c>
    </row>
    <row r="162" spans="1:29">
      <c r="A162" s="5">
        <v>571333</v>
      </c>
      <c r="B162" s="5">
        <v>110876</v>
      </c>
      <c r="C162" s="5"/>
      <c r="D162" s="5">
        <v>2</v>
      </c>
      <c r="E162" s="5" t="s">
        <v>29</v>
      </c>
      <c r="F162" s="5">
        <v>818</v>
      </c>
      <c r="G162" s="5" t="s">
        <v>375</v>
      </c>
      <c r="H162" s="5" t="s">
        <v>376</v>
      </c>
      <c r="I162" s="5">
        <v>117</v>
      </c>
      <c r="J162" s="5" t="s">
        <v>387</v>
      </c>
      <c r="K162" s="5">
        <v>422</v>
      </c>
      <c r="L162" s="5"/>
      <c r="M162" s="5" t="s">
        <v>1624</v>
      </c>
      <c r="N162" s="6">
        <v>45596.539583333331</v>
      </c>
      <c r="O162" s="7">
        <v>45731</v>
      </c>
      <c r="P162" s="5"/>
      <c r="Q162" s="7">
        <v>45721</v>
      </c>
      <c r="R162" s="5"/>
      <c r="S162" s="48">
        <v>-700</v>
      </c>
      <c r="T162" s="5" t="s">
        <v>35</v>
      </c>
      <c r="U162" s="5" t="s">
        <v>1596</v>
      </c>
      <c r="V162" s="5" t="s">
        <v>36</v>
      </c>
      <c r="W162" s="5" t="s">
        <v>37</v>
      </c>
      <c r="X162" s="5"/>
      <c r="Y162" s="5"/>
      <c r="Z162" s="5" t="s">
        <v>854</v>
      </c>
      <c r="AA162" s="5"/>
      <c r="AB162" s="5">
        <v>7119</v>
      </c>
      <c r="AC162" s="5" t="s">
        <v>38</v>
      </c>
    </row>
    <row r="163" spans="1:29">
      <c r="A163" s="5">
        <v>571355</v>
      </c>
      <c r="B163" s="5">
        <v>110876</v>
      </c>
      <c r="C163" s="5"/>
      <c r="D163" s="5">
        <v>2</v>
      </c>
      <c r="E163" s="5" t="s">
        <v>29</v>
      </c>
      <c r="F163" s="5">
        <v>818</v>
      </c>
      <c r="G163" s="5" t="s">
        <v>375</v>
      </c>
      <c r="H163" s="5" t="s">
        <v>376</v>
      </c>
      <c r="I163" s="5">
        <v>117</v>
      </c>
      <c r="J163" s="5" t="s">
        <v>387</v>
      </c>
      <c r="K163" s="5">
        <v>422</v>
      </c>
      <c r="L163" s="5"/>
      <c r="M163" s="5" t="s">
        <v>1624</v>
      </c>
      <c r="N163" s="6">
        <v>45596.539583333331</v>
      </c>
      <c r="O163" s="7">
        <v>45731</v>
      </c>
      <c r="P163" s="5"/>
      <c r="Q163" s="7">
        <v>45721</v>
      </c>
      <c r="R163" s="5"/>
      <c r="S163" s="48">
        <v>70</v>
      </c>
      <c r="T163" s="5" t="s">
        <v>39</v>
      </c>
      <c r="U163" s="5" t="s">
        <v>40</v>
      </c>
      <c r="V163" s="5" t="s">
        <v>41</v>
      </c>
      <c r="W163" s="5" t="s">
        <v>42</v>
      </c>
      <c r="X163" s="5"/>
      <c r="Y163" s="5"/>
      <c r="Z163" s="5" t="s">
        <v>854</v>
      </c>
      <c r="AA163" s="5"/>
      <c r="AB163" s="5">
        <v>7119</v>
      </c>
      <c r="AC163" s="5" t="s">
        <v>38</v>
      </c>
    </row>
    <row r="164" spans="1:29">
      <c r="A164" s="5">
        <v>582746</v>
      </c>
      <c r="B164" s="5">
        <v>113213</v>
      </c>
      <c r="C164" s="5"/>
      <c r="D164" s="5">
        <v>2</v>
      </c>
      <c r="E164" s="5" t="s">
        <v>29</v>
      </c>
      <c r="F164" s="5">
        <v>818</v>
      </c>
      <c r="G164" s="5" t="s">
        <v>375</v>
      </c>
      <c r="H164" s="5" t="s">
        <v>376</v>
      </c>
      <c r="I164" s="5">
        <v>116</v>
      </c>
      <c r="J164" s="5" t="s">
        <v>384</v>
      </c>
      <c r="K164" s="5">
        <v>195</v>
      </c>
      <c r="L164" s="5" t="s">
        <v>385</v>
      </c>
      <c r="M164" s="5" t="s">
        <v>1625</v>
      </c>
      <c r="N164" s="6">
        <v>45658</v>
      </c>
      <c r="O164" s="7">
        <v>45731</v>
      </c>
      <c r="P164" s="5"/>
      <c r="Q164" s="7">
        <v>45716</v>
      </c>
      <c r="R164" s="5"/>
      <c r="S164" s="48">
        <v>-639.78</v>
      </c>
      <c r="T164" s="5" t="s">
        <v>35</v>
      </c>
      <c r="U164" s="5" t="s">
        <v>1596</v>
      </c>
      <c r="V164" s="5" t="s">
        <v>36</v>
      </c>
      <c r="W164" s="5" t="s">
        <v>37</v>
      </c>
      <c r="X164" s="5"/>
      <c r="Y164" s="5"/>
      <c r="Z164" s="5" t="s">
        <v>1005</v>
      </c>
      <c r="AA164" s="5"/>
      <c r="AB164" s="5">
        <v>7119</v>
      </c>
      <c r="AC164" s="5" t="s">
        <v>38</v>
      </c>
    </row>
    <row r="165" spans="1:29">
      <c r="A165" s="5">
        <v>582775</v>
      </c>
      <c r="B165" s="5">
        <v>113213</v>
      </c>
      <c r="C165" s="5"/>
      <c r="D165" s="5">
        <v>2</v>
      </c>
      <c r="E165" s="5" t="s">
        <v>29</v>
      </c>
      <c r="F165" s="5">
        <v>818</v>
      </c>
      <c r="G165" s="5" t="s">
        <v>375</v>
      </c>
      <c r="H165" s="5" t="s">
        <v>376</v>
      </c>
      <c r="I165" s="5">
        <v>116</v>
      </c>
      <c r="J165" s="5" t="s">
        <v>384</v>
      </c>
      <c r="K165" s="5">
        <v>195</v>
      </c>
      <c r="L165" s="5" t="s">
        <v>385</v>
      </c>
      <c r="M165" s="5" t="s">
        <v>1625</v>
      </c>
      <c r="N165" s="6">
        <v>45658</v>
      </c>
      <c r="O165" s="7">
        <v>45731</v>
      </c>
      <c r="P165" s="5"/>
      <c r="Q165" s="7">
        <v>45716</v>
      </c>
      <c r="R165" s="5"/>
      <c r="S165" s="48">
        <v>63.98</v>
      </c>
      <c r="T165" s="5" t="s">
        <v>39</v>
      </c>
      <c r="U165" s="5" t="s">
        <v>40</v>
      </c>
      <c r="V165" s="5" t="s">
        <v>41</v>
      </c>
      <c r="W165" s="5" t="s">
        <v>42</v>
      </c>
      <c r="X165" s="5"/>
      <c r="Y165" s="5"/>
      <c r="Z165" s="5" t="s">
        <v>1005</v>
      </c>
      <c r="AA165" s="5"/>
      <c r="AB165" s="5">
        <v>7119</v>
      </c>
      <c r="AC165" s="5" t="s">
        <v>38</v>
      </c>
    </row>
    <row r="166" spans="1:29">
      <c r="A166" s="5">
        <v>582777</v>
      </c>
      <c r="B166" s="5">
        <v>113213</v>
      </c>
      <c r="C166" s="5"/>
      <c r="D166" s="5">
        <v>2</v>
      </c>
      <c r="E166" s="5" t="s">
        <v>29</v>
      </c>
      <c r="F166" s="5">
        <v>818</v>
      </c>
      <c r="G166" s="5" t="s">
        <v>375</v>
      </c>
      <c r="H166" s="5" t="s">
        <v>376</v>
      </c>
      <c r="I166" s="5">
        <v>116</v>
      </c>
      <c r="J166" s="5" t="s">
        <v>384</v>
      </c>
      <c r="K166" s="5">
        <v>195</v>
      </c>
      <c r="L166" s="5" t="s">
        <v>385</v>
      </c>
      <c r="M166" s="5" t="s">
        <v>1625</v>
      </c>
      <c r="N166" s="6">
        <v>45658</v>
      </c>
      <c r="O166" s="7">
        <v>45731</v>
      </c>
      <c r="P166" s="5"/>
      <c r="Q166" s="7">
        <v>45716</v>
      </c>
      <c r="R166" s="5"/>
      <c r="S166" s="48">
        <v>9.6999999999999993</v>
      </c>
      <c r="T166" s="5" t="s">
        <v>39</v>
      </c>
      <c r="U166" s="5" t="s">
        <v>128</v>
      </c>
      <c r="V166" s="5" t="s">
        <v>128</v>
      </c>
      <c r="W166" s="5" t="s">
        <v>129</v>
      </c>
      <c r="X166" s="5"/>
      <c r="Y166" s="5"/>
      <c r="Z166" s="5" t="s">
        <v>1005</v>
      </c>
      <c r="AA166" s="5"/>
      <c r="AB166" s="5">
        <v>7119</v>
      </c>
      <c r="AC166" s="5" t="s">
        <v>38</v>
      </c>
    </row>
    <row r="167" spans="1:29">
      <c r="A167" s="5">
        <v>583560</v>
      </c>
      <c r="B167" s="5">
        <v>113398</v>
      </c>
      <c r="C167" s="5"/>
      <c r="D167" s="5">
        <v>2</v>
      </c>
      <c r="E167" s="5" t="s">
        <v>29</v>
      </c>
      <c r="F167" s="5">
        <v>818</v>
      </c>
      <c r="G167" s="5" t="s">
        <v>375</v>
      </c>
      <c r="H167" s="5" t="s">
        <v>376</v>
      </c>
      <c r="I167" s="5">
        <v>121</v>
      </c>
      <c r="J167" s="5" t="s">
        <v>379</v>
      </c>
      <c r="K167" s="5">
        <v>347</v>
      </c>
      <c r="L167" s="5"/>
      <c r="M167" s="5" t="s">
        <v>1626</v>
      </c>
      <c r="N167" s="6">
        <v>45627</v>
      </c>
      <c r="O167" s="7">
        <v>45731</v>
      </c>
      <c r="P167" s="5"/>
      <c r="Q167" s="7"/>
      <c r="R167" s="5"/>
      <c r="S167" s="48">
        <v>-906.36</v>
      </c>
      <c r="T167" s="5" t="s">
        <v>35</v>
      </c>
      <c r="U167" s="5" t="s">
        <v>1596</v>
      </c>
      <c r="V167" s="5" t="s">
        <v>36</v>
      </c>
      <c r="W167" s="5" t="s">
        <v>37</v>
      </c>
      <c r="X167" s="5"/>
      <c r="Y167" s="5"/>
      <c r="Z167" s="5" t="s">
        <v>1006</v>
      </c>
      <c r="AA167" s="5"/>
      <c r="AB167" s="5">
        <v>7119</v>
      </c>
      <c r="AC167" s="5" t="s">
        <v>38</v>
      </c>
    </row>
    <row r="168" spans="1:29">
      <c r="A168" s="5">
        <v>583600</v>
      </c>
      <c r="B168" s="5">
        <v>113398</v>
      </c>
      <c r="C168" s="5"/>
      <c r="D168" s="5">
        <v>2</v>
      </c>
      <c r="E168" s="5" t="s">
        <v>29</v>
      </c>
      <c r="F168" s="5">
        <v>818</v>
      </c>
      <c r="G168" s="5" t="s">
        <v>375</v>
      </c>
      <c r="H168" s="5" t="s">
        <v>376</v>
      </c>
      <c r="I168" s="5">
        <v>121</v>
      </c>
      <c r="J168" s="5" t="s">
        <v>379</v>
      </c>
      <c r="K168" s="5">
        <v>347</v>
      </c>
      <c r="L168" s="5"/>
      <c r="M168" s="5" t="s">
        <v>1626</v>
      </c>
      <c r="N168" s="6">
        <v>45627</v>
      </c>
      <c r="O168" s="7">
        <v>45731</v>
      </c>
      <c r="P168" s="5"/>
      <c r="Q168" s="7"/>
      <c r="R168" s="5"/>
      <c r="S168" s="48">
        <v>90.64</v>
      </c>
      <c r="T168" s="5" t="s">
        <v>39</v>
      </c>
      <c r="U168" s="5" t="s">
        <v>40</v>
      </c>
      <c r="V168" s="5" t="s">
        <v>41</v>
      </c>
      <c r="W168" s="5" t="s">
        <v>42</v>
      </c>
      <c r="X168" s="5"/>
      <c r="Y168" s="5"/>
      <c r="Z168" s="5" t="s">
        <v>1006</v>
      </c>
      <c r="AA168" s="5"/>
      <c r="AB168" s="5">
        <v>7119</v>
      </c>
      <c r="AC168" s="5" t="s">
        <v>38</v>
      </c>
    </row>
    <row r="169" spans="1:29">
      <c r="A169" s="5">
        <v>626290</v>
      </c>
      <c r="B169" s="5">
        <v>120658</v>
      </c>
      <c r="C169" s="5"/>
      <c r="D169" s="5">
        <v>2</v>
      </c>
      <c r="E169" s="5" t="s">
        <v>29</v>
      </c>
      <c r="F169" s="5">
        <v>818</v>
      </c>
      <c r="G169" s="5" t="s">
        <v>375</v>
      </c>
      <c r="H169" s="5" t="s">
        <v>376</v>
      </c>
      <c r="I169" s="5">
        <v>120</v>
      </c>
      <c r="J169" s="5" t="s">
        <v>381</v>
      </c>
      <c r="K169" s="5">
        <v>436</v>
      </c>
      <c r="L169" s="5"/>
      <c r="M169" s="5" t="s">
        <v>1627</v>
      </c>
      <c r="N169" s="6">
        <v>45677.536805555559</v>
      </c>
      <c r="O169" s="7">
        <v>45726</v>
      </c>
      <c r="P169" s="5"/>
      <c r="Q169" s="7"/>
      <c r="R169" s="5"/>
      <c r="S169" s="48">
        <v>-1000</v>
      </c>
      <c r="T169" s="5" t="s">
        <v>35</v>
      </c>
      <c r="U169" s="5" t="s">
        <v>1596</v>
      </c>
      <c r="V169" s="5" t="s">
        <v>36</v>
      </c>
      <c r="W169" s="5" t="s">
        <v>37</v>
      </c>
      <c r="X169" s="5"/>
      <c r="Y169" s="5"/>
      <c r="Z169" s="5" t="s">
        <v>1628</v>
      </c>
      <c r="AA169" s="5"/>
      <c r="AB169" s="5">
        <v>7119</v>
      </c>
      <c r="AC169" s="5" t="s">
        <v>38</v>
      </c>
    </row>
    <row r="170" spans="1:29">
      <c r="A170" s="5">
        <v>626315</v>
      </c>
      <c r="B170" s="5">
        <v>120658</v>
      </c>
      <c r="C170" s="5"/>
      <c r="D170" s="5">
        <v>2</v>
      </c>
      <c r="E170" s="5" t="s">
        <v>29</v>
      </c>
      <c r="F170" s="5">
        <v>818</v>
      </c>
      <c r="G170" s="5" t="s">
        <v>375</v>
      </c>
      <c r="H170" s="5" t="s">
        <v>376</v>
      </c>
      <c r="I170" s="5">
        <v>120</v>
      </c>
      <c r="J170" s="5" t="s">
        <v>381</v>
      </c>
      <c r="K170" s="5">
        <v>436</v>
      </c>
      <c r="L170" s="5"/>
      <c r="M170" s="5" t="s">
        <v>1627</v>
      </c>
      <c r="N170" s="6">
        <v>45677.536805555559</v>
      </c>
      <c r="O170" s="7">
        <v>45726</v>
      </c>
      <c r="P170" s="5"/>
      <c r="Q170" s="7"/>
      <c r="R170" s="5"/>
      <c r="S170" s="48">
        <v>900</v>
      </c>
      <c r="T170" s="5" t="s">
        <v>39</v>
      </c>
      <c r="U170" s="5" t="s">
        <v>297</v>
      </c>
      <c r="V170" s="5" t="s">
        <v>298</v>
      </c>
      <c r="W170" s="5" t="s">
        <v>299</v>
      </c>
      <c r="X170" s="5"/>
      <c r="Y170" s="5"/>
      <c r="Z170" s="5" t="s">
        <v>1628</v>
      </c>
      <c r="AA170" s="5"/>
      <c r="AB170" s="5">
        <v>7119</v>
      </c>
      <c r="AC170" s="5" t="s">
        <v>38</v>
      </c>
    </row>
    <row r="171" spans="1:29">
      <c r="A171" s="5">
        <v>626316</v>
      </c>
      <c r="B171" s="5">
        <v>120658</v>
      </c>
      <c r="C171" s="5"/>
      <c r="D171" s="5">
        <v>2</v>
      </c>
      <c r="E171" s="5" t="s">
        <v>29</v>
      </c>
      <c r="F171" s="5">
        <v>818</v>
      </c>
      <c r="G171" s="5" t="s">
        <v>375</v>
      </c>
      <c r="H171" s="5" t="s">
        <v>376</v>
      </c>
      <c r="I171" s="5">
        <v>120</v>
      </c>
      <c r="J171" s="5" t="s">
        <v>381</v>
      </c>
      <c r="K171" s="5">
        <v>436</v>
      </c>
      <c r="L171" s="5"/>
      <c r="M171" s="5" t="s">
        <v>1627</v>
      </c>
      <c r="N171" s="6">
        <v>45677.536805555559</v>
      </c>
      <c r="O171" s="7">
        <v>45726</v>
      </c>
      <c r="P171" s="5"/>
      <c r="Q171" s="7"/>
      <c r="R171" s="5"/>
      <c r="S171" s="48">
        <v>100</v>
      </c>
      <c r="T171" s="5" t="s">
        <v>39</v>
      </c>
      <c r="U171" s="5" t="s">
        <v>40</v>
      </c>
      <c r="V171" s="5" t="s">
        <v>41</v>
      </c>
      <c r="W171" s="5" t="s">
        <v>42</v>
      </c>
      <c r="X171" s="5"/>
      <c r="Y171" s="5"/>
      <c r="Z171" s="5" t="s">
        <v>1628</v>
      </c>
      <c r="AA171" s="5"/>
      <c r="AB171" s="5">
        <v>7119</v>
      </c>
      <c r="AC171" s="5" t="s">
        <v>38</v>
      </c>
    </row>
    <row r="172" spans="1:29">
      <c r="A172" s="5">
        <v>659687</v>
      </c>
      <c r="B172" s="5">
        <v>120658</v>
      </c>
      <c r="C172" s="5"/>
      <c r="D172" s="5">
        <v>2</v>
      </c>
      <c r="E172" s="5" t="s">
        <v>29</v>
      </c>
      <c r="F172" s="5">
        <v>818</v>
      </c>
      <c r="G172" s="5" t="s">
        <v>375</v>
      </c>
      <c r="H172" s="5" t="s">
        <v>376</v>
      </c>
      <c r="I172" s="5">
        <v>120</v>
      </c>
      <c r="J172" s="5" t="s">
        <v>381</v>
      </c>
      <c r="K172" s="5">
        <v>436</v>
      </c>
      <c r="L172" s="5"/>
      <c r="M172" s="5" t="s">
        <v>1627</v>
      </c>
      <c r="N172" s="6">
        <v>45677.536805555559</v>
      </c>
      <c r="O172" s="7">
        <v>45726</v>
      </c>
      <c r="P172" s="5"/>
      <c r="Q172" s="7"/>
      <c r="R172" s="5"/>
      <c r="S172" s="48">
        <v>150</v>
      </c>
      <c r="T172" s="5" t="s">
        <v>39</v>
      </c>
      <c r="U172" s="5" t="s">
        <v>825</v>
      </c>
      <c r="V172" s="5" t="s">
        <v>825</v>
      </c>
      <c r="W172" s="5" t="s">
        <v>826</v>
      </c>
      <c r="X172" s="5"/>
      <c r="Y172" s="5"/>
      <c r="Z172" s="5" t="s">
        <v>1628</v>
      </c>
      <c r="AA172" s="5"/>
      <c r="AB172" s="5">
        <v>7119</v>
      </c>
      <c r="AC172" s="5" t="s">
        <v>38</v>
      </c>
    </row>
    <row r="173" spans="1:29">
      <c r="A173" s="5">
        <v>659688</v>
      </c>
      <c r="B173" s="5">
        <v>120658</v>
      </c>
      <c r="C173" s="5"/>
      <c r="D173" s="5">
        <v>2</v>
      </c>
      <c r="E173" s="5" t="s">
        <v>29</v>
      </c>
      <c r="F173" s="5">
        <v>818</v>
      </c>
      <c r="G173" s="5" t="s">
        <v>375</v>
      </c>
      <c r="H173" s="5" t="s">
        <v>376</v>
      </c>
      <c r="I173" s="5">
        <v>120</v>
      </c>
      <c r="J173" s="5" t="s">
        <v>381</v>
      </c>
      <c r="K173" s="5">
        <v>436</v>
      </c>
      <c r="L173" s="5"/>
      <c r="M173" s="5" t="s">
        <v>1627</v>
      </c>
      <c r="N173" s="6">
        <v>45677.536805555559</v>
      </c>
      <c r="O173" s="7">
        <v>45726</v>
      </c>
      <c r="P173" s="5"/>
      <c r="Q173" s="7"/>
      <c r="R173" s="5"/>
      <c r="S173" s="48">
        <v>-15</v>
      </c>
      <c r="T173" s="5" t="s">
        <v>39</v>
      </c>
      <c r="U173" s="5" t="s">
        <v>1404</v>
      </c>
      <c r="V173" s="5" t="s">
        <v>41</v>
      </c>
      <c r="W173" s="5" t="s">
        <v>42</v>
      </c>
      <c r="X173" s="5"/>
      <c r="Y173" s="5"/>
      <c r="Z173" s="5" t="s">
        <v>1628</v>
      </c>
      <c r="AA173" s="5"/>
      <c r="AB173" s="5">
        <v>7119</v>
      </c>
      <c r="AC173" s="5" t="s">
        <v>38</v>
      </c>
    </row>
    <row r="174" spans="1:29">
      <c r="A174" s="5">
        <v>641970</v>
      </c>
      <c r="B174" s="5">
        <v>123797</v>
      </c>
      <c r="C174" s="5"/>
      <c r="D174" s="5">
        <v>2</v>
      </c>
      <c r="E174" s="5" t="s">
        <v>29</v>
      </c>
      <c r="F174" s="5">
        <v>818</v>
      </c>
      <c r="G174" s="5" t="s">
        <v>375</v>
      </c>
      <c r="H174" s="5" t="s">
        <v>376</v>
      </c>
      <c r="I174" s="5">
        <v>119</v>
      </c>
      <c r="J174" s="5" t="s">
        <v>1629</v>
      </c>
      <c r="K174" s="5">
        <v>443</v>
      </c>
      <c r="L174" s="5"/>
      <c r="M174" s="5" t="s">
        <v>1630</v>
      </c>
      <c r="N174" s="6">
        <v>45691.477083333331</v>
      </c>
      <c r="O174" s="7">
        <v>45726</v>
      </c>
      <c r="P174" s="5"/>
      <c r="Q174" s="7">
        <v>45706</v>
      </c>
      <c r="R174" s="5"/>
      <c r="S174" s="48">
        <v>-866.67</v>
      </c>
      <c r="T174" s="5" t="s">
        <v>35</v>
      </c>
      <c r="U174" s="5" t="s">
        <v>1631</v>
      </c>
      <c r="V174" s="5" t="s">
        <v>36</v>
      </c>
      <c r="W174" s="5" t="s">
        <v>37</v>
      </c>
      <c r="X174" s="5"/>
      <c r="Y174" s="5"/>
      <c r="Z174" s="5" t="s">
        <v>1632</v>
      </c>
      <c r="AA174" s="5"/>
      <c r="AB174" s="5">
        <v>7119</v>
      </c>
      <c r="AC174" s="5" t="s">
        <v>38</v>
      </c>
    </row>
    <row r="175" spans="1:29">
      <c r="A175" s="5">
        <v>641995</v>
      </c>
      <c r="B175" s="5">
        <v>123797</v>
      </c>
      <c r="C175" s="5"/>
      <c r="D175" s="5">
        <v>2</v>
      </c>
      <c r="E175" s="5" t="s">
        <v>29</v>
      </c>
      <c r="F175" s="5">
        <v>818</v>
      </c>
      <c r="G175" s="5" t="s">
        <v>375</v>
      </c>
      <c r="H175" s="5" t="s">
        <v>376</v>
      </c>
      <c r="I175" s="5">
        <v>119</v>
      </c>
      <c r="J175" s="5" t="s">
        <v>1629</v>
      </c>
      <c r="K175" s="5">
        <v>443</v>
      </c>
      <c r="L175" s="5"/>
      <c r="M175" s="5" t="s">
        <v>1630</v>
      </c>
      <c r="N175" s="6">
        <v>45691.477083333331</v>
      </c>
      <c r="O175" s="7">
        <v>45726</v>
      </c>
      <c r="P175" s="5"/>
      <c r="Q175" s="7">
        <v>45706</v>
      </c>
      <c r="R175" s="5"/>
      <c r="S175" s="48">
        <v>86.67</v>
      </c>
      <c r="T175" s="5" t="s">
        <v>39</v>
      </c>
      <c r="U175" s="5" t="s">
        <v>40</v>
      </c>
      <c r="V175" s="5" t="s">
        <v>41</v>
      </c>
      <c r="W175" s="5" t="s">
        <v>42</v>
      </c>
      <c r="X175" s="5"/>
      <c r="Y175" s="5"/>
      <c r="Z175" s="5" t="s">
        <v>1632</v>
      </c>
      <c r="AA175" s="5"/>
      <c r="AB175" s="5">
        <v>7119</v>
      </c>
      <c r="AC175" s="5" t="s">
        <v>38</v>
      </c>
    </row>
    <row r="176" spans="1:29">
      <c r="A176" s="5">
        <v>430227</v>
      </c>
      <c r="B176" s="5">
        <v>86080</v>
      </c>
      <c r="C176" s="5"/>
      <c r="D176" s="5">
        <v>2</v>
      </c>
      <c r="E176" s="5" t="s">
        <v>29</v>
      </c>
      <c r="F176" s="5">
        <v>852</v>
      </c>
      <c r="G176" s="5" t="s">
        <v>390</v>
      </c>
      <c r="H176" s="5" t="s">
        <v>391</v>
      </c>
      <c r="I176" s="5">
        <v>369</v>
      </c>
      <c r="J176" s="5" t="s">
        <v>392</v>
      </c>
      <c r="K176" s="5">
        <v>376</v>
      </c>
      <c r="L176" s="5"/>
      <c r="M176" s="5" t="s">
        <v>393</v>
      </c>
      <c r="N176" s="6">
        <v>45386.491666666669</v>
      </c>
      <c r="O176" s="7">
        <v>45726</v>
      </c>
      <c r="P176" s="5"/>
      <c r="Q176" s="7">
        <v>45716</v>
      </c>
      <c r="R176" s="5"/>
      <c r="S176" s="48">
        <v>-1200</v>
      </c>
      <c r="T176" s="5" t="s">
        <v>35</v>
      </c>
      <c r="U176" s="5" t="s">
        <v>1596</v>
      </c>
      <c r="V176" s="5" t="s">
        <v>36</v>
      </c>
      <c r="W176" s="5" t="s">
        <v>37</v>
      </c>
      <c r="X176" s="5"/>
      <c r="Y176" s="5"/>
      <c r="Z176" s="5" t="s">
        <v>856</v>
      </c>
      <c r="AA176" s="5"/>
      <c r="AB176" s="5">
        <v>7119</v>
      </c>
      <c r="AC176" s="5" t="s">
        <v>38</v>
      </c>
    </row>
    <row r="177" spans="1:29">
      <c r="A177" s="5">
        <v>430267</v>
      </c>
      <c r="B177" s="5">
        <v>86080</v>
      </c>
      <c r="C177" s="5"/>
      <c r="D177" s="5">
        <v>2</v>
      </c>
      <c r="E177" s="5" t="s">
        <v>29</v>
      </c>
      <c r="F177" s="5">
        <v>852</v>
      </c>
      <c r="G177" s="5" t="s">
        <v>390</v>
      </c>
      <c r="H177" s="5" t="s">
        <v>391</v>
      </c>
      <c r="I177" s="5">
        <v>369</v>
      </c>
      <c r="J177" s="5" t="s">
        <v>392</v>
      </c>
      <c r="K177" s="5">
        <v>376</v>
      </c>
      <c r="L177" s="5"/>
      <c r="M177" s="5" t="s">
        <v>393</v>
      </c>
      <c r="N177" s="6">
        <v>45386.491666666669</v>
      </c>
      <c r="O177" s="7">
        <v>45726</v>
      </c>
      <c r="P177" s="5"/>
      <c r="Q177" s="7">
        <v>45716</v>
      </c>
      <c r="R177" s="5"/>
      <c r="S177" s="48">
        <v>96</v>
      </c>
      <c r="T177" s="5" t="s">
        <v>39</v>
      </c>
      <c r="U177" s="5" t="s">
        <v>40</v>
      </c>
      <c r="V177" s="5" t="s">
        <v>41</v>
      </c>
      <c r="W177" s="5" t="s">
        <v>42</v>
      </c>
      <c r="X177" s="5"/>
      <c r="Y177" s="5"/>
      <c r="Z177" s="5" t="s">
        <v>856</v>
      </c>
      <c r="AA177" s="5"/>
      <c r="AB177" s="5">
        <v>7119</v>
      </c>
      <c r="AC177" s="5" t="s">
        <v>38</v>
      </c>
    </row>
    <row r="178" spans="1:29">
      <c r="A178" s="5">
        <v>593637</v>
      </c>
      <c r="B178" s="5">
        <v>86080</v>
      </c>
      <c r="C178" s="5"/>
      <c r="D178" s="5">
        <v>2</v>
      </c>
      <c r="E178" s="5" t="s">
        <v>29</v>
      </c>
      <c r="F178" s="5">
        <v>852</v>
      </c>
      <c r="G178" s="5" t="s">
        <v>390</v>
      </c>
      <c r="H178" s="5" t="s">
        <v>391</v>
      </c>
      <c r="I178" s="5">
        <v>369</v>
      </c>
      <c r="J178" s="5" t="s">
        <v>392</v>
      </c>
      <c r="K178" s="5">
        <v>376</v>
      </c>
      <c r="L178" s="5"/>
      <c r="M178" s="5" t="s">
        <v>393</v>
      </c>
      <c r="N178" s="6">
        <v>45386.491666666669</v>
      </c>
      <c r="O178" s="7">
        <v>45726</v>
      </c>
      <c r="P178" s="5"/>
      <c r="Q178" s="7">
        <v>45716</v>
      </c>
      <c r="R178" s="5"/>
      <c r="S178" s="48">
        <v>48.8</v>
      </c>
      <c r="T178" s="5" t="s">
        <v>39</v>
      </c>
      <c r="U178" s="5" t="s">
        <v>52</v>
      </c>
      <c r="V178" s="5" t="s">
        <v>41</v>
      </c>
      <c r="W178" s="5" t="s">
        <v>42</v>
      </c>
      <c r="X178" s="5"/>
      <c r="Y178" s="5"/>
      <c r="Z178" s="5" t="s">
        <v>856</v>
      </c>
      <c r="AA178" s="5"/>
      <c r="AB178" s="5">
        <v>7119</v>
      </c>
      <c r="AC178" s="5" t="s">
        <v>38</v>
      </c>
    </row>
    <row r="179" spans="1:29">
      <c r="A179" s="5">
        <v>597154</v>
      </c>
      <c r="B179" s="5">
        <v>115579</v>
      </c>
      <c r="C179" s="5"/>
      <c r="D179" s="5">
        <v>2</v>
      </c>
      <c r="E179" s="5" t="s">
        <v>29</v>
      </c>
      <c r="F179" s="5">
        <v>852</v>
      </c>
      <c r="G179" s="5" t="s">
        <v>390</v>
      </c>
      <c r="H179" s="5" t="s">
        <v>391</v>
      </c>
      <c r="I179" s="5">
        <v>153</v>
      </c>
      <c r="J179" s="5" t="s">
        <v>395</v>
      </c>
      <c r="K179" s="5">
        <v>393</v>
      </c>
      <c r="L179" s="5"/>
      <c r="M179" s="5" t="s">
        <v>396</v>
      </c>
      <c r="N179" s="6">
        <v>45643.418055555558</v>
      </c>
      <c r="O179" s="7">
        <v>45726</v>
      </c>
      <c r="P179" s="5"/>
      <c r="Q179" s="7">
        <v>45721</v>
      </c>
      <c r="R179" s="5"/>
      <c r="S179" s="48">
        <v>-2400</v>
      </c>
      <c r="T179" s="5" t="s">
        <v>35</v>
      </c>
      <c r="U179" s="5" t="s">
        <v>1596</v>
      </c>
      <c r="V179" s="5" t="s">
        <v>36</v>
      </c>
      <c r="W179" s="5" t="s">
        <v>37</v>
      </c>
      <c r="X179" s="5"/>
      <c r="Y179" s="5"/>
      <c r="Z179" s="5" t="s">
        <v>1385</v>
      </c>
      <c r="AA179" s="5"/>
      <c r="AB179" s="5">
        <v>7119</v>
      </c>
      <c r="AC179" s="5" t="s">
        <v>38</v>
      </c>
    </row>
    <row r="180" spans="1:29">
      <c r="A180" s="5">
        <v>597176</v>
      </c>
      <c r="B180" s="5">
        <v>115579</v>
      </c>
      <c r="C180" s="5"/>
      <c r="D180" s="5">
        <v>2</v>
      </c>
      <c r="E180" s="5" t="s">
        <v>29</v>
      </c>
      <c r="F180" s="5">
        <v>852</v>
      </c>
      <c r="G180" s="5" t="s">
        <v>390</v>
      </c>
      <c r="H180" s="5" t="s">
        <v>391</v>
      </c>
      <c r="I180" s="5">
        <v>153</v>
      </c>
      <c r="J180" s="5" t="s">
        <v>395</v>
      </c>
      <c r="K180" s="5">
        <v>393</v>
      </c>
      <c r="L180" s="5"/>
      <c r="M180" s="5" t="s">
        <v>396</v>
      </c>
      <c r="N180" s="6">
        <v>45643.418055555558</v>
      </c>
      <c r="O180" s="7">
        <v>45726</v>
      </c>
      <c r="P180" s="5"/>
      <c r="Q180" s="7">
        <v>45721</v>
      </c>
      <c r="R180" s="5"/>
      <c r="S180" s="48">
        <v>192</v>
      </c>
      <c r="T180" s="5" t="s">
        <v>39</v>
      </c>
      <c r="U180" s="5" t="s">
        <v>40</v>
      </c>
      <c r="V180" s="5" t="s">
        <v>41</v>
      </c>
      <c r="W180" s="5" t="s">
        <v>42</v>
      </c>
      <c r="X180" s="5"/>
      <c r="Y180" s="5"/>
      <c r="Z180" s="5" t="s">
        <v>1385</v>
      </c>
      <c r="AA180" s="5"/>
      <c r="AB180" s="5">
        <v>7119</v>
      </c>
      <c r="AC180" s="5" t="s">
        <v>38</v>
      </c>
    </row>
    <row r="181" spans="1:29">
      <c r="A181" s="5">
        <v>613764</v>
      </c>
      <c r="B181" s="5">
        <v>115579</v>
      </c>
      <c r="C181" s="5"/>
      <c r="D181" s="5">
        <v>2</v>
      </c>
      <c r="E181" s="5" t="s">
        <v>29</v>
      </c>
      <c r="F181" s="5">
        <v>852</v>
      </c>
      <c r="G181" s="5" t="s">
        <v>390</v>
      </c>
      <c r="H181" s="5" t="s">
        <v>391</v>
      </c>
      <c r="I181" s="5">
        <v>153</v>
      </c>
      <c r="J181" s="5" t="s">
        <v>395</v>
      </c>
      <c r="K181" s="5">
        <v>393</v>
      </c>
      <c r="L181" s="5"/>
      <c r="M181" s="5" t="s">
        <v>396</v>
      </c>
      <c r="N181" s="6">
        <v>45643.418055555558</v>
      </c>
      <c r="O181" s="7">
        <v>45726</v>
      </c>
      <c r="P181" s="5"/>
      <c r="Q181" s="7">
        <v>45721</v>
      </c>
      <c r="R181" s="5"/>
      <c r="S181" s="48">
        <v>60.69</v>
      </c>
      <c r="T181" s="5" t="s">
        <v>39</v>
      </c>
      <c r="U181" s="5" t="s">
        <v>52</v>
      </c>
      <c r="V181" s="5" t="s">
        <v>41</v>
      </c>
      <c r="W181" s="5" t="s">
        <v>42</v>
      </c>
      <c r="X181" s="5"/>
      <c r="Y181" s="5"/>
      <c r="Z181" s="5" t="s">
        <v>1385</v>
      </c>
      <c r="AA181" s="5"/>
      <c r="AB181" s="5">
        <v>7119</v>
      </c>
      <c r="AC181" s="5" t="s">
        <v>38</v>
      </c>
    </row>
    <row r="182" spans="1:29">
      <c r="A182" s="5">
        <v>614085</v>
      </c>
      <c r="B182" s="5">
        <v>115579</v>
      </c>
      <c r="C182" s="5"/>
      <c r="D182" s="5">
        <v>2</v>
      </c>
      <c r="E182" s="5" t="s">
        <v>29</v>
      </c>
      <c r="F182" s="5">
        <v>852</v>
      </c>
      <c r="G182" s="5" t="s">
        <v>390</v>
      </c>
      <c r="H182" s="5" t="s">
        <v>391</v>
      </c>
      <c r="I182" s="5">
        <v>153</v>
      </c>
      <c r="J182" s="5" t="s">
        <v>395</v>
      </c>
      <c r="K182" s="5">
        <v>393</v>
      </c>
      <c r="L182" s="5"/>
      <c r="M182" s="5" t="s">
        <v>396</v>
      </c>
      <c r="N182" s="6">
        <v>45643.418055555558</v>
      </c>
      <c r="O182" s="7">
        <v>45726</v>
      </c>
      <c r="P182" s="5"/>
      <c r="Q182" s="7">
        <v>45721</v>
      </c>
      <c r="R182" s="5"/>
      <c r="S182" s="48">
        <v>10.38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1385</v>
      </c>
      <c r="AA182" s="5"/>
      <c r="AB182" s="5">
        <v>7119</v>
      </c>
      <c r="AC182" s="5" t="s">
        <v>38</v>
      </c>
    </row>
    <row r="183" spans="1:29">
      <c r="A183" s="5">
        <v>629683</v>
      </c>
      <c r="B183" s="5">
        <v>121372</v>
      </c>
      <c r="C183" s="5"/>
      <c r="D183" s="5">
        <v>2</v>
      </c>
      <c r="E183" s="5" t="s">
        <v>29</v>
      </c>
      <c r="F183" s="5">
        <v>852</v>
      </c>
      <c r="G183" s="5" t="s">
        <v>390</v>
      </c>
      <c r="H183" s="5" t="s">
        <v>391</v>
      </c>
      <c r="I183" s="5">
        <v>541</v>
      </c>
      <c r="J183" s="5" t="s">
        <v>1391</v>
      </c>
      <c r="K183" s="5">
        <v>440</v>
      </c>
      <c r="L183" s="5"/>
      <c r="M183" s="5" t="s">
        <v>1392</v>
      </c>
      <c r="N183" s="6">
        <v>45680.47152777778</v>
      </c>
      <c r="O183" s="7">
        <v>45726</v>
      </c>
      <c r="P183" s="5"/>
      <c r="Q183" s="7">
        <v>45716</v>
      </c>
      <c r="R183" s="5"/>
      <c r="S183" s="48">
        <v>272</v>
      </c>
      <c r="T183" s="5" t="s">
        <v>39</v>
      </c>
      <c r="U183" s="5" t="s">
        <v>40</v>
      </c>
      <c r="V183" s="5" t="s">
        <v>41</v>
      </c>
      <c r="W183" s="5" t="s">
        <v>42</v>
      </c>
      <c r="X183" s="5"/>
      <c r="Y183" s="5"/>
      <c r="Z183" s="5" t="s">
        <v>1633</v>
      </c>
      <c r="AA183" s="5"/>
      <c r="AB183" s="5">
        <v>7119</v>
      </c>
      <c r="AC183" s="5" t="s">
        <v>38</v>
      </c>
    </row>
    <row r="184" spans="1:29">
      <c r="A184" s="5">
        <v>629685</v>
      </c>
      <c r="B184" s="5">
        <v>121372</v>
      </c>
      <c r="C184" s="5"/>
      <c r="D184" s="5">
        <v>2</v>
      </c>
      <c r="E184" s="5" t="s">
        <v>29</v>
      </c>
      <c r="F184" s="5">
        <v>852</v>
      </c>
      <c r="G184" s="5" t="s">
        <v>390</v>
      </c>
      <c r="H184" s="5" t="s">
        <v>391</v>
      </c>
      <c r="I184" s="5">
        <v>541</v>
      </c>
      <c r="J184" s="5" t="s">
        <v>1391</v>
      </c>
      <c r="K184" s="5">
        <v>440</v>
      </c>
      <c r="L184" s="5"/>
      <c r="M184" s="5" t="s">
        <v>1392</v>
      </c>
      <c r="N184" s="6">
        <v>45680.47152777778</v>
      </c>
      <c r="O184" s="7">
        <v>45726</v>
      </c>
      <c r="P184" s="5"/>
      <c r="Q184" s="7">
        <v>45716</v>
      </c>
      <c r="R184" s="5"/>
      <c r="S184" s="48">
        <v>35.26</v>
      </c>
      <c r="T184" s="5" t="s">
        <v>39</v>
      </c>
      <c r="U184" s="5" t="s">
        <v>52</v>
      </c>
      <c r="V184" s="5" t="s">
        <v>41</v>
      </c>
      <c r="W184" s="5" t="s">
        <v>42</v>
      </c>
      <c r="X184" s="5"/>
      <c r="Y184" s="5"/>
      <c r="Z184" s="5" t="s">
        <v>1633</v>
      </c>
      <c r="AA184" s="5"/>
      <c r="AB184" s="5">
        <v>7119</v>
      </c>
      <c r="AC184" s="5" t="s">
        <v>38</v>
      </c>
    </row>
    <row r="185" spans="1:29">
      <c r="A185" s="5">
        <v>629686</v>
      </c>
      <c r="B185" s="5">
        <v>121372</v>
      </c>
      <c r="C185" s="5"/>
      <c r="D185" s="5">
        <v>2</v>
      </c>
      <c r="E185" s="5" t="s">
        <v>29</v>
      </c>
      <c r="F185" s="5">
        <v>852</v>
      </c>
      <c r="G185" s="5" t="s">
        <v>390</v>
      </c>
      <c r="H185" s="5" t="s">
        <v>391</v>
      </c>
      <c r="I185" s="5">
        <v>541</v>
      </c>
      <c r="J185" s="5" t="s">
        <v>1391</v>
      </c>
      <c r="K185" s="5">
        <v>440</v>
      </c>
      <c r="L185" s="5"/>
      <c r="M185" s="5" t="s">
        <v>1392</v>
      </c>
      <c r="N185" s="6">
        <v>45680.47152777778</v>
      </c>
      <c r="O185" s="7">
        <v>45726</v>
      </c>
      <c r="P185" s="5"/>
      <c r="Q185" s="7">
        <v>45716</v>
      </c>
      <c r="R185" s="5"/>
      <c r="S185" s="48">
        <v>10.89</v>
      </c>
      <c r="T185" s="5" t="s">
        <v>39</v>
      </c>
      <c r="U185" s="5" t="s">
        <v>182</v>
      </c>
      <c r="V185" s="5" t="s">
        <v>41</v>
      </c>
      <c r="W185" s="5" t="s">
        <v>42</v>
      </c>
      <c r="X185" s="5"/>
      <c r="Y185" s="5"/>
      <c r="Z185" s="5" t="s">
        <v>1633</v>
      </c>
      <c r="AA185" s="5"/>
      <c r="AB185" s="5">
        <v>7119</v>
      </c>
      <c r="AC185" s="5" t="s">
        <v>38</v>
      </c>
    </row>
    <row r="186" spans="1:29">
      <c r="A186" s="5">
        <v>629615</v>
      </c>
      <c r="B186" s="5">
        <v>121372</v>
      </c>
      <c r="C186" s="5"/>
      <c r="D186" s="5">
        <v>2</v>
      </c>
      <c r="E186" s="5" t="s">
        <v>29</v>
      </c>
      <c r="F186" s="5">
        <v>852</v>
      </c>
      <c r="G186" s="5" t="s">
        <v>390</v>
      </c>
      <c r="H186" s="5" t="s">
        <v>391</v>
      </c>
      <c r="I186" s="5">
        <v>541</v>
      </c>
      <c r="J186" s="5" t="s">
        <v>1391</v>
      </c>
      <c r="K186" s="5">
        <v>440</v>
      </c>
      <c r="L186" s="5"/>
      <c r="M186" s="5" t="s">
        <v>1392</v>
      </c>
      <c r="N186" s="6">
        <v>45680.47152777778</v>
      </c>
      <c r="O186" s="7">
        <v>45726</v>
      </c>
      <c r="P186" s="5"/>
      <c r="Q186" s="7">
        <v>45716</v>
      </c>
      <c r="R186" s="5"/>
      <c r="S186" s="48">
        <v>-3400</v>
      </c>
      <c r="T186" s="5" t="s">
        <v>35</v>
      </c>
      <c r="U186" s="5" t="s">
        <v>1596</v>
      </c>
      <c r="V186" s="5" t="s">
        <v>36</v>
      </c>
      <c r="W186" s="5" t="s">
        <v>37</v>
      </c>
      <c r="X186" s="5"/>
      <c r="Y186" s="5"/>
      <c r="Z186" s="5" t="s">
        <v>1633</v>
      </c>
      <c r="AA186" s="5"/>
      <c r="AB186" s="5">
        <v>7119</v>
      </c>
      <c r="AC186" s="5" t="s">
        <v>38</v>
      </c>
    </row>
    <row r="187" spans="1:29">
      <c r="A187" s="5">
        <v>629682</v>
      </c>
      <c r="B187" s="5">
        <v>121372</v>
      </c>
      <c r="C187" s="5"/>
      <c r="D187" s="5">
        <v>2</v>
      </c>
      <c r="E187" s="5" t="s">
        <v>29</v>
      </c>
      <c r="F187" s="5">
        <v>852</v>
      </c>
      <c r="G187" s="5" t="s">
        <v>390</v>
      </c>
      <c r="H187" s="5" t="s">
        <v>391</v>
      </c>
      <c r="I187" s="5">
        <v>541</v>
      </c>
      <c r="J187" s="5" t="s">
        <v>1391</v>
      </c>
      <c r="K187" s="5">
        <v>440</v>
      </c>
      <c r="L187" s="5"/>
      <c r="M187" s="5" t="s">
        <v>1392</v>
      </c>
      <c r="N187" s="6">
        <v>45680.47152777778</v>
      </c>
      <c r="O187" s="7">
        <v>45726</v>
      </c>
      <c r="P187" s="5"/>
      <c r="Q187" s="7">
        <v>45716</v>
      </c>
      <c r="R187" s="5"/>
      <c r="S187" s="48">
        <v>3128</v>
      </c>
      <c r="T187" s="5" t="s">
        <v>39</v>
      </c>
      <c r="U187" s="5" t="s">
        <v>297</v>
      </c>
      <c r="V187" s="5" t="s">
        <v>298</v>
      </c>
      <c r="W187" s="5" t="s">
        <v>299</v>
      </c>
      <c r="X187" s="5"/>
      <c r="Y187" s="5"/>
      <c r="Z187" s="5" t="s">
        <v>1633</v>
      </c>
      <c r="AA187" s="5"/>
      <c r="AB187" s="5">
        <v>7119</v>
      </c>
      <c r="AC187" s="5" t="s">
        <v>38</v>
      </c>
    </row>
    <row r="188" spans="1:29">
      <c r="A188" s="5">
        <v>640805</v>
      </c>
      <c r="B188" s="5">
        <v>123585</v>
      </c>
      <c r="C188" s="5"/>
      <c r="D188" s="5">
        <v>2</v>
      </c>
      <c r="E188" s="5" t="s">
        <v>29</v>
      </c>
      <c r="F188" s="5">
        <v>852</v>
      </c>
      <c r="G188" s="5" t="s">
        <v>390</v>
      </c>
      <c r="H188" s="5" t="s">
        <v>391</v>
      </c>
      <c r="I188" s="5">
        <v>370</v>
      </c>
      <c r="J188" s="5" t="s">
        <v>398</v>
      </c>
      <c r="K188" s="5">
        <v>386</v>
      </c>
      <c r="L188" s="5"/>
      <c r="M188" s="5" t="s">
        <v>399</v>
      </c>
      <c r="N188" s="6">
        <v>45691.452777777777</v>
      </c>
      <c r="O188" s="7">
        <v>45726</v>
      </c>
      <c r="P188" s="5"/>
      <c r="Q188" s="7">
        <v>45721</v>
      </c>
      <c r="R188" s="5"/>
      <c r="S188" s="48">
        <v>-1300</v>
      </c>
      <c r="T188" s="5" t="s">
        <v>35</v>
      </c>
      <c r="U188" s="5" t="s">
        <v>1596</v>
      </c>
      <c r="V188" s="5" t="s">
        <v>36</v>
      </c>
      <c r="W188" s="5" t="s">
        <v>37</v>
      </c>
      <c r="X188" s="5"/>
      <c r="Y188" s="5"/>
      <c r="Z188" s="5" t="s">
        <v>1634</v>
      </c>
      <c r="AA188" s="5"/>
      <c r="AB188" s="5">
        <v>7119</v>
      </c>
      <c r="AC188" s="5" t="s">
        <v>38</v>
      </c>
    </row>
    <row r="189" spans="1:29">
      <c r="A189" s="5">
        <v>640858</v>
      </c>
      <c r="B189" s="5">
        <v>123585</v>
      </c>
      <c r="C189" s="5"/>
      <c r="D189" s="5">
        <v>2</v>
      </c>
      <c r="E189" s="5" t="s">
        <v>29</v>
      </c>
      <c r="F189" s="5">
        <v>852</v>
      </c>
      <c r="G189" s="5" t="s">
        <v>390</v>
      </c>
      <c r="H189" s="5" t="s">
        <v>391</v>
      </c>
      <c r="I189" s="5">
        <v>370</v>
      </c>
      <c r="J189" s="5" t="s">
        <v>398</v>
      </c>
      <c r="K189" s="5">
        <v>386</v>
      </c>
      <c r="L189" s="5"/>
      <c r="M189" s="5" t="s">
        <v>399</v>
      </c>
      <c r="N189" s="6">
        <v>45691.452777777777</v>
      </c>
      <c r="O189" s="7">
        <v>45726</v>
      </c>
      <c r="P189" s="5"/>
      <c r="Q189" s="7">
        <v>45721</v>
      </c>
      <c r="R189" s="5"/>
      <c r="S189" s="48">
        <v>104</v>
      </c>
      <c r="T189" s="5" t="s">
        <v>39</v>
      </c>
      <c r="U189" s="5" t="s">
        <v>40</v>
      </c>
      <c r="V189" s="5" t="s">
        <v>41</v>
      </c>
      <c r="W189" s="5" t="s">
        <v>42</v>
      </c>
      <c r="X189" s="5"/>
      <c r="Y189" s="5"/>
      <c r="Z189" s="5" t="s">
        <v>1634</v>
      </c>
      <c r="AA189" s="5"/>
      <c r="AB189" s="5">
        <v>7119</v>
      </c>
      <c r="AC189" s="5" t="s">
        <v>38</v>
      </c>
    </row>
    <row r="190" spans="1:29">
      <c r="A190" s="5">
        <v>640860</v>
      </c>
      <c r="B190" s="5">
        <v>123585</v>
      </c>
      <c r="C190" s="5"/>
      <c r="D190" s="5">
        <v>2</v>
      </c>
      <c r="E190" s="5" t="s">
        <v>29</v>
      </c>
      <c r="F190" s="5">
        <v>852</v>
      </c>
      <c r="G190" s="5" t="s">
        <v>390</v>
      </c>
      <c r="H190" s="5" t="s">
        <v>391</v>
      </c>
      <c r="I190" s="5">
        <v>370</v>
      </c>
      <c r="J190" s="5" t="s">
        <v>398</v>
      </c>
      <c r="K190" s="5">
        <v>386</v>
      </c>
      <c r="L190" s="5"/>
      <c r="M190" s="5" t="s">
        <v>399</v>
      </c>
      <c r="N190" s="6">
        <v>45691.452777777777</v>
      </c>
      <c r="O190" s="7">
        <v>45726</v>
      </c>
      <c r="P190" s="5"/>
      <c r="Q190" s="7">
        <v>45721</v>
      </c>
      <c r="R190" s="5"/>
      <c r="S190" s="48">
        <v>48.8</v>
      </c>
      <c r="T190" s="5" t="s">
        <v>39</v>
      </c>
      <c r="U190" s="5" t="s">
        <v>52</v>
      </c>
      <c r="V190" s="5" t="s">
        <v>41</v>
      </c>
      <c r="W190" s="5" t="s">
        <v>42</v>
      </c>
      <c r="X190" s="5"/>
      <c r="Y190" s="5"/>
      <c r="Z190" s="5" t="s">
        <v>1634</v>
      </c>
      <c r="AA190" s="5"/>
      <c r="AB190" s="5">
        <v>7119</v>
      </c>
      <c r="AC190" s="5" t="s">
        <v>38</v>
      </c>
    </row>
    <row r="191" spans="1:29">
      <c r="A191" s="5">
        <v>640861</v>
      </c>
      <c r="B191" s="5">
        <v>123585</v>
      </c>
      <c r="C191" s="5"/>
      <c r="D191" s="5">
        <v>2</v>
      </c>
      <c r="E191" s="5" t="s">
        <v>29</v>
      </c>
      <c r="F191" s="5">
        <v>852</v>
      </c>
      <c r="G191" s="5" t="s">
        <v>390</v>
      </c>
      <c r="H191" s="5" t="s">
        <v>391</v>
      </c>
      <c r="I191" s="5">
        <v>370</v>
      </c>
      <c r="J191" s="5" t="s">
        <v>398</v>
      </c>
      <c r="K191" s="5">
        <v>386</v>
      </c>
      <c r="L191" s="5"/>
      <c r="M191" s="5" t="s">
        <v>399</v>
      </c>
      <c r="N191" s="6">
        <v>45691.452777777777</v>
      </c>
      <c r="O191" s="7">
        <v>45726</v>
      </c>
      <c r="P191" s="5"/>
      <c r="Q191" s="7">
        <v>45721</v>
      </c>
      <c r="R191" s="5"/>
      <c r="S191" s="48">
        <v>6.32</v>
      </c>
      <c r="T191" s="5" t="s">
        <v>39</v>
      </c>
      <c r="U191" s="5" t="s">
        <v>182</v>
      </c>
      <c r="V191" s="5" t="s">
        <v>41</v>
      </c>
      <c r="W191" s="5" t="s">
        <v>42</v>
      </c>
      <c r="X191" s="5"/>
      <c r="Y191" s="5"/>
      <c r="Z191" s="5" t="s">
        <v>1634</v>
      </c>
      <c r="AA191" s="5"/>
      <c r="AB191" s="5">
        <v>7119</v>
      </c>
      <c r="AC191" s="5" t="s">
        <v>38</v>
      </c>
    </row>
    <row r="192" spans="1:29">
      <c r="A192" s="5">
        <v>641092</v>
      </c>
      <c r="B192" s="5">
        <v>123634</v>
      </c>
      <c r="C192" s="5"/>
      <c r="D192" s="5">
        <v>2</v>
      </c>
      <c r="E192" s="5" t="s">
        <v>29</v>
      </c>
      <c r="F192" s="5">
        <v>852</v>
      </c>
      <c r="G192" s="5" t="s">
        <v>390</v>
      </c>
      <c r="H192" s="5" t="s">
        <v>391</v>
      </c>
      <c r="I192" s="5">
        <v>152</v>
      </c>
      <c r="J192" s="5" t="s">
        <v>400</v>
      </c>
      <c r="K192" s="5">
        <v>256</v>
      </c>
      <c r="L192" s="5" t="s">
        <v>401</v>
      </c>
      <c r="M192" s="5" t="s">
        <v>402</v>
      </c>
      <c r="N192" s="6">
        <v>45691.453472222223</v>
      </c>
      <c r="O192" s="7">
        <v>45726</v>
      </c>
      <c r="P192" s="5"/>
      <c r="Q192" s="7">
        <v>45721</v>
      </c>
      <c r="R192" s="5"/>
      <c r="S192" s="48">
        <v>-2100</v>
      </c>
      <c r="T192" s="5" t="s">
        <v>35</v>
      </c>
      <c r="U192" s="5" t="s">
        <v>1596</v>
      </c>
      <c r="V192" s="5" t="s">
        <v>36</v>
      </c>
      <c r="W192" s="5" t="s">
        <v>37</v>
      </c>
      <c r="X192" s="5"/>
      <c r="Y192" s="5"/>
      <c r="Z192" s="5" t="s">
        <v>1635</v>
      </c>
      <c r="AA192" s="5"/>
      <c r="AB192" s="5">
        <v>7119</v>
      </c>
      <c r="AC192" s="5" t="s">
        <v>38</v>
      </c>
    </row>
    <row r="193" spans="1:29">
      <c r="A193" s="5">
        <v>641159</v>
      </c>
      <c r="B193" s="5">
        <v>123634</v>
      </c>
      <c r="C193" s="5"/>
      <c r="D193" s="5">
        <v>2</v>
      </c>
      <c r="E193" s="5" t="s">
        <v>29</v>
      </c>
      <c r="F193" s="5">
        <v>852</v>
      </c>
      <c r="G193" s="5" t="s">
        <v>390</v>
      </c>
      <c r="H193" s="5" t="s">
        <v>391</v>
      </c>
      <c r="I193" s="5">
        <v>152</v>
      </c>
      <c r="J193" s="5" t="s">
        <v>400</v>
      </c>
      <c r="K193" s="5">
        <v>256</v>
      </c>
      <c r="L193" s="5" t="s">
        <v>401</v>
      </c>
      <c r="M193" s="5" t="s">
        <v>402</v>
      </c>
      <c r="N193" s="6">
        <v>45691.453472222223</v>
      </c>
      <c r="O193" s="7">
        <v>45726</v>
      </c>
      <c r="P193" s="5"/>
      <c r="Q193" s="7">
        <v>45721</v>
      </c>
      <c r="R193" s="5"/>
      <c r="S193" s="48">
        <v>168</v>
      </c>
      <c r="T193" s="5" t="s">
        <v>39</v>
      </c>
      <c r="U193" s="5" t="s">
        <v>40</v>
      </c>
      <c r="V193" s="5" t="s">
        <v>41</v>
      </c>
      <c r="W193" s="5" t="s">
        <v>42</v>
      </c>
      <c r="X193" s="5"/>
      <c r="Y193" s="5"/>
      <c r="Z193" s="5" t="s">
        <v>1635</v>
      </c>
      <c r="AA193" s="5"/>
      <c r="AB193" s="5">
        <v>7119</v>
      </c>
      <c r="AC193" s="5" t="s">
        <v>38</v>
      </c>
    </row>
    <row r="194" spans="1:29">
      <c r="A194" s="5">
        <v>641161</v>
      </c>
      <c r="B194" s="5">
        <v>123634</v>
      </c>
      <c r="C194" s="5"/>
      <c r="D194" s="5">
        <v>2</v>
      </c>
      <c r="E194" s="5" t="s">
        <v>29</v>
      </c>
      <c r="F194" s="5">
        <v>852</v>
      </c>
      <c r="G194" s="5" t="s">
        <v>390</v>
      </c>
      <c r="H194" s="5" t="s">
        <v>391</v>
      </c>
      <c r="I194" s="5">
        <v>152</v>
      </c>
      <c r="J194" s="5" t="s">
        <v>400</v>
      </c>
      <c r="K194" s="5">
        <v>256</v>
      </c>
      <c r="L194" s="5" t="s">
        <v>401</v>
      </c>
      <c r="M194" s="5" t="s">
        <v>402</v>
      </c>
      <c r="N194" s="6">
        <v>45691.453472222223</v>
      </c>
      <c r="O194" s="7">
        <v>45726</v>
      </c>
      <c r="P194" s="5"/>
      <c r="Q194" s="7">
        <v>45721</v>
      </c>
      <c r="R194" s="5"/>
      <c r="S194" s="48">
        <v>9.84</v>
      </c>
      <c r="T194" s="5" t="s">
        <v>39</v>
      </c>
      <c r="U194" s="5" t="s">
        <v>113</v>
      </c>
      <c r="V194" s="5" t="s">
        <v>41</v>
      </c>
      <c r="W194" s="5" t="s">
        <v>42</v>
      </c>
      <c r="X194" s="5"/>
      <c r="Y194" s="5"/>
      <c r="Z194" s="5" t="s">
        <v>1635</v>
      </c>
      <c r="AA194" s="5"/>
      <c r="AB194" s="5">
        <v>7119</v>
      </c>
      <c r="AC194" s="5" t="s">
        <v>38</v>
      </c>
    </row>
    <row r="195" spans="1:29">
      <c r="A195" s="5">
        <v>641162</v>
      </c>
      <c r="B195" s="5">
        <v>123634</v>
      </c>
      <c r="C195" s="5"/>
      <c r="D195" s="5">
        <v>2</v>
      </c>
      <c r="E195" s="5" t="s">
        <v>29</v>
      </c>
      <c r="F195" s="5">
        <v>852</v>
      </c>
      <c r="G195" s="5" t="s">
        <v>390</v>
      </c>
      <c r="H195" s="5" t="s">
        <v>391</v>
      </c>
      <c r="I195" s="5">
        <v>152</v>
      </c>
      <c r="J195" s="5" t="s">
        <v>400</v>
      </c>
      <c r="K195" s="5">
        <v>256</v>
      </c>
      <c r="L195" s="5" t="s">
        <v>401</v>
      </c>
      <c r="M195" s="5" t="s">
        <v>402</v>
      </c>
      <c r="N195" s="6">
        <v>45691.453472222223</v>
      </c>
      <c r="O195" s="7">
        <v>45726</v>
      </c>
      <c r="P195" s="5"/>
      <c r="Q195" s="7">
        <v>45721</v>
      </c>
      <c r="R195" s="5"/>
      <c r="S195" s="48">
        <v>60.2</v>
      </c>
      <c r="T195" s="5" t="s">
        <v>39</v>
      </c>
      <c r="U195" s="5" t="s">
        <v>52</v>
      </c>
      <c r="V195" s="5" t="s">
        <v>41</v>
      </c>
      <c r="W195" s="5" t="s">
        <v>42</v>
      </c>
      <c r="X195" s="5"/>
      <c r="Y195" s="5"/>
      <c r="Z195" s="5" t="s">
        <v>1635</v>
      </c>
      <c r="AA195" s="5"/>
      <c r="AB195" s="5">
        <v>7119</v>
      </c>
      <c r="AC195" s="5" t="s">
        <v>38</v>
      </c>
    </row>
    <row r="196" spans="1:29">
      <c r="A196" s="5">
        <v>641163</v>
      </c>
      <c r="B196" s="5">
        <v>123634</v>
      </c>
      <c r="C196" s="5"/>
      <c r="D196" s="5">
        <v>2</v>
      </c>
      <c r="E196" s="5" t="s">
        <v>29</v>
      </c>
      <c r="F196" s="5">
        <v>852</v>
      </c>
      <c r="G196" s="5" t="s">
        <v>390</v>
      </c>
      <c r="H196" s="5" t="s">
        <v>391</v>
      </c>
      <c r="I196" s="5">
        <v>152</v>
      </c>
      <c r="J196" s="5" t="s">
        <v>400</v>
      </c>
      <c r="K196" s="5">
        <v>256</v>
      </c>
      <c r="L196" s="5" t="s">
        <v>401</v>
      </c>
      <c r="M196" s="5" t="s">
        <v>402</v>
      </c>
      <c r="N196" s="6">
        <v>45691.453472222223</v>
      </c>
      <c r="O196" s="7">
        <v>45726</v>
      </c>
      <c r="P196" s="5"/>
      <c r="Q196" s="7">
        <v>45721</v>
      </c>
      <c r="R196" s="5"/>
      <c r="S196" s="48">
        <v>10.31</v>
      </c>
      <c r="T196" s="5" t="s">
        <v>39</v>
      </c>
      <c r="U196" s="5" t="s">
        <v>182</v>
      </c>
      <c r="V196" s="5" t="s">
        <v>41</v>
      </c>
      <c r="W196" s="5" t="s">
        <v>42</v>
      </c>
      <c r="X196" s="5"/>
      <c r="Y196" s="5"/>
      <c r="Z196" s="5" t="s">
        <v>1635</v>
      </c>
      <c r="AA196" s="5"/>
      <c r="AB196" s="5">
        <v>7119</v>
      </c>
      <c r="AC196" s="5" t="s">
        <v>38</v>
      </c>
    </row>
    <row r="197" spans="1:29">
      <c r="A197" s="5">
        <v>641838</v>
      </c>
      <c r="B197" s="5">
        <v>123765</v>
      </c>
      <c r="C197" s="5"/>
      <c r="D197" s="5">
        <v>2</v>
      </c>
      <c r="E197" s="5" t="s">
        <v>29</v>
      </c>
      <c r="F197" s="5">
        <v>852</v>
      </c>
      <c r="G197" s="5" t="s">
        <v>390</v>
      </c>
      <c r="H197" s="5" t="s">
        <v>391</v>
      </c>
      <c r="I197" s="5">
        <v>511</v>
      </c>
      <c r="J197" s="5" t="s">
        <v>1386</v>
      </c>
      <c r="K197" s="5">
        <v>439</v>
      </c>
      <c r="L197" s="5"/>
      <c r="M197" s="5" t="s">
        <v>1636</v>
      </c>
      <c r="N197" s="6">
        <v>45691.457638888889</v>
      </c>
      <c r="O197" s="7">
        <v>45726</v>
      </c>
      <c r="P197" s="5"/>
      <c r="Q197" s="7">
        <v>45721</v>
      </c>
      <c r="R197" s="5"/>
      <c r="S197" s="48">
        <v>-1900</v>
      </c>
      <c r="T197" s="5" t="s">
        <v>35</v>
      </c>
      <c r="U197" s="5" t="s">
        <v>1596</v>
      </c>
      <c r="V197" s="5" t="s">
        <v>36</v>
      </c>
      <c r="W197" s="5" t="s">
        <v>37</v>
      </c>
      <c r="X197" s="5"/>
      <c r="Y197" s="5"/>
      <c r="Z197" s="5" t="s">
        <v>1637</v>
      </c>
      <c r="AA197" s="5"/>
      <c r="AB197" s="5">
        <v>7119</v>
      </c>
      <c r="AC197" s="5" t="s">
        <v>38</v>
      </c>
    </row>
    <row r="198" spans="1:29">
      <c r="A198" s="5">
        <v>641840</v>
      </c>
      <c r="B198" s="5">
        <v>123765</v>
      </c>
      <c r="C198" s="5"/>
      <c r="D198" s="5">
        <v>2</v>
      </c>
      <c r="E198" s="5" t="s">
        <v>29</v>
      </c>
      <c r="F198" s="5">
        <v>852</v>
      </c>
      <c r="G198" s="5" t="s">
        <v>390</v>
      </c>
      <c r="H198" s="5" t="s">
        <v>391</v>
      </c>
      <c r="I198" s="5">
        <v>511</v>
      </c>
      <c r="J198" s="5" t="s">
        <v>1386</v>
      </c>
      <c r="K198" s="5">
        <v>439</v>
      </c>
      <c r="L198" s="5"/>
      <c r="M198" s="5" t="s">
        <v>1636</v>
      </c>
      <c r="N198" s="6">
        <v>45691.457638888889</v>
      </c>
      <c r="O198" s="7">
        <v>45726</v>
      </c>
      <c r="P198" s="5"/>
      <c r="Q198" s="7">
        <v>45721</v>
      </c>
      <c r="R198" s="5"/>
      <c r="S198" s="48">
        <v>1900</v>
      </c>
      <c r="T198" s="5" t="s">
        <v>39</v>
      </c>
      <c r="U198" s="5" t="s">
        <v>1638</v>
      </c>
      <c r="V198" s="5" t="s">
        <v>88</v>
      </c>
      <c r="W198" s="5" t="s">
        <v>89</v>
      </c>
      <c r="X198" s="5"/>
      <c r="Y198" s="5"/>
      <c r="Z198" s="5" t="s">
        <v>1637</v>
      </c>
      <c r="AA198" s="5"/>
      <c r="AB198" s="5">
        <v>7119</v>
      </c>
      <c r="AC198" s="5" t="s">
        <v>38</v>
      </c>
    </row>
    <row r="199" spans="1:29">
      <c r="A199" s="5">
        <v>641867</v>
      </c>
      <c r="B199" s="5">
        <v>123765</v>
      </c>
      <c r="C199" s="5"/>
      <c r="D199" s="5">
        <v>2</v>
      </c>
      <c r="E199" s="5" t="s">
        <v>29</v>
      </c>
      <c r="F199" s="5">
        <v>852</v>
      </c>
      <c r="G199" s="5" t="s">
        <v>390</v>
      </c>
      <c r="H199" s="5" t="s">
        <v>391</v>
      </c>
      <c r="I199" s="5">
        <v>511</v>
      </c>
      <c r="J199" s="5" t="s">
        <v>1386</v>
      </c>
      <c r="K199" s="5">
        <v>439</v>
      </c>
      <c r="L199" s="5"/>
      <c r="M199" s="5" t="s">
        <v>1636</v>
      </c>
      <c r="N199" s="6">
        <v>45691.457638888889</v>
      </c>
      <c r="O199" s="7">
        <v>45726</v>
      </c>
      <c r="P199" s="5"/>
      <c r="Q199" s="7">
        <v>45721</v>
      </c>
      <c r="R199" s="5"/>
      <c r="S199" s="48">
        <v>1748</v>
      </c>
      <c r="T199" s="5" t="s">
        <v>39</v>
      </c>
      <c r="U199" s="5" t="s">
        <v>297</v>
      </c>
      <c r="V199" s="5" t="s">
        <v>298</v>
      </c>
      <c r="W199" s="5" t="s">
        <v>299</v>
      </c>
      <c r="X199" s="5"/>
      <c r="Y199" s="5"/>
      <c r="Z199" s="5" t="s">
        <v>1637</v>
      </c>
      <c r="AA199" s="5"/>
      <c r="AB199" s="5">
        <v>7119</v>
      </c>
      <c r="AC199" s="5" t="s">
        <v>38</v>
      </c>
    </row>
    <row r="200" spans="1:29">
      <c r="A200" s="5">
        <v>641868</v>
      </c>
      <c r="B200" s="5">
        <v>123765</v>
      </c>
      <c r="C200" s="5"/>
      <c r="D200" s="5">
        <v>2</v>
      </c>
      <c r="E200" s="5" t="s">
        <v>29</v>
      </c>
      <c r="F200" s="5">
        <v>852</v>
      </c>
      <c r="G200" s="5" t="s">
        <v>390</v>
      </c>
      <c r="H200" s="5" t="s">
        <v>391</v>
      </c>
      <c r="I200" s="5">
        <v>511</v>
      </c>
      <c r="J200" s="5" t="s">
        <v>1386</v>
      </c>
      <c r="K200" s="5">
        <v>439</v>
      </c>
      <c r="L200" s="5"/>
      <c r="M200" s="5" t="s">
        <v>1636</v>
      </c>
      <c r="N200" s="6">
        <v>45691.457638888889</v>
      </c>
      <c r="O200" s="7">
        <v>45726</v>
      </c>
      <c r="P200" s="5"/>
      <c r="Q200" s="7">
        <v>45721</v>
      </c>
      <c r="R200" s="5"/>
      <c r="S200" s="48">
        <v>152</v>
      </c>
      <c r="T200" s="5" t="s">
        <v>39</v>
      </c>
      <c r="U200" s="5" t="s">
        <v>40</v>
      </c>
      <c r="V200" s="5" t="s">
        <v>41</v>
      </c>
      <c r="W200" s="5" t="s">
        <v>42</v>
      </c>
      <c r="X200" s="5"/>
      <c r="Y200" s="5"/>
      <c r="Z200" s="5" t="s">
        <v>1637</v>
      </c>
      <c r="AA200" s="5"/>
      <c r="AB200" s="5">
        <v>7119</v>
      </c>
      <c r="AC200" s="5" t="s">
        <v>38</v>
      </c>
    </row>
    <row r="201" spans="1:29">
      <c r="A201" s="5">
        <v>641870</v>
      </c>
      <c r="B201" s="5">
        <v>123765</v>
      </c>
      <c r="C201" s="5"/>
      <c r="D201" s="5">
        <v>2</v>
      </c>
      <c r="E201" s="5" t="s">
        <v>29</v>
      </c>
      <c r="F201" s="5">
        <v>852</v>
      </c>
      <c r="G201" s="5" t="s">
        <v>390</v>
      </c>
      <c r="H201" s="5" t="s">
        <v>391</v>
      </c>
      <c r="I201" s="5">
        <v>511</v>
      </c>
      <c r="J201" s="5" t="s">
        <v>1386</v>
      </c>
      <c r="K201" s="5">
        <v>439</v>
      </c>
      <c r="L201" s="5"/>
      <c r="M201" s="5" t="s">
        <v>1636</v>
      </c>
      <c r="N201" s="6">
        <v>45691.457638888889</v>
      </c>
      <c r="O201" s="7">
        <v>45726</v>
      </c>
      <c r="P201" s="5"/>
      <c r="Q201" s="7">
        <v>45721</v>
      </c>
      <c r="R201" s="5"/>
      <c r="S201" s="48">
        <v>-152</v>
      </c>
      <c r="T201" s="5" t="s">
        <v>39</v>
      </c>
      <c r="U201" s="5" t="s">
        <v>120</v>
      </c>
      <c r="V201" s="5" t="s">
        <v>41</v>
      </c>
      <c r="W201" s="5" t="s">
        <v>42</v>
      </c>
      <c r="X201" s="5"/>
      <c r="Y201" s="5"/>
      <c r="Z201" s="5" t="s">
        <v>1637</v>
      </c>
      <c r="AA201" s="5"/>
      <c r="AB201" s="5">
        <v>7119</v>
      </c>
      <c r="AC201" s="5" t="s">
        <v>38</v>
      </c>
    </row>
    <row r="202" spans="1:29">
      <c r="A202" s="5">
        <v>641871</v>
      </c>
      <c r="B202" s="5">
        <v>123765</v>
      </c>
      <c r="C202" s="5"/>
      <c r="D202" s="5">
        <v>2</v>
      </c>
      <c r="E202" s="5" t="s">
        <v>29</v>
      </c>
      <c r="F202" s="5">
        <v>852</v>
      </c>
      <c r="G202" s="5" t="s">
        <v>390</v>
      </c>
      <c r="H202" s="5" t="s">
        <v>391</v>
      </c>
      <c r="I202" s="5">
        <v>511</v>
      </c>
      <c r="J202" s="5" t="s">
        <v>1386</v>
      </c>
      <c r="K202" s="5">
        <v>439</v>
      </c>
      <c r="L202" s="5"/>
      <c r="M202" s="5" t="s">
        <v>1636</v>
      </c>
      <c r="N202" s="6">
        <v>45691.457638888889</v>
      </c>
      <c r="O202" s="7">
        <v>45726</v>
      </c>
      <c r="P202" s="5"/>
      <c r="Q202" s="7">
        <v>45721</v>
      </c>
      <c r="R202" s="5"/>
      <c r="S202" s="48">
        <v>9.15</v>
      </c>
      <c r="T202" s="5" t="s">
        <v>39</v>
      </c>
      <c r="U202" s="5" t="s">
        <v>182</v>
      </c>
      <c r="V202" s="5" t="s">
        <v>41</v>
      </c>
      <c r="W202" s="5" t="s">
        <v>42</v>
      </c>
      <c r="X202" s="5"/>
      <c r="Y202" s="5"/>
      <c r="Z202" s="5" t="s">
        <v>1637</v>
      </c>
      <c r="AA202" s="5"/>
      <c r="AB202" s="5">
        <v>7119</v>
      </c>
      <c r="AC202" s="5" t="s">
        <v>38</v>
      </c>
    </row>
    <row r="203" spans="1:29">
      <c r="A203" s="5">
        <v>565713</v>
      </c>
      <c r="B203" s="5">
        <v>109813</v>
      </c>
      <c r="C203" s="5"/>
      <c r="D203" s="5">
        <v>2</v>
      </c>
      <c r="E203" s="5" t="s">
        <v>29</v>
      </c>
      <c r="F203" s="5">
        <v>958</v>
      </c>
      <c r="G203" s="5" t="s">
        <v>403</v>
      </c>
      <c r="H203" s="5" t="s">
        <v>404</v>
      </c>
      <c r="I203" s="5">
        <v>379</v>
      </c>
      <c r="J203" s="5" t="s">
        <v>405</v>
      </c>
      <c r="K203" s="5">
        <v>24</v>
      </c>
      <c r="L203" s="5" t="s">
        <v>406</v>
      </c>
      <c r="M203" s="5" t="s">
        <v>407</v>
      </c>
      <c r="N203" s="6">
        <v>45581.573611111111</v>
      </c>
      <c r="O203" s="7">
        <v>45726</v>
      </c>
      <c r="P203" s="5"/>
      <c r="Q203" s="7">
        <v>45721</v>
      </c>
      <c r="R203" s="5"/>
      <c r="S203" s="48">
        <v>-2149.94</v>
      </c>
      <c r="T203" s="5" t="s">
        <v>35</v>
      </c>
      <c r="U203" s="5" t="s">
        <v>1596</v>
      </c>
      <c r="V203" s="5" t="s">
        <v>36</v>
      </c>
      <c r="W203" s="5" t="s">
        <v>37</v>
      </c>
      <c r="X203" s="5"/>
      <c r="Y203" s="5"/>
      <c r="Z203" s="5" t="s">
        <v>861</v>
      </c>
      <c r="AA203" s="5"/>
      <c r="AB203" s="5">
        <v>7119</v>
      </c>
      <c r="AC203" s="5" t="s">
        <v>38</v>
      </c>
    </row>
    <row r="204" spans="1:29">
      <c r="A204" s="5">
        <v>565747</v>
      </c>
      <c r="B204" s="5">
        <v>109813</v>
      </c>
      <c r="C204" s="5"/>
      <c r="D204" s="5">
        <v>2</v>
      </c>
      <c r="E204" s="5" t="s">
        <v>29</v>
      </c>
      <c r="F204" s="5">
        <v>958</v>
      </c>
      <c r="G204" s="5" t="s">
        <v>403</v>
      </c>
      <c r="H204" s="5" t="s">
        <v>404</v>
      </c>
      <c r="I204" s="5">
        <v>379</v>
      </c>
      <c r="J204" s="5" t="s">
        <v>405</v>
      </c>
      <c r="K204" s="5">
        <v>24</v>
      </c>
      <c r="L204" s="5" t="s">
        <v>406</v>
      </c>
      <c r="M204" s="5" t="s">
        <v>407</v>
      </c>
      <c r="N204" s="6">
        <v>45581.573611111111</v>
      </c>
      <c r="O204" s="7">
        <v>45726</v>
      </c>
      <c r="P204" s="5"/>
      <c r="Q204" s="7">
        <v>45721</v>
      </c>
      <c r="R204" s="5"/>
      <c r="S204" s="48">
        <v>214.99</v>
      </c>
      <c r="T204" s="5" t="s">
        <v>39</v>
      </c>
      <c r="U204" s="5" t="s">
        <v>40</v>
      </c>
      <c r="V204" s="5" t="s">
        <v>41</v>
      </c>
      <c r="W204" s="5" t="s">
        <v>42</v>
      </c>
      <c r="X204" s="5"/>
      <c r="Y204" s="5"/>
      <c r="Z204" s="5" t="s">
        <v>861</v>
      </c>
      <c r="AA204" s="5"/>
      <c r="AB204" s="5">
        <v>7119</v>
      </c>
      <c r="AC204" s="5" t="s">
        <v>38</v>
      </c>
    </row>
    <row r="205" spans="1:29">
      <c r="A205" s="5">
        <v>565749</v>
      </c>
      <c r="B205" s="5">
        <v>109813</v>
      </c>
      <c r="C205" s="5"/>
      <c r="D205" s="5">
        <v>2</v>
      </c>
      <c r="E205" s="5" t="s">
        <v>29</v>
      </c>
      <c r="F205" s="5">
        <v>958</v>
      </c>
      <c r="G205" s="5" t="s">
        <v>403</v>
      </c>
      <c r="H205" s="5" t="s">
        <v>404</v>
      </c>
      <c r="I205" s="5">
        <v>379</v>
      </c>
      <c r="J205" s="5" t="s">
        <v>405</v>
      </c>
      <c r="K205" s="5">
        <v>24</v>
      </c>
      <c r="L205" s="5" t="s">
        <v>406</v>
      </c>
      <c r="M205" s="5" t="s">
        <v>407</v>
      </c>
      <c r="N205" s="6">
        <v>45581.573611111111</v>
      </c>
      <c r="O205" s="7">
        <v>45726</v>
      </c>
      <c r="P205" s="5"/>
      <c r="Q205" s="7">
        <v>45721</v>
      </c>
      <c r="R205" s="5"/>
      <c r="S205" s="48">
        <v>9.6999999999999993</v>
      </c>
      <c r="T205" s="5" t="s">
        <v>39</v>
      </c>
      <c r="U205" s="5" t="s">
        <v>128</v>
      </c>
      <c r="V205" s="5" t="s">
        <v>128</v>
      </c>
      <c r="W205" s="5" t="s">
        <v>129</v>
      </c>
      <c r="X205" s="5"/>
      <c r="Y205" s="5"/>
      <c r="Z205" s="5" t="s">
        <v>861</v>
      </c>
      <c r="AA205" s="5"/>
      <c r="AB205" s="5">
        <v>7119</v>
      </c>
      <c r="AC205" s="5" t="s">
        <v>38</v>
      </c>
    </row>
    <row r="206" spans="1:29">
      <c r="A206" s="5">
        <v>612506</v>
      </c>
      <c r="B206" s="5">
        <v>109813</v>
      </c>
      <c r="C206" s="5"/>
      <c r="D206" s="5">
        <v>2</v>
      </c>
      <c r="E206" s="5" t="s">
        <v>29</v>
      </c>
      <c r="F206" s="5">
        <v>958</v>
      </c>
      <c r="G206" s="5" t="s">
        <v>403</v>
      </c>
      <c r="H206" s="5" t="s">
        <v>404</v>
      </c>
      <c r="I206" s="5">
        <v>379</v>
      </c>
      <c r="J206" s="5" t="s">
        <v>405</v>
      </c>
      <c r="K206" s="5">
        <v>24</v>
      </c>
      <c r="L206" s="5" t="s">
        <v>406</v>
      </c>
      <c r="M206" s="5" t="s">
        <v>407</v>
      </c>
      <c r="N206" s="6">
        <v>45581.573611111111</v>
      </c>
      <c r="O206" s="7">
        <v>45726</v>
      </c>
      <c r="P206" s="5"/>
      <c r="Q206" s="7">
        <v>45721</v>
      </c>
      <c r="R206" s="5"/>
      <c r="S206" s="48">
        <v>30.26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861</v>
      </c>
      <c r="AA206" s="5"/>
      <c r="AB206" s="5">
        <v>7119</v>
      </c>
      <c r="AC206" s="5" t="s">
        <v>38</v>
      </c>
    </row>
    <row r="207" spans="1:29">
      <c r="A207" s="5">
        <v>582454</v>
      </c>
      <c r="B207" s="5">
        <v>113161</v>
      </c>
      <c r="C207" s="5"/>
      <c r="D207" s="5">
        <v>2</v>
      </c>
      <c r="E207" s="5" t="s">
        <v>29</v>
      </c>
      <c r="F207" s="5">
        <v>960</v>
      </c>
      <c r="G207" s="5" t="s">
        <v>30</v>
      </c>
      <c r="H207" s="5" t="s">
        <v>31</v>
      </c>
      <c r="I207" s="5">
        <v>349</v>
      </c>
      <c r="J207" s="5" t="s">
        <v>32</v>
      </c>
      <c r="K207" s="5">
        <v>161</v>
      </c>
      <c r="L207" s="5" t="s">
        <v>33</v>
      </c>
      <c r="M207" s="5" t="s">
        <v>34</v>
      </c>
      <c r="N207" s="6">
        <v>45658</v>
      </c>
      <c r="O207" s="7">
        <v>45726</v>
      </c>
      <c r="P207" s="5"/>
      <c r="Q207" s="7">
        <v>45721</v>
      </c>
      <c r="R207" s="5"/>
      <c r="S207" s="48">
        <v>135.5</v>
      </c>
      <c r="T207" s="5" t="s">
        <v>39</v>
      </c>
      <c r="U207" s="5" t="s">
        <v>40</v>
      </c>
      <c r="V207" s="5" t="s">
        <v>41</v>
      </c>
      <c r="W207" s="5" t="s">
        <v>42</v>
      </c>
      <c r="X207" s="5"/>
      <c r="Y207" s="5"/>
      <c r="Z207" s="5" t="s">
        <v>1010</v>
      </c>
      <c r="AA207" s="5"/>
      <c r="AB207" s="5">
        <v>7119</v>
      </c>
      <c r="AC207" s="5" t="s">
        <v>38</v>
      </c>
    </row>
    <row r="208" spans="1:29">
      <c r="A208" s="5">
        <v>612724</v>
      </c>
      <c r="B208" s="5">
        <v>113161</v>
      </c>
      <c r="C208" s="5"/>
      <c r="D208" s="5">
        <v>2</v>
      </c>
      <c r="E208" s="5" t="s">
        <v>29</v>
      </c>
      <c r="F208" s="5">
        <v>960</v>
      </c>
      <c r="G208" s="5" t="s">
        <v>30</v>
      </c>
      <c r="H208" s="5" t="s">
        <v>31</v>
      </c>
      <c r="I208" s="5">
        <v>349</v>
      </c>
      <c r="J208" s="5" t="s">
        <v>32</v>
      </c>
      <c r="K208" s="5">
        <v>161</v>
      </c>
      <c r="L208" s="5" t="s">
        <v>33</v>
      </c>
      <c r="M208" s="5" t="s">
        <v>34</v>
      </c>
      <c r="N208" s="6">
        <v>45658</v>
      </c>
      <c r="O208" s="7">
        <v>45726</v>
      </c>
      <c r="P208" s="5"/>
      <c r="Q208" s="7">
        <v>45721</v>
      </c>
      <c r="R208" s="5"/>
      <c r="S208" s="48">
        <v>8.1199999999999992</v>
      </c>
      <c r="T208" s="5" t="s">
        <v>39</v>
      </c>
      <c r="U208" s="5" t="s">
        <v>182</v>
      </c>
      <c r="V208" s="5" t="s">
        <v>41</v>
      </c>
      <c r="W208" s="5" t="s">
        <v>42</v>
      </c>
      <c r="X208" s="5"/>
      <c r="Y208" s="5"/>
      <c r="Z208" s="5" t="s">
        <v>1010</v>
      </c>
      <c r="AA208" s="5"/>
      <c r="AB208" s="5">
        <v>7119</v>
      </c>
      <c r="AC208" s="5" t="s">
        <v>38</v>
      </c>
    </row>
    <row r="209" spans="1:29">
      <c r="A209" s="5">
        <v>582427</v>
      </c>
      <c r="B209" s="5">
        <v>113161</v>
      </c>
      <c r="C209" s="5"/>
      <c r="D209" s="5">
        <v>2</v>
      </c>
      <c r="E209" s="5" t="s">
        <v>29</v>
      </c>
      <c r="F209" s="5">
        <v>960</v>
      </c>
      <c r="G209" s="5" t="s">
        <v>30</v>
      </c>
      <c r="H209" s="5" t="s">
        <v>31</v>
      </c>
      <c r="I209" s="5">
        <v>349</v>
      </c>
      <c r="J209" s="5" t="s">
        <v>32</v>
      </c>
      <c r="K209" s="5">
        <v>161</v>
      </c>
      <c r="L209" s="5" t="s">
        <v>33</v>
      </c>
      <c r="M209" s="5" t="s">
        <v>34</v>
      </c>
      <c r="N209" s="6">
        <v>45658</v>
      </c>
      <c r="O209" s="7">
        <v>45726</v>
      </c>
      <c r="P209" s="5"/>
      <c r="Q209" s="7">
        <v>45721</v>
      </c>
      <c r="R209" s="5"/>
      <c r="S209" s="48">
        <v>-1355.05</v>
      </c>
      <c r="T209" s="5" t="s">
        <v>35</v>
      </c>
      <c r="U209" s="5" t="s">
        <v>1596</v>
      </c>
      <c r="V209" s="5" t="s">
        <v>36</v>
      </c>
      <c r="W209" s="5" t="s">
        <v>37</v>
      </c>
      <c r="X209" s="5"/>
      <c r="Y209" s="5"/>
      <c r="Z209" s="5" t="s">
        <v>1010</v>
      </c>
      <c r="AA209" s="5"/>
      <c r="AB209" s="5">
        <v>7119</v>
      </c>
      <c r="AC209" s="5" t="s">
        <v>38</v>
      </c>
    </row>
    <row r="210" spans="1:29">
      <c r="A210" s="5">
        <v>530145</v>
      </c>
      <c r="B210" s="5">
        <v>104032</v>
      </c>
      <c r="C210" s="5"/>
      <c r="D210" s="5">
        <v>2</v>
      </c>
      <c r="E210" s="5" t="s">
        <v>29</v>
      </c>
      <c r="F210" s="5">
        <v>984</v>
      </c>
      <c r="G210" s="5" t="s">
        <v>194</v>
      </c>
      <c r="H210" s="5" t="s">
        <v>195</v>
      </c>
      <c r="I210" s="5">
        <v>373</v>
      </c>
      <c r="J210" s="5" t="s">
        <v>196</v>
      </c>
      <c r="K210" s="5">
        <v>230</v>
      </c>
      <c r="L210" s="5" t="s">
        <v>197</v>
      </c>
      <c r="M210" s="5" t="s">
        <v>198</v>
      </c>
      <c r="N210" s="6">
        <v>45562.47152777778</v>
      </c>
      <c r="O210" s="7">
        <v>45726</v>
      </c>
      <c r="P210" s="5"/>
      <c r="Q210" s="7"/>
      <c r="R210" s="5"/>
      <c r="S210" s="48">
        <v>435.79</v>
      </c>
      <c r="T210" s="5" t="s">
        <v>39</v>
      </c>
      <c r="U210" s="5" t="s">
        <v>1639</v>
      </c>
      <c r="V210" s="5" t="s">
        <v>79</v>
      </c>
      <c r="W210" s="5" t="s">
        <v>80</v>
      </c>
      <c r="X210" s="5"/>
      <c r="Y210" s="5"/>
      <c r="Z210" s="5" t="s">
        <v>803</v>
      </c>
      <c r="AA210" s="5"/>
      <c r="AB210" s="5">
        <v>7119</v>
      </c>
      <c r="AC210" s="5" t="s">
        <v>38</v>
      </c>
    </row>
    <row r="211" spans="1:29">
      <c r="A211" s="5">
        <v>530101</v>
      </c>
      <c r="B211" s="5">
        <v>104033</v>
      </c>
      <c r="C211" s="5"/>
      <c r="D211" s="5">
        <v>2</v>
      </c>
      <c r="E211" s="5" t="s">
        <v>29</v>
      </c>
      <c r="F211" s="5">
        <v>984</v>
      </c>
      <c r="G211" s="5" t="s">
        <v>194</v>
      </c>
      <c r="H211" s="5" t="s">
        <v>195</v>
      </c>
      <c r="I211" s="5">
        <v>373</v>
      </c>
      <c r="J211" s="5" t="s">
        <v>196</v>
      </c>
      <c r="K211" s="5">
        <v>230</v>
      </c>
      <c r="L211" s="5" t="s">
        <v>197</v>
      </c>
      <c r="M211" s="5" t="s">
        <v>198</v>
      </c>
      <c r="N211" s="6">
        <v>45562.47152777778</v>
      </c>
      <c r="O211" s="7">
        <v>45726</v>
      </c>
      <c r="P211" s="5"/>
      <c r="Q211" s="7">
        <v>45721</v>
      </c>
      <c r="R211" s="5"/>
      <c r="S211" s="48">
        <v>-1400</v>
      </c>
      <c r="T211" s="5" t="s">
        <v>35</v>
      </c>
      <c r="U211" s="5" t="s">
        <v>1596</v>
      </c>
      <c r="V211" s="5" t="s">
        <v>36</v>
      </c>
      <c r="W211" s="5" t="s">
        <v>37</v>
      </c>
      <c r="X211" s="5"/>
      <c r="Y211" s="5"/>
      <c r="Z211" s="5" t="s">
        <v>804</v>
      </c>
      <c r="AA211" s="5"/>
      <c r="AB211" s="5">
        <v>7119</v>
      </c>
      <c r="AC211" s="5" t="s">
        <v>38</v>
      </c>
    </row>
    <row r="212" spans="1:29">
      <c r="A212" s="5">
        <v>530146</v>
      </c>
      <c r="B212" s="5">
        <v>104033</v>
      </c>
      <c r="C212" s="5"/>
      <c r="D212" s="5">
        <v>2</v>
      </c>
      <c r="E212" s="5" t="s">
        <v>29</v>
      </c>
      <c r="F212" s="5">
        <v>984</v>
      </c>
      <c r="G212" s="5" t="s">
        <v>194</v>
      </c>
      <c r="H212" s="5" t="s">
        <v>195</v>
      </c>
      <c r="I212" s="5">
        <v>373</v>
      </c>
      <c r="J212" s="5" t="s">
        <v>196</v>
      </c>
      <c r="K212" s="5">
        <v>230</v>
      </c>
      <c r="L212" s="5" t="s">
        <v>197</v>
      </c>
      <c r="M212" s="5" t="s">
        <v>198</v>
      </c>
      <c r="N212" s="6">
        <v>45562.47152777778</v>
      </c>
      <c r="O212" s="7">
        <v>45726</v>
      </c>
      <c r="P212" s="5"/>
      <c r="Q212" s="7">
        <v>45721</v>
      </c>
      <c r="R212" s="5"/>
      <c r="S212" s="48">
        <v>140</v>
      </c>
      <c r="T212" s="5" t="s">
        <v>39</v>
      </c>
      <c r="U212" s="5" t="s">
        <v>40</v>
      </c>
      <c r="V212" s="5" t="s">
        <v>41</v>
      </c>
      <c r="W212" s="5" t="s">
        <v>42</v>
      </c>
      <c r="X212" s="5"/>
      <c r="Y212" s="5"/>
      <c r="Z212" s="5" t="s">
        <v>804</v>
      </c>
      <c r="AA212" s="5"/>
      <c r="AB212" s="5">
        <v>7119</v>
      </c>
      <c r="AC212" s="5" t="s">
        <v>38</v>
      </c>
    </row>
    <row r="213" spans="1:29">
      <c r="A213" s="5">
        <v>612560</v>
      </c>
      <c r="B213" s="5">
        <v>104033</v>
      </c>
      <c r="C213" s="5"/>
      <c r="D213" s="5">
        <v>2</v>
      </c>
      <c r="E213" s="5" t="s">
        <v>29</v>
      </c>
      <c r="F213" s="5">
        <v>984</v>
      </c>
      <c r="G213" s="5" t="s">
        <v>194</v>
      </c>
      <c r="H213" s="5" t="s">
        <v>195</v>
      </c>
      <c r="I213" s="5">
        <v>373</v>
      </c>
      <c r="J213" s="5" t="s">
        <v>196</v>
      </c>
      <c r="K213" s="5">
        <v>230</v>
      </c>
      <c r="L213" s="5" t="s">
        <v>197</v>
      </c>
      <c r="M213" s="5" t="s">
        <v>198</v>
      </c>
      <c r="N213" s="6">
        <v>45562.47152777778</v>
      </c>
      <c r="O213" s="7">
        <v>45726</v>
      </c>
      <c r="P213" s="5"/>
      <c r="Q213" s="7">
        <v>45721</v>
      </c>
      <c r="R213" s="5"/>
      <c r="S213" s="48">
        <v>8.42</v>
      </c>
      <c r="T213" s="5" t="s">
        <v>39</v>
      </c>
      <c r="U213" s="5" t="s">
        <v>182</v>
      </c>
      <c r="V213" s="5" t="s">
        <v>41</v>
      </c>
      <c r="W213" s="5" t="s">
        <v>42</v>
      </c>
      <c r="X213" s="5"/>
      <c r="Y213" s="5"/>
      <c r="Z213" s="5" t="s">
        <v>804</v>
      </c>
      <c r="AA213" s="5"/>
      <c r="AB213" s="5">
        <v>7119</v>
      </c>
      <c r="AC213" s="5" t="s">
        <v>38</v>
      </c>
    </row>
    <row r="214" spans="1:29">
      <c r="A214" s="5">
        <v>656037</v>
      </c>
      <c r="B214" s="5">
        <v>104033</v>
      </c>
      <c r="C214" s="5"/>
      <c r="D214" s="5">
        <v>2</v>
      </c>
      <c r="E214" s="5" t="s">
        <v>29</v>
      </c>
      <c r="F214" s="5">
        <v>984</v>
      </c>
      <c r="G214" s="5" t="s">
        <v>194</v>
      </c>
      <c r="H214" s="5" t="s">
        <v>195</v>
      </c>
      <c r="I214" s="5">
        <v>373</v>
      </c>
      <c r="J214" s="5" t="s">
        <v>196</v>
      </c>
      <c r="K214" s="5">
        <v>230</v>
      </c>
      <c r="L214" s="5" t="s">
        <v>197</v>
      </c>
      <c r="M214" s="5" t="s">
        <v>198</v>
      </c>
      <c r="N214" s="6">
        <v>45562.47152777778</v>
      </c>
      <c r="O214" s="7">
        <v>45726</v>
      </c>
      <c r="P214" s="5"/>
      <c r="Q214" s="7">
        <v>45721</v>
      </c>
      <c r="R214" s="5"/>
      <c r="S214" s="48">
        <v>80</v>
      </c>
      <c r="T214" s="5" t="s">
        <v>39</v>
      </c>
      <c r="U214" s="5" t="s">
        <v>52</v>
      </c>
      <c r="V214" s="5" t="s">
        <v>41</v>
      </c>
      <c r="W214" s="5" t="s">
        <v>42</v>
      </c>
      <c r="X214" s="5"/>
      <c r="Y214" s="5"/>
      <c r="Z214" s="5" t="s">
        <v>804</v>
      </c>
      <c r="AA214" s="5"/>
      <c r="AB214" s="5">
        <v>7119</v>
      </c>
      <c r="AC214" s="5" t="s">
        <v>38</v>
      </c>
    </row>
    <row r="215" spans="1:29">
      <c r="A215" s="5">
        <v>563497</v>
      </c>
      <c r="B215" s="5">
        <v>109561</v>
      </c>
      <c r="C215" s="5"/>
      <c r="D215" s="5">
        <v>2</v>
      </c>
      <c r="E215" s="5" t="s">
        <v>29</v>
      </c>
      <c r="F215" s="5">
        <v>1024</v>
      </c>
      <c r="G215" s="5" t="s">
        <v>1396</v>
      </c>
      <c r="H215" s="5" t="s">
        <v>1397</v>
      </c>
      <c r="I215" s="5">
        <v>381</v>
      </c>
      <c r="J215" s="5" t="s">
        <v>1398</v>
      </c>
      <c r="K215" s="5">
        <v>101</v>
      </c>
      <c r="L215" s="5" t="s">
        <v>1399</v>
      </c>
      <c r="M215" s="5" t="s">
        <v>1400</v>
      </c>
      <c r="N215" s="6">
        <v>45581.568749999999</v>
      </c>
      <c r="O215" s="7">
        <v>45731</v>
      </c>
      <c r="P215" s="5"/>
      <c r="Q215" s="7"/>
      <c r="R215" s="5"/>
      <c r="S215" s="48">
        <v>-6811.76</v>
      </c>
      <c r="T215" s="5" t="s">
        <v>35</v>
      </c>
      <c r="U215" s="5" t="s">
        <v>1596</v>
      </c>
      <c r="V215" s="5" t="s">
        <v>36</v>
      </c>
      <c r="W215" s="5" t="s">
        <v>37</v>
      </c>
      <c r="X215" s="5"/>
      <c r="Y215" s="5"/>
      <c r="Z215" s="5" t="s">
        <v>1401</v>
      </c>
      <c r="AA215" s="5"/>
      <c r="AB215" s="5">
        <v>7119</v>
      </c>
      <c r="AC215" s="5" t="s">
        <v>38</v>
      </c>
    </row>
    <row r="216" spans="1:29">
      <c r="A216" s="5">
        <v>563530</v>
      </c>
      <c r="B216" s="5">
        <v>109561</v>
      </c>
      <c r="C216" s="5"/>
      <c r="D216" s="5">
        <v>2</v>
      </c>
      <c r="E216" s="5" t="s">
        <v>29</v>
      </c>
      <c r="F216" s="5">
        <v>1024</v>
      </c>
      <c r="G216" s="5" t="s">
        <v>1396</v>
      </c>
      <c r="H216" s="5" t="s">
        <v>1397</v>
      </c>
      <c r="I216" s="5">
        <v>381</v>
      </c>
      <c r="J216" s="5" t="s">
        <v>1398</v>
      </c>
      <c r="K216" s="5">
        <v>101</v>
      </c>
      <c r="L216" s="5" t="s">
        <v>1399</v>
      </c>
      <c r="M216" s="5" t="s">
        <v>1400</v>
      </c>
      <c r="N216" s="6">
        <v>45581.568749999999</v>
      </c>
      <c r="O216" s="7">
        <v>45731</v>
      </c>
      <c r="P216" s="5"/>
      <c r="Q216" s="7"/>
      <c r="R216" s="5"/>
      <c r="S216" s="48">
        <v>567.41999999999996</v>
      </c>
      <c r="T216" s="5" t="s">
        <v>39</v>
      </c>
      <c r="U216" s="5" t="s">
        <v>40</v>
      </c>
      <c r="V216" s="5" t="s">
        <v>41</v>
      </c>
      <c r="W216" s="5" t="s">
        <v>42</v>
      </c>
      <c r="X216" s="5"/>
      <c r="Y216" s="5"/>
      <c r="Z216" s="5" t="s">
        <v>1401</v>
      </c>
      <c r="AA216" s="5"/>
      <c r="AB216" s="5">
        <v>7119</v>
      </c>
      <c r="AC216" s="5" t="s">
        <v>38</v>
      </c>
    </row>
    <row r="217" spans="1:29">
      <c r="A217" s="5">
        <v>563621</v>
      </c>
      <c r="B217" s="5">
        <v>109561</v>
      </c>
      <c r="C217" s="5"/>
      <c r="D217" s="5">
        <v>2</v>
      </c>
      <c r="E217" s="5" t="s">
        <v>29</v>
      </c>
      <c r="F217" s="5">
        <v>1024</v>
      </c>
      <c r="G217" s="5" t="s">
        <v>1396</v>
      </c>
      <c r="H217" s="5" t="s">
        <v>1397</v>
      </c>
      <c r="I217" s="5">
        <v>381</v>
      </c>
      <c r="J217" s="5" t="s">
        <v>1398</v>
      </c>
      <c r="K217" s="5">
        <v>101</v>
      </c>
      <c r="L217" s="5" t="s">
        <v>1399</v>
      </c>
      <c r="M217" s="5" t="s">
        <v>1400</v>
      </c>
      <c r="N217" s="6">
        <v>45581.568749999999</v>
      </c>
      <c r="O217" s="7">
        <v>45731</v>
      </c>
      <c r="P217" s="5"/>
      <c r="Q217" s="7"/>
      <c r="R217" s="5"/>
      <c r="S217" s="48">
        <v>977.23</v>
      </c>
      <c r="T217" s="5" t="s">
        <v>39</v>
      </c>
      <c r="U217" s="5" t="s">
        <v>265</v>
      </c>
      <c r="V217" s="5" t="s">
        <v>266</v>
      </c>
      <c r="W217" s="5" t="s">
        <v>267</v>
      </c>
      <c r="X217" s="5"/>
      <c r="Y217" s="5"/>
      <c r="Z217" s="5" t="s">
        <v>1401</v>
      </c>
      <c r="AA217" s="5"/>
      <c r="AB217" s="5">
        <v>7119</v>
      </c>
      <c r="AC217" s="5" t="s">
        <v>38</v>
      </c>
    </row>
    <row r="218" spans="1:29">
      <c r="A218" s="5">
        <v>491975</v>
      </c>
      <c r="B218" s="5">
        <v>96820</v>
      </c>
      <c r="C218" s="5"/>
      <c r="D218" s="5">
        <v>2</v>
      </c>
      <c r="E218" s="5" t="s">
        <v>29</v>
      </c>
      <c r="F218" s="5">
        <v>1118</v>
      </c>
      <c r="G218" s="5" t="s">
        <v>145</v>
      </c>
      <c r="H218" s="5" t="s">
        <v>146</v>
      </c>
      <c r="I218" s="5">
        <v>328</v>
      </c>
      <c r="J218" s="5" t="s">
        <v>147</v>
      </c>
      <c r="K218" s="5">
        <v>252</v>
      </c>
      <c r="L218" s="5" t="s">
        <v>148</v>
      </c>
      <c r="M218" s="5" t="s">
        <v>149</v>
      </c>
      <c r="N218" s="6">
        <v>45514.417361111111</v>
      </c>
      <c r="O218" s="7">
        <v>45726</v>
      </c>
      <c r="P218" s="5"/>
      <c r="Q218" s="7">
        <v>45715</v>
      </c>
      <c r="R218" s="5"/>
      <c r="S218" s="48">
        <v>-1379.82</v>
      </c>
      <c r="T218" s="5" t="s">
        <v>35</v>
      </c>
      <c r="U218" s="5" t="s">
        <v>1596</v>
      </c>
      <c r="V218" s="5" t="s">
        <v>36</v>
      </c>
      <c r="W218" s="5" t="s">
        <v>37</v>
      </c>
      <c r="X218" s="5"/>
      <c r="Y218" s="5"/>
      <c r="Z218" s="5" t="s">
        <v>794</v>
      </c>
      <c r="AA218" s="5"/>
      <c r="AB218" s="5">
        <v>7119</v>
      </c>
      <c r="AC218" s="5" t="s">
        <v>38</v>
      </c>
    </row>
    <row r="219" spans="1:29">
      <c r="A219" s="5">
        <v>492020</v>
      </c>
      <c r="B219" s="5">
        <v>96820</v>
      </c>
      <c r="C219" s="5"/>
      <c r="D219" s="5">
        <v>2</v>
      </c>
      <c r="E219" s="5" t="s">
        <v>29</v>
      </c>
      <c r="F219" s="5">
        <v>1118</v>
      </c>
      <c r="G219" s="5" t="s">
        <v>145</v>
      </c>
      <c r="H219" s="5" t="s">
        <v>146</v>
      </c>
      <c r="I219" s="5">
        <v>328</v>
      </c>
      <c r="J219" s="5" t="s">
        <v>147</v>
      </c>
      <c r="K219" s="5">
        <v>252</v>
      </c>
      <c r="L219" s="5" t="s">
        <v>148</v>
      </c>
      <c r="M219" s="5" t="s">
        <v>149</v>
      </c>
      <c r="N219" s="6">
        <v>45514.417361111111</v>
      </c>
      <c r="O219" s="7">
        <v>45726</v>
      </c>
      <c r="P219" s="5"/>
      <c r="Q219" s="7">
        <v>45715</v>
      </c>
      <c r="R219" s="5"/>
      <c r="S219" s="48">
        <v>137.97999999999999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794</v>
      </c>
      <c r="AA219" s="5"/>
      <c r="AB219" s="5">
        <v>7119</v>
      </c>
      <c r="AC219" s="5" t="s">
        <v>38</v>
      </c>
    </row>
    <row r="220" spans="1:29">
      <c r="A220" s="5">
        <v>514298</v>
      </c>
      <c r="B220" s="5">
        <v>96820</v>
      </c>
      <c r="C220" s="5"/>
      <c r="D220" s="5">
        <v>2</v>
      </c>
      <c r="E220" s="5" t="s">
        <v>29</v>
      </c>
      <c r="F220" s="5">
        <v>1118</v>
      </c>
      <c r="G220" s="5" t="s">
        <v>145</v>
      </c>
      <c r="H220" s="5" t="s">
        <v>146</v>
      </c>
      <c r="I220" s="5">
        <v>328</v>
      </c>
      <c r="J220" s="5" t="s">
        <v>147</v>
      </c>
      <c r="K220" s="5">
        <v>252</v>
      </c>
      <c r="L220" s="5" t="s">
        <v>148</v>
      </c>
      <c r="M220" s="5" t="s">
        <v>149</v>
      </c>
      <c r="N220" s="6">
        <v>45514.417361111111</v>
      </c>
      <c r="O220" s="7">
        <v>45726</v>
      </c>
      <c r="P220" s="5"/>
      <c r="Q220" s="7">
        <v>45715</v>
      </c>
      <c r="R220" s="5"/>
      <c r="S220" s="48">
        <v>90</v>
      </c>
      <c r="T220" s="5" t="s">
        <v>39</v>
      </c>
      <c r="U220" s="5" t="s">
        <v>150</v>
      </c>
      <c r="V220" s="5" t="s">
        <v>85</v>
      </c>
      <c r="W220" s="5" t="s">
        <v>86</v>
      </c>
      <c r="X220" s="5"/>
      <c r="Y220" s="5"/>
      <c r="Z220" s="5" t="s">
        <v>794</v>
      </c>
      <c r="AA220" s="5"/>
      <c r="AB220" s="5">
        <v>7119</v>
      </c>
      <c r="AC220" s="5" t="s">
        <v>38</v>
      </c>
    </row>
    <row r="221" spans="1:29">
      <c r="A221" s="5">
        <v>514345</v>
      </c>
      <c r="B221" s="5">
        <v>96820</v>
      </c>
      <c r="C221" s="5"/>
      <c r="D221" s="5">
        <v>2</v>
      </c>
      <c r="E221" s="5" t="s">
        <v>29</v>
      </c>
      <c r="F221" s="5">
        <v>1118</v>
      </c>
      <c r="G221" s="5" t="s">
        <v>145</v>
      </c>
      <c r="H221" s="5" t="s">
        <v>146</v>
      </c>
      <c r="I221" s="5">
        <v>328</v>
      </c>
      <c r="J221" s="5" t="s">
        <v>147</v>
      </c>
      <c r="K221" s="5">
        <v>252</v>
      </c>
      <c r="L221" s="5" t="s">
        <v>148</v>
      </c>
      <c r="M221" s="5" t="s">
        <v>149</v>
      </c>
      <c r="N221" s="6">
        <v>45514.417361111111</v>
      </c>
      <c r="O221" s="7">
        <v>45726</v>
      </c>
      <c r="P221" s="5"/>
      <c r="Q221" s="7">
        <v>45715</v>
      </c>
      <c r="R221" s="5"/>
      <c r="S221" s="48">
        <v>75.459999999999994</v>
      </c>
      <c r="T221" s="5" t="s">
        <v>39</v>
      </c>
      <c r="U221" s="5" t="s">
        <v>52</v>
      </c>
      <c r="V221" s="5" t="s">
        <v>41</v>
      </c>
      <c r="W221" s="5" t="s">
        <v>42</v>
      </c>
      <c r="X221" s="5"/>
      <c r="Y221" s="5"/>
      <c r="Z221" s="5" t="s">
        <v>794</v>
      </c>
      <c r="AA221" s="5"/>
      <c r="AB221" s="5">
        <v>7119</v>
      </c>
      <c r="AC221" s="5" t="s">
        <v>38</v>
      </c>
    </row>
    <row r="222" spans="1:29">
      <c r="A222" s="5">
        <v>514346</v>
      </c>
      <c r="B222" s="5">
        <v>96820</v>
      </c>
      <c r="C222" s="5"/>
      <c r="D222" s="5">
        <v>2</v>
      </c>
      <c r="E222" s="5" t="s">
        <v>29</v>
      </c>
      <c r="F222" s="5">
        <v>1118</v>
      </c>
      <c r="G222" s="5" t="s">
        <v>145</v>
      </c>
      <c r="H222" s="5" t="s">
        <v>146</v>
      </c>
      <c r="I222" s="5">
        <v>328</v>
      </c>
      <c r="J222" s="5" t="s">
        <v>147</v>
      </c>
      <c r="K222" s="5">
        <v>252</v>
      </c>
      <c r="L222" s="5" t="s">
        <v>148</v>
      </c>
      <c r="M222" s="5" t="s">
        <v>149</v>
      </c>
      <c r="N222" s="6">
        <v>45514.417361111111</v>
      </c>
      <c r="O222" s="7">
        <v>45726</v>
      </c>
      <c r="P222" s="5"/>
      <c r="Q222" s="7">
        <v>45715</v>
      </c>
      <c r="R222" s="5"/>
      <c r="S222" s="48">
        <v>9</v>
      </c>
      <c r="T222" s="5" t="s">
        <v>39</v>
      </c>
      <c r="U222" s="5" t="s">
        <v>87</v>
      </c>
      <c r="V222" s="5" t="s">
        <v>41</v>
      </c>
      <c r="W222" s="5" t="s">
        <v>42</v>
      </c>
      <c r="X222" s="5"/>
      <c r="Y222" s="5"/>
      <c r="Z222" s="5" t="s">
        <v>794</v>
      </c>
      <c r="AA222" s="5"/>
      <c r="AB222" s="5">
        <v>7119</v>
      </c>
      <c r="AC222" s="5" t="s">
        <v>38</v>
      </c>
    </row>
    <row r="223" spans="1:29">
      <c r="A223" s="5">
        <v>608937</v>
      </c>
      <c r="B223" s="5">
        <v>96820</v>
      </c>
      <c r="C223" s="5"/>
      <c r="D223" s="5">
        <v>2</v>
      </c>
      <c r="E223" s="5" t="s">
        <v>29</v>
      </c>
      <c r="F223" s="5">
        <v>1118</v>
      </c>
      <c r="G223" s="5" t="s">
        <v>145</v>
      </c>
      <c r="H223" s="5" t="s">
        <v>146</v>
      </c>
      <c r="I223" s="5">
        <v>328</v>
      </c>
      <c r="J223" s="5" t="s">
        <v>147</v>
      </c>
      <c r="K223" s="5">
        <v>252</v>
      </c>
      <c r="L223" s="5" t="s">
        <v>148</v>
      </c>
      <c r="M223" s="5" t="s">
        <v>149</v>
      </c>
      <c r="N223" s="6">
        <v>45514.417361111111</v>
      </c>
      <c r="O223" s="7">
        <v>45726</v>
      </c>
      <c r="P223" s="5"/>
      <c r="Q223" s="7">
        <v>45715</v>
      </c>
      <c r="R223" s="5"/>
      <c r="S223" s="48">
        <v>150</v>
      </c>
      <c r="T223" s="5" t="s">
        <v>39</v>
      </c>
      <c r="U223" s="5" t="s">
        <v>1640</v>
      </c>
      <c r="V223" s="5" t="s">
        <v>79</v>
      </c>
      <c r="W223" s="5" t="s">
        <v>80</v>
      </c>
      <c r="X223" s="5"/>
      <c r="Y223" s="5"/>
      <c r="Z223" s="5" t="s">
        <v>794</v>
      </c>
      <c r="AA223" s="5"/>
      <c r="AB223" s="5">
        <v>7119</v>
      </c>
      <c r="AC223" s="5" t="s">
        <v>38</v>
      </c>
    </row>
    <row r="224" spans="1:29">
      <c r="A224" s="5">
        <v>608939</v>
      </c>
      <c r="B224" s="5">
        <v>96820</v>
      </c>
      <c r="C224" s="5"/>
      <c r="D224" s="5">
        <v>2</v>
      </c>
      <c r="E224" s="5" t="s">
        <v>29</v>
      </c>
      <c r="F224" s="5">
        <v>1118</v>
      </c>
      <c r="G224" s="5" t="s">
        <v>145</v>
      </c>
      <c r="H224" s="5" t="s">
        <v>146</v>
      </c>
      <c r="I224" s="5">
        <v>328</v>
      </c>
      <c r="J224" s="5" t="s">
        <v>147</v>
      </c>
      <c r="K224" s="5">
        <v>252</v>
      </c>
      <c r="L224" s="5" t="s">
        <v>148</v>
      </c>
      <c r="M224" s="5" t="s">
        <v>149</v>
      </c>
      <c r="N224" s="6">
        <v>45514.417361111111</v>
      </c>
      <c r="O224" s="7">
        <v>45726</v>
      </c>
      <c r="P224" s="5"/>
      <c r="Q224" s="7">
        <v>45715</v>
      </c>
      <c r="R224" s="5"/>
      <c r="S224" s="48">
        <v>-15</v>
      </c>
      <c r="T224" s="5" t="s">
        <v>39</v>
      </c>
      <c r="U224" s="5" t="s">
        <v>501</v>
      </c>
      <c r="V224" s="5" t="s">
        <v>41</v>
      </c>
      <c r="W224" s="5" t="s">
        <v>42</v>
      </c>
      <c r="X224" s="5"/>
      <c r="Y224" s="5"/>
      <c r="Z224" s="5" t="s">
        <v>794</v>
      </c>
      <c r="AA224" s="5"/>
      <c r="AB224" s="5">
        <v>7119</v>
      </c>
      <c r="AC224" s="5" t="s">
        <v>38</v>
      </c>
    </row>
    <row r="225" spans="1:29">
      <c r="A225" s="5">
        <v>516767</v>
      </c>
      <c r="B225" s="5">
        <v>101802</v>
      </c>
      <c r="C225" s="5"/>
      <c r="D225" s="5">
        <v>2</v>
      </c>
      <c r="E225" s="5" t="s">
        <v>29</v>
      </c>
      <c r="F225" s="5">
        <v>1129</v>
      </c>
      <c r="G225" s="5" t="s">
        <v>408</v>
      </c>
      <c r="H225" s="5" t="s">
        <v>409</v>
      </c>
      <c r="I225" s="5">
        <v>296</v>
      </c>
      <c r="J225" s="5" t="s">
        <v>410</v>
      </c>
      <c r="K225" s="5">
        <v>389</v>
      </c>
      <c r="L225" s="5"/>
      <c r="M225" s="5" t="s">
        <v>411</v>
      </c>
      <c r="N225" s="6">
        <v>45547.458333333336</v>
      </c>
      <c r="O225" s="7">
        <v>45726</v>
      </c>
      <c r="P225" s="5"/>
      <c r="Q225" s="7">
        <v>45716</v>
      </c>
      <c r="R225" s="5"/>
      <c r="S225" s="48">
        <v>-1000</v>
      </c>
      <c r="T225" s="5" t="s">
        <v>35</v>
      </c>
      <c r="U225" s="5" t="s">
        <v>1596</v>
      </c>
      <c r="V225" s="5" t="s">
        <v>36</v>
      </c>
      <c r="W225" s="5" t="s">
        <v>37</v>
      </c>
      <c r="X225" s="5"/>
      <c r="Y225" s="5"/>
      <c r="Z225" s="5" t="s">
        <v>862</v>
      </c>
      <c r="AA225" s="5"/>
      <c r="AB225" s="5">
        <v>7119</v>
      </c>
      <c r="AC225" s="5" t="s">
        <v>38</v>
      </c>
    </row>
    <row r="226" spans="1:29">
      <c r="A226" s="5">
        <v>516846</v>
      </c>
      <c r="B226" s="5">
        <v>101802</v>
      </c>
      <c r="C226" s="5"/>
      <c r="D226" s="5">
        <v>2</v>
      </c>
      <c r="E226" s="5" t="s">
        <v>29</v>
      </c>
      <c r="F226" s="5">
        <v>1129</v>
      </c>
      <c r="G226" s="5" t="s">
        <v>408</v>
      </c>
      <c r="H226" s="5" t="s">
        <v>409</v>
      </c>
      <c r="I226" s="5">
        <v>296</v>
      </c>
      <c r="J226" s="5" t="s">
        <v>410</v>
      </c>
      <c r="K226" s="5">
        <v>389</v>
      </c>
      <c r="L226" s="5"/>
      <c r="M226" s="5" t="s">
        <v>411</v>
      </c>
      <c r="N226" s="6">
        <v>45547.458333333336</v>
      </c>
      <c r="O226" s="7">
        <v>45726</v>
      </c>
      <c r="P226" s="5"/>
      <c r="Q226" s="7">
        <v>45716</v>
      </c>
      <c r="R226" s="5"/>
      <c r="S226" s="48">
        <v>100</v>
      </c>
      <c r="T226" s="5" t="s">
        <v>39</v>
      </c>
      <c r="U226" s="5" t="s">
        <v>40</v>
      </c>
      <c r="V226" s="5" t="s">
        <v>41</v>
      </c>
      <c r="W226" s="5" t="s">
        <v>42</v>
      </c>
      <c r="X226" s="5"/>
      <c r="Y226" s="5"/>
      <c r="Z226" s="5" t="s">
        <v>862</v>
      </c>
      <c r="AA226" s="5"/>
      <c r="AB226" s="5">
        <v>7119</v>
      </c>
      <c r="AC226" s="5" t="s">
        <v>38</v>
      </c>
    </row>
    <row r="227" spans="1:29">
      <c r="A227" s="5">
        <v>618225</v>
      </c>
      <c r="B227" s="5">
        <v>101802</v>
      </c>
      <c r="C227" s="5"/>
      <c r="D227" s="5">
        <v>2</v>
      </c>
      <c r="E227" s="5" t="s">
        <v>29</v>
      </c>
      <c r="F227" s="5">
        <v>1129</v>
      </c>
      <c r="G227" s="5" t="s">
        <v>408</v>
      </c>
      <c r="H227" s="5" t="s">
        <v>409</v>
      </c>
      <c r="I227" s="5">
        <v>296</v>
      </c>
      <c r="J227" s="5" t="s">
        <v>410</v>
      </c>
      <c r="K227" s="5">
        <v>389</v>
      </c>
      <c r="L227" s="5"/>
      <c r="M227" s="5" t="s">
        <v>411</v>
      </c>
      <c r="N227" s="6">
        <v>45547.458333333336</v>
      </c>
      <c r="O227" s="7">
        <v>45726</v>
      </c>
      <c r="P227" s="5"/>
      <c r="Q227" s="7">
        <v>45716</v>
      </c>
      <c r="R227" s="5"/>
      <c r="S227" s="48">
        <v>8.84</v>
      </c>
      <c r="T227" s="5" t="s">
        <v>39</v>
      </c>
      <c r="U227" s="5" t="s">
        <v>182</v>
      </c>
      <c r="V227" s="5" t="s">
        <v>41</v>
      </c>
      <c r="W227" s="5" t="s">
        <v>42</v>
      </c>
      <c r="X227" s="5"/>
      <c r="Y227" s="5"/>
      <c r="Z227" s="5" t="s">
        <v>862</v>
      </c>
      <c r="AA227" s="5"/>
      <c r="AB227" s="5">
        <v>7119</v>
      </c>
      <c r="AC227" s="5" t="s">
        <v>38</v>
      </c>
    </row>
    <row r="228" spans="1:29">
      <c r="A228" s="5">
        <v>625260</v>
      </c>
      <c r="B228" s="5">
        <v>101802</v>
      </c>
      <c r="C228" s="5"/>
      <c r="D228" s="5">
        <v>2</v>
      </c>
      <c r="E228" s="5" t="s">
        <v>29</v>
      </c>
      <c r="F228" s="5">
        <v>1129</v>
      </c>
      <c r="G228" s="5" t="s">
        <v>408</v>
      </c>
      <c r="H228" s="5" t="s">
        <v>409</v>
      </c>
      <c r="I228" s="5">
        <v>296</v>
      </c>
      <c r="J228" s="5" t="s">
        <v>410</v>
      </c>
      <c r="K228" s="5">
        <v>389</v>
      </c>
      <c r="L228" s="5"/>
      <c r="M228" s="5" t="s">
        <v>411</v>
      </c>
      <c r="N228" s="6">
        <v>45547.458333333336</v>
      </c>
      <c r="O228" s="7">
        <v>45726</v>
      </c>
      <c r="P228" s="5"/>
      <c r="Q228" s="7">
        <v>45716</v>
      </c>
      <c r="R228" s="5"/>
      <c r="S228" s="48">
        <v>25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862</v>
      </c>
      <c r="AA228" s="5"/>
      <c r="AB228" s="5">
        <v>7119</v>
      </c>
      <c r="AC228" s="5" t="s">
        <v>38</v>
      </c>
    </row>
    <row r="229" spans="1:29">
      <c r="A229" s="5">
        <v>625261</v>
      </c>
      <c r="B229" s="5">
        <v>101802</v>
      </c>
      <c r="C229" s="5"/>
      <c r="D229" s="5">
        <v>2</v>
      </c>
      <c r="E229" s="5" t="s">
        <v>29</v>
      </c>
      <c r="F229" s="5">
        <v>1129</v>
      </c>
      <c r="G229" s="5" t="s">
        <v>408</v>
      </c>
      <c r="H229" s="5" t="s">
        <v>409</v>
      </c>
      <c r="I229" s="5">
        <v>296</v>
      </c>
      <c r="J229" s="5" t="s">
        <v>410</v>
      </c>
      <c r="K229" s="5">
        <v>389</v>
      </c>
      <c r="L229" s="5"/>
      <c r="M229" s="5" t="s">
        <v>411</v>
      </c>
      <c r="N229" s="6">
        <v>45547.458333333336</v>
      </c>
      <c r="O229" s="7">
        <v>45726</v>
      </c>
      <c r="P229" s="5"/>
      <c r="Q229" s="7">
        <v>45716</v>
      </c>
      <c r="R229" s="5"/>
      <c r="S229" s="48">
        <v>6.18</v>
      </c>
      <c r="T229" s="5" t="s">
        <v>39</v>
      </c>
      <c r="U229" s="5" t="s">
        <v>332</v>
      </c>
      <c r="V229" s="5" t="s">
        <v>41</v>
      </c>
      <c r="W229" s="5" t="s">
        <v>42</v>
      </c>
      <c r="X229" s="5"/>
      <c r="Y229" s="5"/>
      <c r="Z229" s="5" t="s">
        <v>862</v>
      </c>
      <c r="AA229" s="5"/>
      <c r="AB229" s="5">
        <v>7119</v>
      </c>
      <c r="AC229" s="5" t="s">
        <v>38</v>
      </c>
    </row>
    <row r="230" spans="1:29">
      <c r="A230" s="5">
        <v>505708</v>
      </c>
      <c r="B230" s="5">
        <v>99492</v>
      </c>
      <c r="C230" s="5"/>
      <c r="D230" s="5">
        <v>2</v>
      </c>
      <c r="E230" s="5" t="s">
        <v>29</v>
      </c>
      <c r="F230" s="5">
        <v>1133</v>
      </c>
      <c r="G230" s="5" t="s">
        <v>171</v>
      </c>
      <c r="H230" s="5" t="s">
        <v>172</v>
      </c>
      <c r="I230" s="5">
        <v>317</v>
      </c>
      <c r="J230" s="5" t="s">
        <v>173</v>
      </c>
      <c r="K230" s="5">
        <v>145</v>
      </c>
      <c r="L230" s="5" t="s">
        <v>174</v>
      </c>
      <c r="M230" s="5" t="s">
        <v>175</v>
      </c>
      <c r="N230" s="6">
        <v>45533.38958333333</v>
      </c>
      <c r="O230" s="7">
        <v>45726</v>
      </c>
      <c r="P230" s="5"/>
      <c r="Q230" s="7">
        <v>45721</v>
      </c>
      <c r="R230" s="5"/>
      <c r="S230" s="48">
        <v>-571.32000000000005</v>
      </c>
      <c r="T230" s="5" t="s">
        <v>35</v>
      </c>
      <c r="U230" s="5" t="s">
        <v>1596</v>
      </c>
      <c r="V230" s="5" t="s">
        <v>36</v>
      </c>
      <c r="W230" s="5" t="s">
        <v>37</v>
      </c>
      <c r="X230" s="5"/>
      <c r="Y230" s="5"/>
      <c r="Z230" s="5" t="s">
        <v>798</v>
      </c>
      <c r="AA230" s="5"/>
      <c r="AB230" s="5">
        <v>7119</v>
      </c>
      <c r="AC230" s="5" t="s">
        <v>38</v>
      </c>
    </row>
    <row r="231" spans="1:29">
      <c r="A231" s="5">
        <v>505734</v>
      </c>
      <c r="B231" s="5">
        <v>99492</v>
      </c>
      <c r="C231" s="5"/>
      <c r="D231" s="5">
        <v>2</v>
      </c>
      <c r="E231" s="5" t="s">
        <v>29</v>
      </c>
      <c r="F231" s="5">
        <v>1133</v>
      </c>
      <c r="G231" s="5" t="s">
        <v>171</v>
      </c>
      <c r="H231" s="5" t="s">
        <v>172</v>
      </c>
      <c r="I231" s="5">
        <v>317</v>
      </c>
      <c r="J231" s="5" t="s">
        <v>173</v>
      </c>
      <c r="K231" s="5">
        <v>145</v>
      </c>
      <c r="L231" s="5" t="s">
        <v>174</v>
      </c>
      <c r="M231" s="5" t="s">
        <v>175</v>
      </c>
      <c r="N231" s="6">
        <v>45533.38958333333</v>
      </c>
      <c r="O231" s="7">
        <v>45726</v>
      </c>
      <c r="P231" s="5"/>
      <c r="Q231" s="7">
        <v>45721</v>
      </c>
      <c r="R231" s="5"/>
      <c r="S231" s="48">
        <v>57.13</v>
      </c>
      <c r="T231" s="5" t="s">
        <v>39</v>
      </c>
      <c r="U231" s="5" t="s">
        <v>40</v>
      </c>
      <c r="V231" s="5" t="s">
        <v>41</v>
      </c>
      <c r="W231" s="5" t="s">
        <v>42</v>
      </c>
      <c r="X231" s="5"/>
      <c r="Y231" s="5"/>
      <c r="Z231" s="5" t="s">
        <v>798</v>
      </c>
      <c r="AA231" s="5"/>
      <c r="AB231" s="5">
        <v>7119</v>
      </c>
      <c r="AC231" s="5" t="s">
        <v>38</v>
      </c>
    </row>
    <row r="232" spans="1:29">
      <c r="A232" s="5">
        <v>616884</v>
      </c>
      <c r="B232" s="5">
        <v>99492</v>
      </c>
      <c r="C232" s="5"/>
      <c r="D232" s="5">
        <v>2</v>
      </c>
      <c r="E232" s="5" t="s">
        <v>29</v>
      </c>
      <c r="F232" s="5">
        <v>1133</v>
      </c>
      <c r="G232" s="5" t="s">
        <v>171</v>
      </c>
      <c r="H232" s="5" t="s">
        <v>172</v>
      </c>
      <c r="I232" s="5">
        <v>317</v>
      </c>
      <c r="J232" s="5" t="s">
        <v>173</v>
      </c>
      <c r="K232" s="5">
        <v>145</v>
      </c>
      <c r="L232" s="5" t="s">
        <v>174</v>
      </c>
      <c r="M232" s="5" t="s">
        <v>175</v>
      </c>
      <c r="N232" s="6">
        <v>45533.38958333333</v>
      </c>
      <c r="O232" s="7">
        <v>45726</v>
      </c>
      <c r="P232" s="5"/>
      <c r="Q232" s="7">
        <v>45721</v>
      </c>
      <c r="R232" s="5"/>
      <c r="S232" s="48">
        <v>8.4600000000000009</v>
      </c>
      <c r="T232" s="5" t="s">
        <v>39</v>
      </c>
      <c r="U232" s="5" t="s">
        <v>182</v>
      </c>
      <c r="V232" s="5" t="s">
        <v>41</v>
      </c>
      <c r="W232" s="5" t="s">
        <v>42</v>
      </c>
      <c r="X232" s="5"/>
      <c r="Y232" s="5"/>
      <c r="Z232" s="5" t="s">
        <v>798</v>
      </c>
      <c r="AA232" s="5"/>
      <c r="AB232" s="5">
        <v>7119</v>
      </c>
      <c r="AC232" s="5" t="s">
        <v>38</v>
      </c>
    </row>
    <row r="233" spans="1:29">
      <c r="A233" s="5">
        <v>536295</v>
      </c>
      <c r="B233" s="5">
        <v>105085</v>
      </c>
      <c r="C233" s="5"/>
      <c r="D233" s="5">
        <v>2</v>
      </c>
      <c r="E233" s="5" t="s">
        <v>29</v>
      </c>
      <c r="F233" s="5">
        <v>1133</v>
      </c>
      <c r="G233" s="5" t="s">
        <v>171</v>
      </c>
      <c r="H233" s="5" t="s">
        <v>172</v>
      </c>
      <c r="I233" s="5">
        <v>318</v>
      </c>
      <c r="J233" s="5" t="s">
        <v>213</v>
      </c>
      <c r="K233" s="5">
        <v>103</v>
      </c>
      <c r="L233" s="5" t="s">
        <v>214</v>
      </c>
      <c r="M233" s="5" t="s">
        <v>215</v>
      </c>
      <c r="N233" s="6">
        <v>45563.440972222219</v>
      </c>
      <c r="O233" s="7">
        <v>45726</v>
      </c>
      <c r="P233" s="5"/>
      <c r="Q233" s="7">
        <v>45721</v>
      </c>
      <c r="R233" s="5"/>
      <c r="S233" s="48">
        <v>-841.11</v>
      </c>
      <c r="T233" s="5" t="s">
        <v>35</v>
      </c>
      <c r="U233" s="5" t="s">
        <v>1596</v>
      </c>
      <c r="V233" s="5" t="s">
        <v>36</v>
      </c>
      <c r="W233" s="5" t="s">
        <v>37</v>
      </c>
      <c r="X233" s="5"/>
      <c r="Y233" s="5"/>
      <c r="Z233" s="5" t="s">
        <v>807</v>
      </c>
      <c r="AA233" s="5"/>
      <c r="AB233" s="5">
        <v>7119</v>
      </c>
      <c r="AC233" s="5" t="s">
        <v>38</v>
      </c>
    </row>
    <row r="234" spans="1:29">
      <c r="A234" s="5">
        <v>536318</v>
      </c>
      <c r="B234" s="5">
        <v>105085</v>
      </c>
      <c r="C234" s="5"/>
      <c r="D234" s="5">
        <v>2</v>
      </c>
      <c r="E234" s="5" t="s">
        <v>29</v>
      </c>
      <c r="F234" s="5">
        <v>1133</v>
      </c>
      <c r="G234" s="5" t="s">
        <v>171</v>
      </c>
      <c r="H234" s="5" t="s">
        <v>172</v>
      </c>
      <c r="I234" s="5">
        <v>318</v>
      </c>
      <c r="J234" s="5" t="s">
        <v>213</v>
      </c>
      <c r="K234" s="5">
        <v>103</v>
      </c>
      <c r="L234" s="5" t="s">
        <v>214</v>
      </c>
      <c r="M234" s="5" t="s">
        <v>215</v>
      </c>
      <c r="N234" s="6">
        <v>45563.440972222219</v>
      </c>
      <c r="O234" s="7">
        <v>45726</v>
      </c>
      <c r="P234" s="5"/>
      <c r="Q234" s="7">
        <v>45721</v>
      </c>
      <c r="R234" s="5"/>
      <c r="S234" s="48">
        <v>84.11</v>
      </c>
      <c r="T234" s="5" t="s">
        <v>39</v>
      </c>
      <c r="U234" s="5" t="s">
        <v>40</v>
      </c>
      <c r="V234" s="5" t="s">
        <v>41</v>
      </c>
      <c r="W234" s="5" t="s">
        <v>42</v>
      </c>
      <c r="X234" s="5"/>
      <c r="Y234" s="5"/>
      <c r="Z234" s="5" t="s">
        <v>807</v>
      </c>
      <c r="AA234" s="5"/>
      <c r="AB234" s="5">
        <v>7119</v>
      </c>
      <c r="AC234" s="5" t="s">
        <v>38</v>
      </c>
    </row>
    <row r="235" spans="1:29">
      <c r="A235" s="5">
        <v>592732</v>
      </c>
      <c r="B235" s="5">
        <v>105085</v>
      </c>
      <c r="C235" s="5"/>
      <c r="D235" s="5">
        <v>2</v>
      </c>
      <c r="E235" s="5" t="s">
        <v>29</v>
      </c>
      <c r="F235" s="5">
        <v>1133</v>
      </c>
      <c r="G235" s="5" t="s">
        <v>171</v>
      </c>
      <c r="H235" s="5" t="s">
        <v>172</v>
      </c>
      <c r="I235" s="5">
        <v>318</v>
      </c>
      <c r="J235" s="5" t="s">
        <v>213</v>
      </c>
      <c r="K235" s="5">
        <v>103</v>
      </c>
      <c r="L235" s="5" t="s">
        <v>214</v>
      </c>
      <c r="M235" s="5" t="s">
        <v>215</v>
      </c>
      <c r="N235" s="6">
        <v>45563.440972222219</v>
      </c>
      <c r="O235" s="7">
        <v>45726</v>
      </c>
      <c r="P235" s="5"/>
      <c r="Q235" s="7">
        <v>45721</v>
      </c>
      <c r="R235" s="5"/>
      <c r="S235" s="48">
        <v>41.11</v>
      </c>
      <c r="T235" s="5" t="s">
        <v>39</v>
      </c>
      <c r="U235" s="5" t="s">
        <v>1641</v>
      </c>
      <c r="V235" s="5" t="s">
        <v>88</v>
      </c>
      <c r="W235" s="5" t="s">
        <v>89</v>
      </c>
      <c r="X235" s="5"/>
      <c r="Y235" s="5"/>
      <c r="Z235" s="5" t="s">
        <v>807</v>
      </c>
      <c r="AA235" s="5"/>
      <c r="AB235" s="5">
        <v>7119</v>
      </c>
      <c r="AC235" s="5" t="s">
        <v>38</v>
      </c>
    </row>
    <row r="236" spans="1:29">
      <c r="A236" s="5">
        <v>625080</v>
      </c>
      <c r="B236" s="5">
        <v>105085</v>
      </c>
      <c r="C236" s="5"/>
      <c r="D236" s="5">
        <v>2</v>
      </c>
      <c r="E236" s="5" t="s">
        <v>29</v>
      </c>
      <c r="F236" s="5">
        <v>1133</v>
      </c>
      <c r="G236" s="5" t="s">
        <v>171</v>
      </c>
      <c r="H236" s="5" t="s">
        <v>172</v>
      </c>
      <c r="I236" s="5">
        <v>318</v>
      </c>
      <c r="J236" s="5" t="s">
        <v>213</v>
      </c>
      <c r="K236" s="5">
        <v>103</v>
      </c>
      <c r="L236" s="5" t="s">
        <v>214</v>
      </c>
      <c r="M236" s="5" t="s">
        <v>215</v>
      </c>
      <c r="N236" s="6">
        <v>45563.440972222219</v>
      </c>
      <c r="O236" s="7">
        <v>45726</v>
      </c>
      <c r="P236" s="5"/>
      <c r="Q236" s="7">
        <v>45721</v>
      </c>
      <c r="R236" s="5"/>
      <c r="S236" s="48">
        <v>80.94</v>
      </c>
      <c r="T236" s="5" t="s">
        <v>39</v>
      </c>
      <c r="U236" s="5" t="s">
        <v>1642</v>
      </c>
      <c r="V236" s="5" t="s">
        <v>48</v>
      </c>
      <c r="W236" s="5" t="s">
        <v>49</v>
      </c>
      <c r="X236" s="5"/>
      <c r="Y236" s="5"/>
      <c r="Z236" s="5" t="s">
        <v>807</v>
      </c>
      <c r="AA236" s="5"/>
      <c r="AB236" s="5">
        <v>7119</v>
      </c>
      <c r="AC236" s="5" t="s">
        <v>38</v>
      </c>
    </row>
    <row r="237" spans="1:29">
      <c r="A237" s="5">
        <v>625090</v>
      </c>
      <c r="B237" s="5">
        <v>105085</v>
      </c>
      <c r="C237" s="5"/>
      <c r="D237" s="5">
        <v>2</v>
      </c>
      <c r="E237" s="5" t="s">
        <v>29</v>
      </c>
      <c r="F237" s="5">
        <v>1133</v>
      </c>
      <c r="G237" s="5" t="s">
        <v>171</v>
      </c>
      <c r="H237" s="5" t="s">
        <v>172</v>
      </c>
      <c r="I237" s="5">
        <v>318</v>
      </c>
      <c r="J237" s="5" t="s">
        <v>213</v>
      </c>
      <c r="K237" s="5">
        <v>103</v>
      </c>
      <c r="L237" s="5" t="s">
        <v>214</v>
      </c>
      <c r="M237" s="5" t="s">
        <v>215</v>
      </c>
      <c r="N237" s="6">
        <v>45563.440972222219</v>
      </c>
      <c r="O237" s="7">
        <v>45726</v>
      </c>
      <c r="P237" s="5"/>
      <c r="Q237" s="7">
        <v>45721</v>
      </c>
      <c r="R237" s="5"/>
      <c r="S237" s="48">
        <v>8.09</v>
      </c>
      <c r="T237" s="5" t="s">
        <v>39</v>
      </c>
      <c r="U237" s="5" t="s">
        <v>182</v>
      </c>
      <c r="V237" s="5" t="s">
        <v>41</v>
      </c>
      <c r="W237" s="5" t="s">
        <v>42</v>
      </c>
      <c r="X237" s="5"/>
      <c r="Y237" s="5"/>
      <c r="Z237" s="5" t="s">
        <v>807</v>
      </c>
      <c r="AA237" s="5"/>
      <c r="AB237" s="5">
        <v>7119</v>
      </c>
      <c r="AC237" s="5" t="s">
        <v>38</v>
      </c>
    </row>
    <row r="238" spans="1:29">
      <c r="A238" s="5">
        <v>583484</v>
      </c>
      <c r="B238" s="5">
        <v>113376</v>
      </c>
      <c r="C238" s="5"/>
      <c r="D238" s="5">
        <v>2</v>
      </c>
      <c r="E238" s="5" t="s">
        <v>29</v>
      </c>
      <c r="F238" s="5">
        <v>1133</v>
      </c>
      <c r="G238" s="5" t="s">
        <v>171</v>
      </c>
      <c r="H238" s="5" t="s">
        <v>172</v>
      </c>
      <c r="I238" s="5">
        <v>319</v>
      </c>
      <c r="J238" s="5" t="s">
        <v>176</v>
      </c>
      <c r="K238" s="5">
        <v>346</v>
      </c>
      <c r="L238" s="5"/>
      <c r="M238" s="5" t="s">
        <v>177</v>
      </c>
      <c r="N238" s="6">
        <v>45627</v>
      </c>
      <c r="O238" s="7">
        <v>45726</v>
      </c>
      <c r="P238" s="5"/>
      <c r="Q238" s="7">
        <v>45714</v>
      </c>
      <c r="R238" s="5"/>
      <c r="S238" s="48">
        <v>-693.1</v>
      </c>
      <c r="T238" s="5" t="s">
        <v>35</v>
      </c>
      <c r="U238" s="5" t="s">
        <v>1596</v>
      </c>
      <c r="V238" s="5" t="s">
        <v>36</v>
      </c>
      <c r="W238" s="5" t="s">
        <v>37</v>
      </c>
      <c r="X238" s="5"/>
      <c r="Y238" s="5"/>
      <c r="Z238" s="5" t="s">
        <v>1014</v>
      </c>
      <c r="AA238" s="5"/>
      <c r="AB238" s="5">
        <v>7119</v>
      </c>
      <c r="AC238" s="5" t="s">
        <v>38</v>
      </c>
    </row>
    <row r="239" spans="1:29">
      <c r="A239" s="5">
        <v>583521</v>
      </c>
      <c r="B239" s="5">
        <v>113376</v>
      </c>
      <c r="C239" s="5"/>
      <c r="D239" s="5">
        <v>2</v>
      </c>
      <c r="E239" s="5" t="s">
        <v>29</v>
      </c>
      <c r="F239" s="5">
        <v>1133</v>
      </c>
      <c r="G239" s="5" t="s">
        <v>171</v>
      </c>
      <c r="H239" s="5" t="s">
        <v>172</v>
      </c>
      <c r="I239" s="5">
        <v>319</v>
      </c>
      <c r="J239" s="5" t="s">
        <v>176</v>
      </c>
      <c r="K239" s="5">
        <v>346</v>
      </c>
      <c r="L239" s="5"/>
      <c r="M239" s="5" t="s">
        <v>177</v>
      </c>
      <c r="N239" s="6">
        <v>45627</v>
      </c>
      <c r="O239" s="7">
        <v>45726</v>
      </c>
      <c r="P239" s="5"/>
      <c r="Q239" s="7">
        <v>45714</v>
      </c>
      <c r="R239" s="5"/>
      <c r="S239" s="48">
        <v>69.31</v>
      </c>
      <c r="T239" s="5" t="s">
        <v>39</v>
      </c>
      <c r="U239" s="5" t="s">
        <v>40</v>
      </c>
      <c r="V239" s="5" t="s">
        <v>41</v>
      </c>
      <c r="W239" s="5" t="s">
        <v>42</v>
      </c>
      <c r="X239" s="5"/>
      <c r="Y239" s="5"/>
      <c r="Z239" s="5" t="s">
        <v>1014</v>
      </c>
      <c r="AA239" s="5"/>
      <c r="AB239" s="5">
        <v>7119</v>
      </c>
      <c r="AC239" s="5" t="s">
        <v>38</v>
      </c>
    </row>
    <row r="240" spans="1:29">
      <c r="A240" s="5">
        <v>616796</v>
      </c>
      <c r="B240" s="5">
        <v>113376</v>
      </c>
      <c r="C240" s="5"/>
      <c r="D240" s="5">
        <v>2</v>
      </c>
      <c r="E240" s="5" t="s">
        <v>29</v>
      </c>
      <c r="F240" s="5">
        <v>1133</v>
      </c>
      <c r="G240" s="5" t="s">
        <v>171</v>
      </c>
      <c r="H240" s="5" t="s">
        <v>172</v>
      </c>
      <c r="I240" s="5">
        <v>319</v>
      </c>
      <c r="J240" s="5" t="s">
        <v>176</v>
      </c>
      <c r="K240" s="5">
        <v>346</v>
      </c>
      <c r="L240" s="5"/>
      <c r="M240" s="5" t="s">
        <v>177</v>
      </c>
      <c r="N240" s="6">
        <v>45627</v>
      </c>
      <c r="O240" s="7">
        <v>45726</v>
      </c>
      <c r="P240" s="5"/>
      <c r="Q240" s="7">
        <v>45714</v>
      </c>
      <c r="R240" s="5"/>
      <c r="S240" s="48">
        <v>8.4600000000000009</v>
      </c>
      <c r="T240" s="5" t="s">
        <v>39</v>
      </c>
      <c r="U240" s="5" t="s">
        <v>182</v>
      </c>
      <c r="V240" s="5" t="s">
        <v>41</v>
      </c>
      <c r="W240" s="5" t="s">
        <v>42</v>
      </c>
      <c r="X240" s="5"/>
      <c r="Y240" s="5"/>
      <c r="Z240" s="5" t="s">
        <v>1014</v>
      </c>
      <c r="AA240" s="5"/>
      <c r="AB240" s="5">
        <v>7119</v>
      </c>
      <c r="AC240" s="5" t="s">
        <v>38</v>
      </c>
    </row>
    <row r="241" spans="1:29">
      <c r="A241" s="5">
        <v>592862</v>
      </c>
      <c r="B241" s="5">
        <v>114899</v>
      </c>
      <c r="C241" s="5"/>
      <c r="D241" s="5">
        <v>2</v>
      </c>
      <c r="E241" s="5" t="s">
        <v>29</v>
      </c>
      <c r="F241" s="5">
        <v>1133</v>
      </c>
      <c r="G241" s="5" t="s">
        <v>171</v>
      </c>
      <c r="H241" s="5" t="s">
        <v>172</v>
      </c>
      <c r="I241" s="5">
        <v>320</v>
      </c>
      <c r="J241" s="5" t="s">
        <v>268</v>
      </c>
      <c r="K241" s="5">
        <v>421</v>
      </c>
      <c r="L241" s="5"/>
      <c r="M241" s="5" t="s">
        <v>269</v>
      </c>
      <c r="N241" s="6">
        <v>45637.400694444441</v>
      </c>
      <c r="O241" s="7">
        <v>45726</v>
      </c>
      <c r="P241" s="5"/>
      <c r="Q241" s="7">
        <v>45707</v>
      </c>
      <c r="R241" s="5"/>
      <c r="S241" s="48">
        <v>-600</v>
      </c>
      <c r="T241" s="5" t="s">
        <v>35</v>
      </c>
      <c r="U241" s="5" t="s">
        <v>1596</v>
      </c>
      <c r="V241" s="5" t="s">
        <v>36</v>
      </c>
      <c r="W241" s="5" t="s">
        <v>37</v>
      </c>
      <c r="X241" s="5"/>
      <c r="Y241" s="5"/>
      <c r="Z241" s="5" t="s">
        <v>1406</v>
      </c>
      <c r="AA241" s="5"/>
      <c r="AB241" s="5">
        <v>7119</v>
      </c>
      <c r="AC241" s="5" t="s">
        <v>38</v>
      </c>
    </row>
    <row r="242" spans="1:29">
      <c r="A242" s="5">
        <v>592889</v>
      </c>
      <c r="B242" s="5">
        <v>114899</v>
      </c>
      <c r="C242" s="5"/>
      <c r="D242" s="5">
        <v>2</v>
      </c>
      <c r="E242" s="5" t="s">
        <v>29</v>
      </c>
      <c r="F242" s="5">
        <v>1133</v>
      </c>
      <c r="G242" s="5" t="s">
        <v>171</v>
      </c>
      <c r="H242" s="5" t="s">
        <v>172</v>
      </c>
      <c r="I242" s="5">
        <v>320</v>
      </c>
      <c r="J242" s="5" t="s">
        <v>268</v>
      </c>
      <c r="K242" s="5">
        <v>421</v>
      </c>
      <c r="L242" s="5"/>
      <c r="M242" s="5" t="s">
        <v>269</v>
      </c>
      <c r="N242" s="6">
        <v>45637.400694444441</v>
      </c>
      <c r="O242" s="7">
        <v>45726</v>
      </c>
      <c r="P242" s="5"/>
      <c r="Q242" s="7">
        <v>45707</v>
      </c>
      <c r="R242" s="5"/>
      <c r="S242" s="48">
        <v>60</v>
      </c>
      <c r="T242" s="5" t="s">
        <v>39</v>
      </c>
      <c r="U242" s="5" t="s">
        <v>40</v>
      </c>
      <c r="V242" s="5" t="s">
        <v>41</v>
      </c>
      <c r="W242" s="5" t="s">
        <v>42</v>
      </c>
      <c r="X242" s="5"/>
      <c r="Y242" s="5"/>
      <c r="Z242" s="5" t="s">
        <v>1406</v>
      </c>
      <c r="AA242" s="5"/>
      <c r="AB242" s="5">
        <v>7119</v>
      </c>
      <c r="AC242" s="5" t="s">
        <v>38</v>
      </c>
    </row>
    <row r="243" spans="1:29">
      <c r="A243" s="5">
        <v>616807</v>
      </c>
      <c r="B243" s="5">
        <v>114899</v>
      </c>
      <c r="C243" s="5"/>
      <c r="D243" s="5">
        <v>2</v>
      </c>
      <c r="E243" s="5" t="s">
        <v>29</v>
      </c>
      <c r="F243" s="5">
        <v>1133</v>
      </c>
      <c r="G243" s="5" t="s">
        <v>171</v>
      </c>
      <c r="H243" s="5" t="s">
        <v>172</v>
      </c>
      <c r="I243" s="5">
        <v>320</v>
      </c>
      <c r="J243" s="5" t="s">
        <v>268</v>
      </c>
      <c r="K243" s="5">
        <v>421</v>
      </c>
      <c r="L243" s="5"/>
      <c r="M243" s="5" t="s">
        <v>269</v>
      </c>
      <c r="N243" s="6">
        <v>45637.400694444441</v>
      </c>
      <c r="O243" s="7">
        <v>45726</v>
      </c>
      <c r="P243" s="5"/>
      <c r="Q243" s="7">
        <v>45707</v>
      </c>
      <c r="R243" s="5"/>
      <c r="S243" s="48">
        <v>8.4600000000000009</v>
      </c>
      <c r="T243" s="5" t="s">
        <v>39</v>
      </c>
      <c r="U243" s="5" t="s">
        <v>182</v>
      </c>
      <c r="V243" s="5" t="s">
        <v>41</v>
      </c>
      <c r="W243" s="5" t="s">
        <v>42</v>
      </c>
      <c r="X243" s="5"/>
      <c r="Y243" s="5"/>
      <c r="Z243" s="5" t="s">
        <v>1406</v>
      </c>
      <c r="AA243" s="5"/>
      <c r="AB243" s="5">
        <v>7119</v>
      </c>
      <c r="AC243" s="5" t="s">
        <v>38</v>
      </c>
    </row>
    <row r="244" spans="1:29">
      <c r="A244" s="5">
        <v>601983</v>
      </c>
      <c r="B244" s="5">
        <v>116756</v>
      </c>
      <c r="C244" s="5"/>
      <c r="D244" s="5">
        <v>2</v>
      </c>
      <c r="E244" s="5" t="s">
        <v>29</v>
      </c>
      <c r="F244" s="5">
        <v>1133</v>
      </c>
      <c r="G244" s="5" t="s">
        <v>171</v>
      </c>
      <c r="H244" s="5" t="s">
        <v>172</v>
      </c>
      <c r="I244" s="5">
        <v>321</v>
      </c>
      <c r="J244" s="5" t="s">
        <v>1407</v>
      </c>
      <c r="K244" s="5">
        <v>435</v>
      </c>
      <c r="L244" s="5"/>
      <c r="M244" s="5" t="s">
        <v>1643</v>
      </c>
      <c r="N244" s="6">
        <v>45665.604861111111</v>
      </c>
      <c r="O244" s="7">
        <v>45726</v>
      </c>
      <c r="P244" s="5"/>
      <c r="Q244" s="7"/>
      <c r="R244" s="5"/>
      <c r="S244" s="48">
        <v>-500</v>
      </c>
      <c r="T244" s="5" t="s">
        <v>35</v>
      </c>
      <c r="U244" s="5" t="s">
        <v>1596</v>
      </c>
      <c r="V244" s="5" t="s">
        <v>36</v>
      </c>
      <c r="W244" s="5" t="s">
        <v>37</v>
      </c>
      <c r="X244" s="5"/>
      <c r="Y244" s="5"/>
      <c r="Z244" s="5"/>
      <c r="AA244" s="5"/>
      <c r="AB244" s="5">
        <v>7119</v>
      </c>
      <c r="AC244" s="5" t="s">
        <v>38</v>
      </c>
    </row>
    <row r="245" spans="1:29">
      <c r="A245" s="5">
        <v>602008</v>
      </c>
      <c r="B245" s="5">
        <v>116756</v>
      </c>
      <c r="C245" s="5"/>
      <c r="D245" s="5">
        <v>2</v>
      </c>
      <c r="E245" s="5" t="s">
        <v>29</v>
      </c>
      <c r="F245" s="5">
        <v>1133</v>
      </c>
      <c r="G245" s="5" t="s">
        <v>171</v>
      </c>
      <c r="H245" s="5" t="s">
        <v>172</v>
      </c>
      <c r="I245" s="5">
        <v>321</v>
      </c>
      <c r="J245" s="5" t="s">
        <v>1407</v>
      </c>
      <c r="K245" s="5">
        <v>435</v>
      </c>
      <c r="L245" s="5"/>
      <c r="M245" s="5" t="s">
        <v>1643</v>
      </c>
      <c r="N245" s="6">
        <v>45665.604861111111</v>
      </c>
      <c r="O245" s="7">
        <v>45726</v>
      </c>
      <c r="P245" s="5"/>
      <c r="Q245" s="7"/>
      <c r="R245" s="5"/>
      <c r="S245" s="48">
        <v>450</v>
      </c>
      <c r="T245" s="5" t="s">
        <v>39</v>
      </c>
      <c r="U245" s="5" t="s">
        <v>297</v>
      </c>
      <c r="V245" s="5" t="s">
        <v>298</v>
      </c>
      <c r="W245" s="5" t="s">
        <v>299</v>
      </c>
      <c r="X245" s="5"/>
      <c r="Y245" s="5"/>
      <c r="Z245" s="5"/>
      <c r="AA245" s="5"/>
      <c r="AB245" s="5">
        <v>7119</v>
      </c>
      <c r="AC245" s="5" t="s">
        <v>38</v>
      </c>
    </row>
    <row r="246" spans="1:29">
      <c r="A246" s="5">
        <v>602009</v>
      </c>
      <c r="B246" s="5">
        <v>116756</v>
      </c>
      <c r="C246" s="5"/>
      <c r="D246" s="5">
        <v>2</v>
      </c>
      <c r="E246" s="5" t="s">
        <v>29</v>
      </c>
      <c r="F246" s="5">
        <v>1133</v>
      </c>
      <c r="G246" s="5" t="s">
        <v>171</v>
      </c>
      <c r="H246" s="5" t="s">
        <v>172</v>
      </c>
      <c r="I246" s="5">
        <v>321</v>
      </c>
      <c r="J246" s="5" t="s">
        <v>1407</v>
      </c>
      <c r="K246" s="5">
        <v>435</v>
      </c>
      <c r="L246" s="5"/>
      <c r="M246" s="5" t="s">
        <v>1643</v>
      </c>
      <c r="N246" s="6">
        <v>45665.604861111111</v>
      </c>
      <c r="O246" s="7">
        <v>45726</v>
      </c>
      <c r="P246" s="5"/>
      <c r="Q246" s="7"/>
      <c r="R246" s="5"/>
      <c r="S246" s="48">
        <v>50</v>
      </c>
      <c r="T246" s="5" t="s">
        <v>39</v>
      </c>
      <c r="U246" s="5" t="s">
        <v>40</v>
      </c>
      <c r="V246" s="5" t="s">
        <v>41</v>
      </c>
      <c r="W246" s="5" t="s">
        <v>42</v>
      </c>
      <c r="X246" s="5"/>
      <c r="Y246" s="5"/>
      <c r="Z246" s="5"/>
      <c r="AA246" s="5"/>
      <c r="AB246" s="5">
        <v>7119</v>
      </c>
      <c r="AC246" s="5" t="s">
        <v>38</v>
      </c>
    </row>
    <row r="247" spans="1:29">
      <c r="A247" s="5">
        <v>616559</v>
      </c>
      <c r="B247" s="5">
        <v>116756</v>
      </c>
      <c r="C247" s="5"/>
      <c r="D247" s="5">
        <v>2</v>
      </c>
      <c r="E247" s="5" t="s">
        <v>29</v>
      </c>
      <c r="F247" s="5">
        <v>1133</v>
      </c>
      <c r="G247" s="5" t="s">
        <v>171</v>
      </c>
      <c r="H247" s="5" t="s">
        <v>172</v>
      </c>
      <c r="I247" s="5">
        <v>321</v>
      </c>
      <c r="J247" s="5" t="s">
        <v>1407</v>
      </c>
      <c r="K247" s="5">
        <v>435</v>
      </c>
      <c r="L247" s="5"/>
      <c r="M247" s="5" t="s">
        <v>1643</v>
      </c>
      <c r="N247" s="6">
        <v>45665.604861111111</v>
      </c>
      <c r="O247" s="7">
        <v>45726</v>
      </c>
      <c r="P247" s="5"/>
      <c r="Q247" s="7"/>
      <c r="R247" s="5"/>
      <c r="S247" s="48">
        <v>8.4600000000000009</v>
      </c>
      <c r="T247" s="5" t="s">
        <v>39</v>
      </c>
      <c r="U247" s="5" t="s">
        <v>182</v>
      </c>
      <c r="V247" s="5" t="s">
        <v>41</v>
      </c>
      <c r="W247" s="5" t="s">
        <v>42</v>
      </c>
      <c r="X247" s="5"/>
      <c r="Y247" s="5"/>
      <c r="Z247" s="5"/>
      <c r="AA247" s="5"/>
      <c r="AB247" s="5">
        <v>7119</v>
      </c>
      <c r="AC247" s="5" t="s">
        <v>38</v>
      </c>
    </row>
    <row r="248" spans="1:29">
      <c r="A248" s="5">
        <v>626165</v>
      </c>
      <c r="B248" s="5">
        <v>120627</v>
      </c>
      <c r="C248" s="5"/>
      <c r="D248" s="5">
        <v>2</v>
      </c>
      <c r="E248" s="5" t="s">
        <v>29</v>
      </c>
      <c r="F248" s="5">
        <v>1133</v>
      </c>
      <c r="G248" s="5" t="s">
        <v>171</v>
      </c>
      <c r="H248" s="5" t="s">
        <v>172</v>
      </c>
      <c r="I248" s="5">
        <v>322</v>
      </c>
      <c r="J248" s="5" t="s">
        <v>1411</v>
      </c>
      <c r="K248" s="5">
        <v>438</v>
      </c>
      <c r="L248" s="5"/>
      <c r="M248" s="5" t="s">
        <v>1412</v>
      </c>
      <c r="N248" s="6">
        <v>45677.519444444442</v>
      </c>
      <c r="O248" s="7">
        <v>45726</v>
      </c>
      <c r="P248" s="5"/>
      <c r="Q248" s="7">
        <v>45721</v>
      </c>
      <c r="R248" s="5"/>
      <c r="S248" s="48">
        <v>-600</v>
      </c>
      <c r="T248" s="5" t="s">
        <v>35</v>
      </c>
      <c r="U248" s="5" t="s">
        <v>1596</v>
      </c>
      <c r="V248" s="5" t="s">
        <v>36</v>
      </c>
      <c r="W248" s="5" t="s">
        <v>37</v>
      </c>
      <c r="X248" s="5"/>
      <c r="Y248" s="5"/>
      <c r="Z248" s="5"/>
      <c r="AA248" s="5"/>
      <c r="AB248" s="5">
        <v>7119</v>
      </c>
      <c r="AC248" s="5" t="s">
        <v>38</v>
      </c>
    </row>
    <row r="249" spans="1:29">
      <c r="A249" s="5">
        <v>626188</v>
      </c>
      <c r="B249" s="5">
        <v>120627</v>
      </c>
      <c r="C249" s="5"/>
      <c r="D249" s="5">
        <v>2</v>
      </c>
      <c r="E249" s="5" t="s">
        <v>29</v>
      </c>
      <c r="F249" s="5">
        <v>1133</v>
      </c>
      <c r="G249" s="5" t="s">
        <v>171</v>
      </c>
      <c r="H249" s="5" t="s">
        <v>172</v>
      </c>
      <c r="I249" s="5">
        <v>322</v>
      </c>
      <c r="J249" s="5" t="s">
        <v>1411</v>
      </c>
      <c r="K249" s="5">
        <v>438</v>
      </c>
      <c r="L249" s="5"/>
      <c r="M249" s="5" t="s">
        <v>1412</v>
      </c>
      <c r="N249" s="6">
        <v>45677.519444444442</v>
      </c>
      <c r="O249" s="7">
        <v>45726</v>
      </c>
      <c r="P249" s="5"/>
      <c r="Q249" s="7">
        <v>45721</v>
      </c>
      <c r="R249" s="5"/>
      <c r="S249" s="48">
        <v>540</v>
      </c>
      <c r="T249" s="5" t="s">
        <v>39</v>
      </c>
      <c r="U249" s="5" t="s">
        <v>297</v>
      </c>
      <c r="V249" s="5" t="s">
        <v>298</v>
      </c>
      <c r="W249" s="5" t="s">
        <v>299</v>
      </c>
      <c r="X249" s="5"/>
      <c r="Y249" s="5"/>
      <c r="Z249" s="5"/>
      <c r="AA249" s="5"/>
      <c r="AB249" s="5">
        <v>7119</v>
      </c>
      <c r="AC249" s="5" t="s">
        <v>38</v>
      </c>
    </row>
    <row r="250" spans="1:29">
      <c r="A250" s="5">
        <v>626189</v>
      </c>
      <c r="B250" s="5">
        <v>120627</v>
      </c>
      <c r="C250" s="5"/>
      <c r="D250" s="5">
        <v>2</v>
      </c>
      <c r="E250" s="5" t="s">
        <v>29</v>
      </c>
      <c r="F250" s="5">
        <v>1133</v>
      </c>
      <c r="G250" s="5" t="s">
        <v>171</v>
      </c>
      <c r="H250" s="5" t="s">
        <v>172</v>
      </c>
      <c r="I250" s="5">
        <v>322</v>
      </c>
      <c r="J250" s="5" t="s">
        <v>1411</v>
      </c>
      <c r="K250" s="5">
        <v>438</v>
      </c>
      <c r="L250" s="5"/>
      <c r="M250" s="5" t="s">
        <v>1412</v>
      </c>
      <c r="N250" s="6">
        <v>45677.519444444442</v>
      </c>
      <c r="O250" s="7">
        <v>45726</v>
      </c>
      <c r="P250" s="5"/>
      <c r="Q250" s="7">
        <v>45721</v>
      </c>
      <c r="R250" s="5"/>
      <c r="S250" s="48">
        <v>60</v>
      </c>
      <c r="T250" s="5" t="s">
        <v>39</v>
      </c>
      <c r="U250" s="5" t="s">
        <v>40</v>
      </c>
      <c r="V250" s="5" t="s">
        <v>41</v>
      </c>
      <c r="W250" s="5" t="s">
        <v>42</v>
      </c>
      <c r="X250" s="5"/>
      <c r="Y250" s="5"/>
      <c r="Z250" s="5"/>
      <c r="AA250" s="5"/>
      <c r="AB250" s="5">
        <v>7119</v>
      </c>
      <c r="AC250" s="5" t="s">
        <v>38</v>
      </c>
    </row>
    <row r="251" spans="1:29">
      <c r="A251" s="5">
        <v>626423</v>
      </c>
      <c r="B251" s="5">
        <v>120627</v>
      </c>
      <c r="C251" s="5"/>
      <c r="D251" s="5">
        <v>2</v>
      </c>
      <c r="E251" s="5" t="s">
        <v>29</v>
      </c>
      <c r="F251" s="5">
        <v>1133</v>
      </c>
      <c r="G251" s="5" t="s">
        <v>171</v>
      </c>
      <c r="H251" s="5" t="s">
        <v>172</v>
      </c>
      <c r="I251" s="5">
        <v>322</v>
      </c>
      <c r="J251" s="5" t="s">
        <v>1411</v>
      </c>
      <c r="K251" s="5">
        <v>438</v>
      </c>
      <c r="L251" s="5"/>
      <c r="M251" s="5" t="s">
        <v>1412</v>
      </c>
      <c r="N251" s="6">
        <v>45677.519444444442</v>
      </c>
      <c r="O251" s="7">
        <v>45726</v>
      </c>
      <c r="P251" s="5"/>
      <c r="Q251" s="7">
        <v>45721</v>
      </c>
      <c r="R251" s="5"/>
      <c r="S251" s="48">
        <v>8.4600000000000009</v>
      </c>
      <c r="T251" s="5" t="s">
        <v>39</v>
      </c>
      <c r="U251" s="5" t="s">
        <v>182</v>
      </c>
      <c r="V251" s="5" t="s">
        <v>41</v>
      </c>
      <c r="W251" s="5" t="s">
        <v>42</v>
      </c>
      <c r="X251" s="5"/>
      <c r="Y251" s="5"/>
      <c r="Z251" s="5"/>
      <c r="AA251" s="5"/>
      <c r="AB251" s="5">
        <v>7119</v>
      </c>
      <c r="AC251" s="5" t="s">
        <v>38</v>
      </c>
    </row>
    <row r="252" spans="1:29">
      <c r="A252" s="5">
        <v>544402</v>
      </c>
      <c r="B252" s="5">
        <v>106440</v>
      </c>
      <c r="C252" s="5"/>
      <c r="D252" s="5">
        <v>2</v>
      </c>
      <c r="E252" s="5" t="s">
        <v>29</v>
      </c>
      <c r="F252" s="5">
        <v>1148</v>
      </c>
      <c r="G252" s="5" t="s">
        <v>412</v>
      </c>
      <c r="H252" s="5" t="s">
        <v>413</v>
      </c>
      <c r="I252" s="5">
        <v>108</v>
      </c>
      <c r="J252" s="5" t="s">
        <v>414</v>
      </c>
      <c r="K252" s="5">
        <v>61</v>
      </c>
      <c r="L252" s="5" t="s">
        <v>415</v>
      </c>
      <c r="M252" s="5" t="s">
        <v>416</v>
      </c>
      <c r="N252" s="6">
        <v>45567.450694444444</v>
      </c>
      <c r="O252" s="7">
        <v>45726</v>
      </c>
      <c r="P252" s="5"/>
      <c r="Q252" s="7">
        <v>45721</v>
      </c>
      <c r="R252" s="5"/>
      <c r="S252" s="48">
        <v>-4000</v>
      </c>
      <c r="T252" s="5" t="s">
        <v>35</v>
      </c>
      <c r="U252" s="5" t="s">
        <v>1596</v>
      </c>
      <c r="V252" s="5" t="s">
        <v>36</v>
      </c>
      <c r="W252" s="5" t="s">
        <v>37</v>
      </c>
      <c r="X252" s="5"/>
      <c r="Y252" s="5"/>
      <c r="Z252" s="5" t="s">
        <v>863</v>
      </c>
      <c r="AA252" s="5"/>
      <c r="AB252" s="5">
        <v>7119</v>
      </c>
      <c r="AC252" s="5" t="s">
        <v>38</v>
      </c>
    </row>
    <row r="253" spans="1:29">
      <c r="A253" s="5">
        <v>544431</v>
      </c>
      <c r="B253" s="5">
        <v>106440</v>
      </c>
      <c r="C253" s="5"/>
      <c r="D253" s="5">
        <v>2</v>
      </c>
      <c r="E253" s="5" t="s">
        <v>29</v>
      </c>
      <c r="F253" s="5">
        <v>1148</v>
      </c>
      <c r="G253" s="5" t="s">
        <v>412</v>
      </c>
      <c r="H253" s="5" t="s">
        <v>413</v>
      </c>
      <c r="I253" s="5">
        <v>108</v>
      </c>
      <c r="J253" s="5" t="s">
        <v>414</v>
      </c>
      <c r="K253" s="5">
        <v>61</v>
      </c>
      <c r="L253" s="5" t="s">
        <v>415</v>
      </c>
      <c r="M253" s="5" t="s">
        <v>416</v>
      </c>
      <c r="N253" s="6">
        <v>45567.450694444444</v>
      </c>
      <c r="O253" s="7">
        <v>45726</v>
      </c>
      <c r="P253" s="5"/>
      <c r="Q253" s="7">
        <v>45721</v>
      </c>
      <c r="R253" s="5"/>
      <c r="S253" s="48">
        <v>400</v>
      </c>
      <c r="T253" s="5" t="s">
        <v>39</v>
      </c>
      <c r="U253" s="5" t="s">
        <v>40</v>
      </c>
      <c r="V253" s="5" t="s">
        <v>41</v>
      </c>
      <c r="W253" s="5" t="s">
        <v>42</v>
      </c>
      <c r="X253" s="5"/>
      <c r="Y253" s="5"/>
      <c r="Z253" s="5" t="s">
        <v>863</v>
      </c>
      <c r="AA253" s="5"/>
      <c r="AB253" s="5">
        <v>7119</v>
      </c>
      <c r="AC253" s="5" t="s">
        <v>38</v>
      </c>
    </row>
    <row r="254" spans="1:29">
      <c r="A254" s="5">
        <v>544433</v>
      </c>
      <c r="B254" s="5">
        <v>106440</v>
      </c>
      <c r="C254" s="5"/>
      <c r="D254" s="5">
        <v>2</v>
      </c>
      <c r="E254" s="5" t="s">
        <v>29</v>
      </c>
      <c r="F254" s="5">
        <v>1148</v>
      </c>
      <c r="G254" s="5" t="s">
        <v>412</v>
      </c>
      <c r="H254" s="5" t="s">
        <v>413</v>
      </c>
      <c r="I254" s="5">
        <v>108</v>
      </c>
      <c r="J254" s="5" t="s">
        <v>414</v>
      </c>
      <c r="K254" s="5">
        <v>61</v>
      </c>
      <c r="L254" s="5" t="s">
        <v>415</v>
      </c>
      <c r="M254" s="5" t="s">
        <v>416</v>
      </c>
      <c r="N254" s="6">
        <v>45567.450694444444</v>
      </c>
      <c r="O254" s="7">
        <v>45726</v>
      </c>
      <c r="P254" s="5"/>
      <c r="Q254" s="7">
        <v>45721</v>
      </c>
      <c r="R254" s="5"/>
      <c r="S254" s="48">
        <v>9.6999999999999993</v>
      </c>
      <c r="T254" s="5" t="s">
        <v>39</v>
      </c>
      <c r="U254" s="5" t="s">
        <v>128</v>
      </c>
      <c r="V254" s="5" t="s">
        <v>128</v>
      </c>
      <c r="W254" s="5" t="s">
        <v>129</v>
      </c>
      <c r="X254" s="5"/>
      <c r="Y254" s="5"/>
      <c r="Z254" s="5" t="s">
        <v>863</v>
      </c>
      <c r="AA254" s="5"/>
      <c r="AB254" s="5">
        <v>7119</v>
      </c>
      <c r="AC254" s="5" t="s">
        <v>38</v>
      </c>
    </row>
    <row r="255" spans="1:29">
      <c r="A255" s="5">
        <v>611253</v>
      </c>
      <c r="B255" s="5">
        <v>106440</v>
      </c>
      <c r="C255" s="5"/>
      <c r="D255" s="5">
        <v>2</v>
      </c>
      <c r="E255" s="5" t="s">
        <v>29</v>
      </c>
      <c r="F255" s="5">
        <v>1148</v>
      </c>
      <c r="G255" s="5" t="s">
        <v>412</v>
      </c>
      <c r="H255" s="5" t="s">
        <v>413</v>
      </c>
      <c r="I255" s="5">
        <v>108</v>
      </c>
      <c r="J255" s="5" t="s">
        <v>414</v>
      </c>
      <c r="K255" s="5">
        <v>61</v>
      </c>
      <c r="L255" s="5" t="s">
        <v>415</v>
      </c>
      <c r="M255" s="5" t="s">
        <v>416</v>
      </c>
      <c r="N255" s="6">
        <v>45567.450694444444</v>
      </c>
      <c r="O255" s="7">
        <v>45726</v>
      </c>
      <c r="P255" s="5"/>
      <c r="Q255" s="7">
        <v>45721</v>
      </c>
      <c r="R255" s="5"/>
      <c r="S255" s="48">
        <v>40.14</v>
      </c>
      <c r="T255" s="5" t="s">
        <v>39</v>
      </c>
      <c r="U255" s="5" t="s">
        <v>182</v>
      </c>
      <c r="V255" s="5" t="s">
        <v>41</v>
      </c>
      <c r="W255" s="5" t="s">
        <v>42</v>
      </c>
      <c r="X255" s="5"/>
      <c r="Y255" s="5"/>
      <c r="Z255" s="5" t="s">
        <v>863</v>
      </c>
      <c r="AA255" s="5"/>
      <c r="AB255" s="5">
        <v>7119</v>
      </c>
      <c r="AC255" s="5" t="s">
        <v>38</v>
      </c>
    </row>
    <row r="256" spans="1:29">
      <c r="A256" s="5">
        <v>547238</v>
      </c>
      <c r="B256" s="5">
        <v>106954</v>
      </c>
      <c r="C256" s="5"/>
      <c r="D256" s="5">
        <v>2</v>
      </c>
      <c r="E256" s="5" t="s">
        <v>29</v>
      </c>
      <c r="F256" s="5">
        <v>1148</v>
      </c>
      <c r="G256" s="5" t="s">
        <v>412</v>
      </c>
      <c r="H256" s="5" t="s">
        <v>413</v>
      </c>
      <c r="I256" s="5">
        <v>108</v>
      </c>
      <c r="J256" s="5" t="s">
        <v>414</v>
      </c>
      <c r="K256" s="5">
        <v>61</v>
      </c>
      <c r="L256" s="5" t="s">
        <v>415</v>
      </c>
      <c r="M256" s="5" t="s">
        <v>416</v>
      </c>
      <c r="N256" s="6">
        <v>45568.447916666664</v>
      </c>
      <c r="O256" s="7">
        <v>45726</v>
      </c>
      <c r="P256" s="5"/>
      <c r="Q256" s="7"/>
      <c r="R256" s="5"/>
      <c r="S256" s="48">
        <v>9.6999999999999993</v>
      </c>
      <c r="T256" s="5" t="s">
        <v>39</v>
      </c>
      <c r="U256" s="5" t="s">
        <v>128</v>
      </c>
      <c r="V256" s="5" t="s">
        <v>128</v>
      </c>
      <c r="W256" s="5" t="s">
        <v>129</v>
      </c>
      <c r="X256" s="5"/>
      <c r="Y256" s="5"/>
      <c r="Z256" s="5" t="s">
        <v>1414</v>
      </c>
      <c r="AA256" s="5"/>
      <c r="AB256" s="5">
        <v>7119</v>
      </c>
      <c r="AC256" s="5" t="s">
        <v>38</v>
      </c>
    </row>
    <row r="257" spans="1:29">
      <c r="A257" s="5">
        <v>639916</v>
      </c>
      <c r="B257" s="5">
        <v>123380</v>
      </c>
      <c r="C257" s="5"/>
      <c r="D257" s="5">
        <v>2</v>
      </c>
      <c r="E257" s="5" t="s">
        <v>29</v>
      </c>
      <c r="F257" s="5">
        <v>1170</v>
      </c>
      <c r="G257" s="5" t="s">
        <v>592</v>
      </c>
      <c r="H257" s="5" t="s">
        <v>593</v>
      </c>
      <c r="I257" s="5">
        <v>389</v>
      </c>
      <c r="J257" s="5" t="s">
        <v>594</v>
      </c>
      <c r="K257" s="5">
        <v>372</v>
      </c>
      <c r="L257" s="5"/>
      <c r="M257" s="5" t="s">
        <v>595</v>
      </c>
      <c r="N257" s="6">
        <v>45689.493750000001</v>
      </c>
      <c r="O257" s="7">
        <v>45726</v>
      </c>
      <c r="P257" s="5"/>
      <c r="Q257" s="7">
        <v>45721</v>
      </c>
      <c r="R257" s="5"/>
      <c r="S257" s="48">
        <v>-4000</v>
      </c>
      <c r="T257" s="5" t="s">
        <v>35</v>
      </c>
      <c r="U257" s="5" t="s">
        <v>1596</v>
      </c>
      <c r="V257" s="5" t="s">
        <v>36</v>
      </c>
      <c r="W257" s="5" t="s">
        <v>37</v>
      </c>
      <c r="X257" s="5"/>
      <c r="Y257" s="5"/>
      <c r="Z257" s="5" t="s">
        <v>1415</v>
      </c>
      <c r="AA257" s="5"/>
      <c r="AB257" s="5">
        <v>7119</v>
      </c>
      <c r="AC257" s="5" t="s">
        <v>38</v>
      </c>
    </row>
    <row r="258" spans="1:29">
      <c r="A258" s="5">
        <v>639961</v>
      </c>
      <c r="B258" s="5">
        <v>123380</v>
      </c>
      <c r="C258" s="5"/>
      <c r="D258" s="5">
        <v>2</v>
      </c>
      <c r="E258" s="5" t="s">
        <v>29</v>
      </c>
      <c r="F258" s="5">
        <v>1170</v>
      </c>
      <c r="G258" s="5" t="s">
        <v>592</v>
      </c>
      <c r="H258" s="5" t="s">
        <v>593</v>
      </c>
      <c r="I258" s="5">
        <v>389</v>
      </c>
      <c r="J258" s="5" t="s">
        <v>594</v>
      </c>
      <c r="K258" s="5">
        <v>372</v>
      </c>
      <c r="L258" s="5"/>
      <c r="M258" s="5" t="s">
        <v>595</v>
      </c>
      <c r="N258" s="6">
        <v>45689.493750000001</v>
      </c>
      <c r="O258" s="7">
        <v>45726</v>
      </c>
      <c r="P258" s="5"/>
      <c r="Q258" s="7">
        <v>45721</v>
      </c>
      <c r="R258" s="5"/>
      <c r="S258" s="48">
        <v>400</v>
      </c>
      <c r="T258" s="5" t="s">
        <v>39</v>
      </c>
      <c r="U258" s="5" t="s">
        <v>40</v>
      </c>
      <c r="V258" s="5" t="s">
        <v>41</v>
      </c>
      <c r="W258" s="5" t="s">
        <v>42</v>
      </c>
      <c r="X258" s="5"/>
      <c r="Y258" s="5"/>
      <c r="Z258" s="5" t="s">
        <v>1415</v>
      </c>
      <c r="AA258" s="5"/>
      <c r="AB258" s="5">
        <v>7119</v>
      </c>
      <c r="AC258" s="5" t="s">
        <v>38</v>
      </c>
    </row>
    <row r="259" spans="1:29">
      <c r="A259" s="5">
        <v>642856</v>
      </c>
      <c r="B259" s="5">
        <v>123380</v>
      </c>
      <c r="C259" s="5"/>
      <c r="D259" s="5">
        <v>2</v>
      </c>
      <c r="E259" s="5" t="s">
        <v>29</v>
      </c>
      <c r="F259" s="5">
        <v>1170</v>
      </c>
      <c r="G259" s="5" t="s">
        <v>592</v>
      </c>
      <c r="H259" s="5" t="s">
        <v>593</v>
      </c>
      <c r="I259" s="5">
        <v>389</v>
      </c>
      <c r="J259" s="5" t="s">
        <v>594</v>
      </c>
      <c r="K259" s="5">
        <v>372</v>
      </c>
      <c r="L259" s="5"/>
      <c r="M259" s="5" t="s">
        <v>595</v>
      </c>
      <c r="N259" s="6">
        <v>45689.493750000001</v>
      </c>
      <c r="O259" s="7">
        <v>45726</v>
      </c>
      <c r="P259" s="5"/>
      <c r="Q259" s="7">
        <v>45721</v>
      </c>
      <c r="R259" s="5"/>
      <c r="S259" s="48">
        <v>12.48</v>
      </c>
      <c r="T259" s="5" t="s">
        <v>39</v>
      </c>
      <c r="U259" s="5" t="s">
        <v>182</v>
      </c>
      <c r="V259" s="5" t="s">
        <v>41</v>
      </c>
      <c r="W259" s="5" t="s">
        <v>42</v>
      </c>
      <c r="X259" s="5"/>
      <c r="Y259" s="5"/>
      <c r="Z259" s="5" t="s">
        <v>1415</v>
      </c>
      <c r="AA259" s="5"/>
      <c r="AB259" s="5">
        <v>7119</v>
      </c>
      <c r="AC259" s="5" t="s">
        <v>38</v>
      </c>
    </row>
    <row r="260" spans="1:29">
      <c r="A260" s="5">
        <v>655991</v>
      </c>
      <c r="B260" s="5">
        <v>123380</v>
      </c>
      <c r="C260" s="5"/>
      <c r="D260" s="5">
        <v>2</v>
      </c>
      <c r="E260" s="5" t="s">
        <v>29</v>
      </c>
      <c r="F260" s="5">
        <v>1170</v>
      </c>
      <c r="G260" s="5" t="s">
        <v>592</v>
      </c>
      <c r="H260" s="5" t="s">
        <v>593</v>
      </c>
      <c r="I260" s="5">
        <v>389</v>
      </c>
      <c r="J260" s="5" t="s">
        <v>594</v>
      </c>
      <c r="K260" s="5">
        <v>372</v>
      </c>
      <c r="L260" s="5"/>
      <c r="M260" s="5" t="s">
        <v>595</v>
      </c>
      <c r="N260" s="6">
        <v>45689.493750000001</v>
      </c>
      <c r="O260" s="7">
        <v>45726</v>
      </c>
      <c r="P260" s="5"/>
      <c r="Q260" s="7">
        <v>45721</v>
      </c>
      <c r="R260" s="5"/>
      <c r="S260" s="48">
        <v>134</v>
      </c>
      <c r="T260" s="5" t="s">
        <v>39</v>
      </c>
      <c r="U260" s="5" t="s">
        <v>52</v>
      </c>
      <c r="V260" s="5" t="s">
        <v>41</v>
      </c>
      <c r="W260" s="5" t="s">
        <v>42</v>
      </c>
      <c r="X260" s="5"/>
      <c r="Y260" s="5"/>
      <c r="Z260" s="5" t="s">
        <v>1415</v>
      </c>
      <c r="AA260" s="5"/>
      <c r="AB260" s="5">
        <v>7119</v>
      </c>
      <c r="AC260" s="5" t="s">
        <v>38</v>
      </c>
    </row>
    <row r="261" spans="1:29">
      <c r="A261" s="5">
        <v>617784</v>
      </c>
      <c r="B261" s="5">
        <v>116666</v>
      </c>
      <c r="C261" s="5"/>
      <c r="D261" s="5">
        <v>2</v>
      </c>
      <c r="E261" s="5" t="s">
        <v>29</v>
      </c>
      <c r="F261" s="5">
        <v>1176</v>
      </c>
      <c r="G261" s="5" t="s">
        <v>764</v>
      </c>
      <c r="H261" s="5" t="s">
        <v>765</v>
      </c>
      <c r="I261" s="5">
        <v>303</v>
      </c>
      <c r="J261" s="5" t="s">
        <v>766</v>
      </c>
      <c r="K261" s="5">
        <v>125</v>
      </c>
      <c r="L261" s="5" t="s">
        <v>767</v>
      </c>
      <c r="M261" s="5" t="s">
        <v>768</v>
      </c>
      <c r="N261" s="6">
        <v>45664.448611111111</v>
      </c>
      <c r="O261" s="7">
        <v>45726</v>
      </c>
      <c r="P261" s="5"/>
      <c r="Q261" s="7">
        <v>45721</v>
      </c>
      <c r="R261" s="5"/>
      <c r="S261" s="48">
        <v>21.38</v>
      </c>
      <c r="T261" s="5" t="s">
        <v>39</v>
      </c>
      <c r="U261" s="5" t="s">
        <v>182</v>
      </c>
      <c r="V261" s="5" t="s">
        <v>41</v>
      </c>
      <c r="W261" s="5" t="s">
        <v>42</v>
      </c>
      <c r="X261" s="5"/>
      <c r="Y261" s="5"/>
      <c r="Z261" s="5" t="s">
        <v>961</v>
      </c>
      <c r="AA261" s="5"/>
      <c r="AB261" s="5">
        <v>7119</v>
      </c>
      <c r="AC261" s="5" t="s">
        <v>38</v>
      </c>
    </row>
    <row r="262" spans="1:29">
      <c r="A262" s="5">
        <v>655049</v>
      </c>
      <c r="B262" s="5">
        <v>116666</v>
      </c>
      <c r="C262" s="5"/>
      <c r="D262" s="5">
        <v>2</v>
      </c>
      <c r="E262" s="5" t="s">
        <v>29</v>
      </c>
      <c r="F262" s="5">
        <v>1176</v>
      </c>
      <c r="G262" s="5" t="s">
        <v>764</v>
      </c>
      <c r="H262" s="5" t="s">
        <v>765</v>
      </c>
      <c r="I262" s="5">
        <v>303</v>
      </c>
      <c r="J262" s="5" t="s">
        <v>766</v>
      </c>
      <c r="K262" s="5">
        <v>125</v>
      </c>
      <c r="L262" s="5" t="s">
        <v>767</v>
      </c>
      <c r="M262" s="5" t="s">
        <v>768</v>
      </c>
      <c r="N262" s="6">
        <v>45664.448611111111</v>
      </c>
      <c r="O262" s="7">
        <v>45726</v>
      </c>
      <c r="P262" s="5"/>
      <c r="Q262" s="7">
        <v>45721</v>
      </c>
      <c r="R262" s="5"/>
      <c r="S262" s="48">
        <v>466</v>
      </c>
      <c r="T262" s="5" t="s">
        <v>39</v>
      </c>
      <c r="U262" s="5" t="s">
        <v>1644</v>
      </c>
      <c r="V262" s="5" t="s">
        <v>300</v>
      </c>
      <c r="W262" s="5" t="s">
        <v>839</v>
      </c>
      <c r="X262" s="5"/>
      <c r="Y262" s="5"/>
      <c r="Z262" s="5" t="s">
        <v>961</v>
      </c>
      <c r="AA262" s="5"/>
      <c r="AB262" s="5">
        <v>7119</v>
      </c>
      <c r="AC262" s="5" t="s">
        <v>38</v>
      </c>
    </row>
    <row r="263" spans="1:29">
      <c r="A263" s="5">
        <v>601156</v>
      </c>
      <c r="B263" s="5">
        <v>116666</v>
      </c>
      <c r="C263" s="5"/>
      <c r="D263" s="5">
        <v>2</v>
      </c>
      <c r="E263" s="5" t="s">
        <v>29</v>
      </c>
      <c r="F263" s="5">
        <v>1176</v>
      </c>
      <c r="G263" s="5" t="s">
        <v>764</v>
      </c>
      <c r="H263" s="5" t="s">
        <v>765</v>
      </c>
      <c r="I263" s="5">
        <v>303</v>
      </c>
      <c r="J263" s="5" t="s">
        <v>766</v>
      </c>
      <c r="K263" s="5">
        <v>125</v>
      </c>
      <c r="L263" s="5" t="s">
        <v>767</v>
      </c>
      <c r="M263" s="5" t="s">
        <v>768</v>
      </c>
      <c r="N263" s="6">
        <v>45664.448611111111</v>
      </c>
      <c r="O263" s="7">
        <v>45726</v>
      </c>
      <c r="P263" s="5"/>
      <c r="Q263" s="7">
        <v>45721</v>
      </c>
      <c r="R263" s="5"/>
      <c r="S263" s="48">
        <v>-2800</v>
      </c>
      <c r="T263" s="5" t="s">
        <v>35</v>
      </c>
      <c r="U263" s="5" t="s">
        <v>1596</v>
      </c>
      <c r="V263" s="5" t="s">
        <v>36</v>
      </c>
      <c r="W263" s="5" t="s">
        <v>37</v>
      </c>
      <c r="X263" s="5"/>
      <c r="Y263" s="5"/>
      <c r="Z263" s="5" t="s">
        <v>961</v>
      </c>
      <c r="AA263" s="5"/>
      <c r="AB263" s="5">
        <v>7119</v>
      </c>
      <c r="AC263" s="5" t="s">
        <v>38</v>
      </c>
    </row>
    <row r="264" spans="1:29">
      <c r="A264" s="5">
        <v>601181</v>
      </c>
      <c r="B264" s="5">
        <v>116666</v>
      </c>
      <c r="C264" s="5"/>
      <c r="D264" s="5">
        <v>2</v>
      </c>
      <c r="E264" s="5" t="s">
        <v>29</v>
      </c>
      <c r="F264" s="5">
        <v>1176</v>
      </c>
      <c r="G264" s="5" t="s">
        <v>764</v>
      </c>
      <c r="H264" s="5" t="s">
        <v>765</v>
      </c>
      <c r="I264" s="5">
        <v>303</v>
      </c>
      <c r="J264" s="5" t="s">
        <v>766</v>
      </c>
      <c r="K264" s="5">
        <v>125</v>
      </c>
      <c r="L264" s="5" t="s">
        <v>767</v>
      </c>
      <c r="M264" s="5" t="s">
        <v>768</v>
      </c>
      <c r="N264" s="6">
        <v>45664.448611111111</v>
      </c>
      <c r="O264" s="7">
        <v>45726</v>
      </c>
      <c r="P264" s="5"/>
      <c r="Q264" s="7">
        <v>45721</v>
      </c>
      <c r="R264" s="5"/>
      <c r="S264" s="48">
        <v>280</v>
      </c>
      <c r="T264" s="5" t="s">
        <v>39</v>
      </c>
      <c r="U264" s="5" t="s">
        <v>40</v>
      </c>
      <c r="V264" s="5" t="s">
        <v>41</v>
      </c>
      <c r="W264" s="5" t="s">
        <v>42</v>
      </c>
      <c r="X264" s="5"/>
      <c r="Y264" s="5"/>
      <c r="Z264" s="5" t="s">
        <v>961</v>
      </c>
      <c r="AA264" s="5"/>
      <c r="AB264" s="5">
        <v>7119</v>
      </c>
      <c r="AC264" s="5" t="s">
        <v>38</v>
      </c>
    </row>
    <row r="265" spans="1:29">
      <c r="A265" s="5">
        <v>601183</v>
      </c>
      <c r="B265" s="5">
        <v>116666</v>
      </c>
      <c r="C265" s="5"/>
      <c r="D265" s="5">
        <v>2</v>
      </c>
      <c r="E265" s="5" t="s">
        <v>29</v>
      </c>
      <c r="F265" s="5">
        <v>1176</v>
      </c>
      <c r="G265" s="5" t="s">
        <v>764</v>
      </c>
      <c r="H265" s="5" t="s">
        <v>765</v>
      </c>
      <c r="I265" s="5">
        <v>303</v>
      </c>
      <c r="J265" s="5" t="s">
        <v>766</v>
      </c>
      <c r="K265" s="5">
        <v>125</v>
      </c>
      <c r="L265" s="5" t="s">
        <v>767</v>
      </c>
      <c r="M265" s="5" t="s">
        <v>768</v>
      </c>
      <c r="N265" s="6">
        <v>45664.448611111111</v>
      </c>
      <c r="O265" s="7">
        <v>45726</v>
      </c>
      <c r="P265" s="5"/>
      <c r="Q265" s="7">
        <v>45721</v>
      </c>
      <c r="R265" s="5"/>
      <c r="S265" s="48">
        <v>-150</v>
      </c>
      <c r="T265" s="5" t="s">
        <v>35</v>
      </c>
      <c r="U265" s="5" t="s">
        <v>300</v>
      </c>
      <c r="V265" s="5" t="s">
        <v>300</v>
      </c>
      <c r="W265" s="5" t="s">
        <v>301</v>
      </c>
      <c r="X265" s="5"/>
      <c r="Y265" s="5"/>
      <c r="Z265" s="5" t="s">
        <v>961</v>
      </c>
      <c r="AA265" s="5"/>
      <c r="AB265" s="5">
        <v>7119</v>
      </c>
      <c r="AC265" s="5" t="s">
        <v>38</v>
      </c>
    </row>
    <row r="266" spans="1:29">
      <c r="A266" s="5">
        <v>601226</v>
      </c>
      <c r="B266" s="5">
        <v>116666</v>
      </c>
      <c r="C266" s="5"/>
      <c r="D266" s="5">
        <v>2</v>
      </c>
      <c r="E266" s="5" t="s">
        <v>29</v>
      </c>
      <c r="F266" s="5">
        <v>1176</v>
      </c>
      <c r="G266" s="5" t="s">
        <v>764</v>
      </c>
      <c r="H266" s="5" t="s">
        <v>765</v>
      </c>
      <c r="I266" s="5">
        <v>303</v>
      </c>
      <c r="J266" s="5" t="s">
        <v>766</v>
      </c>
      <c r="K266" s="5">
        <v>125</v>
      </c>
      <c r="L266" s="5" t="s">
        <v>767</v>
      </c>
      <c r="M266" s="5" t="s">
        <v>768</v>
      </c>
      <c r="N266" s="6">
        <v>45664.448611111111</v>
      </c>
      <c r="O266" s="7">
        <v>45726</v>
      </c>
      <c r="P266" s="5"/>
      <c r="Q266" s="7">
        <v>45721</v>
      </c>
      <c r="R266" s="5"/>
      <c r="S266" s="48">
        <v>40.56</v>
      </c>
      <c r="T266" s="5" t="s">
        <v>39</v>
      </c>
      <c r="U266" s="5" t="s">
        <v>769</v>
      </c>
      <c r="V266" s="5" t="s">
        <v>266</v>
      </c>
      <c r="W266" s="5" t="s">
        <v>267</v>
      </c>
      <c r="X266" s="5"/>
      <c r="Y266" s="5"/>
      <c r="Z266" s="5" t="s">
        <v>961</v>
      </c>
      <c r="AA266" s="5"/>
      <c r="AB266" s="5">
        <v>7119</v>
      </c>
      <c r="AC266" s="5" t="s">
        <v>38</v>
      </c>
    </row>
    <row r="267" spans="1:29">
      <c r="A267" s="5">
        <v>639696</v>
      </c>
      <c r="B267" s="5">
        <v>123336</v>
      </c>
      <c r="C267" s="5"/>
      <c r="D267" s="5">
        <v>2</v>
      </c>
      <c r="E267" s="5" t="s">
        <v>29</v>
      </c>
      <c r="F267" s="5">
        <v>7691</v>
      </c>
      <c r="G267" s="5" t="s">
        <v>1645</v>
      </c>
      <c r="H267" s="5" t="s">
        <v>1646</v>
      </c>
      <c r="I267" s="5">
        <v>544</v>
      </c>
      <c r="J267" s="5" t="s">
        <v>1647</v>
      </c>
      <c r="K267" s="5">
        <v>445</v>
      </c>
      <c r="L267" s="5"/>
      <c r="M267" s="5" t="s">
        <v>1648</v>
      </c>
      <c r="N267" s="6">
        <v>45689.477777777778</v>
      </c>
      <c r="O267" s="7">
        <v>45726</v>
      </c>
      <c r="P267" s="5"/>
      <c r="Q267" s="7">
        <v>45716</v>
      </c>
      <c r="R267" s="5"/>
      <c r="S267" s="48">
        <v>-3000</v>
      </c>
      <c r="T267" s="5" t="s">
        <v>35</v>
      </c>
      <c r="U267" s="5" t="s">
        <v>1596</v>
      </c>
      <c r="V267" s="5" t="s">
        <v>36</v>
      </c>
      <c r="W267" s="5" t="s">
        <v>37</v>
      </c>
      <c r="X267" s="5"/>
      <c r="Y267" s="5"/>
      <c r="Z267" s="5" t="s">
        <v>1649</v>
      </c>
      <c r="AA267" s="5"/>
      <c r="AB267" s="5">
        <v>7119</v>
      </c>
      <c r="AC267" s="5" t="s">
        <v>38</v>
      </c>
    </row>
    <row r="268" spans="1:29">
      <c r="A268" s="5">
        <v>639721</v>
      </c>
      <c r="B268" s="5">
        <v>123336</v>
      </c>
      <c r="C268" s="5"/>
      <c r="D268" s="5">
        <v>2</v>
      </c>
      <c r="E268" s="5" t="s">
        <v>29</v>
      </c>
      <c r="F268" s="5">
        <v>7691</v>
      </c>
      <c r="G268" s="5" t="s">
        <v>1645</v>
      </c>
      <c r="H268" s="5" t="s">
        <v>1646</v>
      </c>
      <c r="I268" s="5">
        <v>544</v>
      </c>
      <c r="J268" s="5" t="s">
        <v>1647</v>
      </c>
      <c r="K268" s="5">
        <v>445</v>
      </c>
      <c r="L268" s="5"/>
      <c r="M268" s="5" t="s">
        <v>1648</v>
      </c>
      <c r="N268" s="6">
        <v>45689.477777777778</v>
      </c>
      <c r="O268" s="7">
        <v>45726</v>
      </c>
      <c r="P268" s="5"/>
      <c r="Q268" s="7">
        <v>45716</v>
      </c>
      <c r="R268" s="5"/>
      <c r="S268" s="48">
        <v>300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1649</v>
      </c>
      <c r="AA268" s="5"/>
      <c r="AB268" s="5">
        <v>7119</v>
      </c>
      <c r="AC268" s="5" t="s">
        <v>38</v>
      </c>
    </row>
    <row r="269" spans="1:29">
      <c r="A269" s="5">
        <v>640307</v>
      </c>
      <c r="B269" s="5">
        <v>123336</v>
      </c>
      <c r="C269" s="5"/>
      <c r="D269" s="5">
        <v>2</v>
      </c>
      <c r="E269" s="5" t="s">
        <v>29</v>
      </c>
      <c r="F269" s="5">
        <v>7691</v>
      </c>
      <c r="G269" s="5" t="s">
        <v>1645</v>
      </c>
      <c r="H269" s="5" t="s">
        <v>1646</v>
      </c>
      <c r="I269" s="5">
        <v>544</v>
      </c>
      <c r="J269" s="5" t="s">
        <v>1647</v>
      </c>
      <c r="K269" s="5">
        <v>445</v>
      </c>
      <c r="L269" s="5"/>
      <c r="M269" s="5" t="s">
        <v>1648</v>
      </c>
      <c r="N269" s="6">
        <v>45689.477777777778</v>
      </c>
      <c r="O269" s="7">
        <v>45726</v>
      </c>
      <c r="P269" s="5"/>
      <c r="Q269" s="7">
        <v>45716</v>
      </c>
      <c r="R269" s="5"/>
      <c r="S269" s="48">
        <v>47.03</v>
      </c>
      <c r="T269" s="5" t="s">
        <v>39</v>
      </c>
      <c r="U269" s="5" t="s">
        <v>182</v>
      </c>
      <c r="V269" s="5" t="s">
        <v>41</v>
      </c>
      <c r="W269" s="5" t="s">
        <v>42</v>
      </c>
      <c r="X269" s="5"/>
      <c r="Y269" s="5"/>
      <c r="Z269" s="5" t="s">
        <v>1649</v>
      </c>
      <c r="AA269" s="5"/>
      <c r="AB269" s="5">
        <v>7119</v>
      </c>
      <c r="AC269" s="5" t="s">
        <v>38</v>
      </c>
    </row>
    <row r="270" spans="1:29">
      <c r="A270" s="5">
        <v>536178</v>
      </c>
      <c r="B270" s="5">
        <v>105055</v>
      </c>
      <c r="C270" s="5"/>
      <c r="D270" s="5">
        <v>2</v>
      </c>
      <c r="E270" s="5" t="s">
        <v>29</v>
      </c>
      <c r="F270" s="5">
        <v>1189</v>
      </c>
      <c r="G270" s="5" t="s">
        <v>208</v>
      </c>
      <c r="H270" s="5" t="s">
        <v>209</v>
      </c>
      <c r="I270" s="5">
        <v>266</v>
      </c>
      <c r="J270" s="5" t="s">
        <v>210</v>
      </c>
      <c r="K270" s="5">
        <v>237</v>
      </c>
      <c r="L270" s="5" t="s">
        <v>211</v>
      </c>
      <c r="M270" s="5" t="s">
        <v>212</v>
      </c>
      <c r="N270" s="6">
        <v>45563.44027777778</v>
      </c>
      <c r="O270" s="7">
        <v>45726</v>
      </c>
      <c r="P270" s="5"/>
      <c r="Q270" s="7">
        <v>45716</v>
      </c>
      <c r="R270" s="5"/>
      <c r="S270" s="48">
        <v>-1300</v>
      </c>
      <c r="T270" s="5" t="s">
        <v>35</v>
      </c>
      <c r="U270" s="5" t="s">
        <v>1596</v>
      </c>
      <c r="V270" s="5" t="s">
        <v>36</v>
      </c>
      <c r="W270" s="5" t="s">
        <v>37</v>
      </c>
      <c r="X270" s="5"/>
      <c r="Y270" s="5"/>
      <c r="Z270" s="5" t="s">
        <v>806</v>
      </c>
      <c r="AA270" s="5"/>
      <c r="AB270" s="5">
        <v>7119</v>
      </c>
      <c r="AC270" s="5" t="s">
        <v>38</v>
      </c>
    </row>
    <row r="271" spans="1:29">
      <c r="A271" s="5">
        <v>536212</v>
      </c>
      <c r="B271" s="5">
        <v>105055</v>
      </c>
      <c r="C271" s="5"/>
      <c r="D271" s="5">
        <v>2</v>
      </c>
      <c r="E271" s="5" t="s">
        <v>29</v>
      </c>
      <c r="F271" s="5">
        <v>1189</v>
      </c>
      <c r="G271" s="5" t="s">
        <v>208</v>
      </c>
      <c r="H271" s="5" t="s">
        <v>209</v>
      </c>
      <c r="I271" s="5">
        <v>266</v>
      </c>
      <c r="J271" s="5" t="s">
        <v>210</v>
      </c>
      <c r="K271" s="5">
        <v>237</v>
      </c>
      <c r="L271" s="5" t="s">
        <v>211</v>
      </c>
      <c r="M271" s="5" t="s">
        <v>212</v>
      </c>
      <c r="N271" s="6">
        <v>45563.44027777778</v>
      </c>
      <c r="O271" s="7">
        <v>45726</v>
      </c>
      <c r="P271" s="5"/>
      <c r="Q271" s="7">
        <v>45716</v>
      </c>
      <c r="R271" s="5"/>
      <c r="S271" s="48">
        <v>130</v>
      </c>
      <c r="T271" s="5" t="s">
        <v>39</v>
      </c>
      <c r="U271" s="5" t="s">
        <v>40</v>
      </c>
      <c r="V271" s="5" t="s">
        <v>41</v>
      </c>
      <c r="W271" s="5" t="s">
        <v>42</v>
      </c>
      <c r="X271" s="5"/>
      <c r="Y271" s="5"/>
      <c r="Z271" s="5" t="s">
        <v>806</v>
      </c>
      <c r="AA271" s="5"/>
      <c r="AB271" s="5">
        <v>7119</v>
      </c>
      <c r="AC271" s="5" t="s">
        <v>38</v>
      </c>
    </row>
    <row r="272" spans="1:29">
      <c r="A272" s="5">
        <v>617542</v>
      </c>
      <c r="B272" s="5">
        <v>105055</v>
      </c>
      <c r="C272" s="5"/>
      <c r="D272" s="5">
        <v>2</v>
      </c>
      <c r="E272" s="5" t="s">
        <v>29</v>
      </c>
      <c r="F272" s="5">
        <v>1189</v>
      </c>
      <c r="G272" s="5" t="s">
        <v>208</v>
      </c>
      <c r="H272" s="5" t="s">
        <v>209</v>
      </c>
      <c r="I272" s="5">
        <v>266</v>
      </c>
      <c r="J272" s="5" t="s">
        <v>210</v>
      </c>
      <c r="K272" s="5">
        <v>237</v>
      </c>
      <c r="L272" s="5" t="s">
        <v>211</v>
      </c>
      <c r="M272" s="5" t="s">
        <v>212</v>
      </c>
      <c r="N272" s="6">
        <v>45563.44027777778</v>
      </c>
      <c r="O272" s="7">
        <v>45726</v>
      </c>
      <c r="P272" s="5"/>
      <c r="Q272" s="7">
        <v>45716</v>
      </c>
      <c r="R272" s="5"/>
      <c r="S272" s="48">
        <v>151.55000000000001</v>
      </c>
      <c r="T272" s="5" t="s">
        <v>39</v>
      </c>
      <c r="U272" s="5" t="s">
        <v>52</v>
      </c>
      <c r="V272" s="5" t="s">
        <v>41</v>
      </c>
      <c r="W272" s="5" t="s">
        <v>42</v>
      </c>
      <c r="X272" s="5"/>
      <c r="Y272" s="5"/>
      <c r="Z272" s="5" t="s">
        <v>806</v>
      </c>
      <c r="AA272" s="5"/>
      <c r="AB272" s="5">
        <v>7119</v>
      </c>
      <c r="AC272" s="5" t="s">
        <v>38</v>
      </c>
    </row>
    <row r="273" spans="1:29">
      <c r="A273" s="5">
        <v>617577</v>
      </c>
      <c r="B273" s="5">
        <v>105055</v>
      </c>
      <c r="C273" s="5"/>
      <c r="D273" s="5">
        <v>2</v>
      </c>
      <c r="E273" s="5" t="s">
        <v>29</v>
      </c>
      <c r="F273" s="5">
        <v>1189</v>
      </c>
      <c r="G273" s="5" t="s">
        <v>208</v>
      </c>
      <c r="H273" s="5" t="s">
        <v>209</v>
      </c>
      <c r="I273" s="5">
        <v>266</v>
      </c>
      <c r="J273" s="5" t="s">
        <v>210</v>
      </c>
      <c r="K273" s="5">
        <v>237</v>
      </c>
      <c r="L273" s="5" t="s">
        <v>211</v>
      </c>
      <c r="M273" s="5" t="s">
        <v>212</v>
      </c>
      <c r="N273" s="6">
        <v>45563.44027777778</v>
      </c>
      <c r="O273" s="7">
        <v>45726</v>
      </c>
      <c r="P273" s="5"/>
      <c r="Q273" s="7">
        <v>45716</v>
      </c>
      <c r="R273" s="5"/>
      <c r="S273" s="48">
        <v>10.9</v>
      </c>
      <c r="T273" s="5" t="s">
        <v>39</v>
      </c>
      <c r="U273" s="5" t="s">
        <v>182</v>
      </c>
      <c r="V273" s="5" t="s">
        <v>41</v>
      </c>
      <c r="W273" s="5" t="s">
        <v>42</v>
      </c>
      <c r="X273" s="5"/>
      <c r="Y273" s="5"/>
      <c r="Z273" s="5" t="s">
        <v>806</v>
      </c>
      <c r="AA273" s="5"/>
      <c r="AB273" s="5">
        <v>7119</v>
      </c>
      <c r="AC273" s="5" t="s">
        <v>38</v>
      </c>
    </row>
    <row r="274" spans="1:29">
      <c r="A274" s="5">
        <v>543664</v>
      </c>
      <c r="B274" s="5">
        <v>106301</v>
      </c>
      <c r="C274" s="5"/>
      <c r="D274" s="5">
        <v>2</v>
      </c>
      <c r="E274" s="5" t="s">
        <v>29</v>
      </c>
      <c r="F274" s="5">
        <v>1189</v>
      </c>
      <c r="G274" s="5" t="s">
        <v>208</v>
      </c>
      <c r="H274" s="5" t="s">
        <v>209</v>
      </c>
      <c r="I274" s="5">
        <v>286</v>
      </c>
      <c r="J274" s="5" t="s">
        <v>232</v>
      </c>
      <c r="K274" s="5">
        <v>148</v>
      </c>
      <c r="L274" s="5" t="s">
        <v>233</v>
      </c>
      <c r="M274" s="5" t="s">
        <v>234</v>
      </c>
      <c r="N274" s="6">
        <v>45567.445138888892</v>
      </c>
      <c r="O274" s="7">
        <v>45726</v>
      </c>
      <c r="P274" s="5"/>
      <c r="Q274" s="7">
        <v>45721</v>
      </c>
      <c r="R274" s="5"/>
      <c r="S274" s="48">
        <v>-2264.3200000000002</v>
      </c>
      <c r="T274" s="5" t="s">
        <v>35</v>
      </c>
      <c r="U274" s="5" t="s">
        <v>1596</v>
      </c>
      <c r="V274" s="5" t="s">
        <v>36</v>
      </c>
      <c r="W274" s="5" t="s">
        <v>37</v>
      </c>
      <c r="X274" s="5"/>
      <c r="Y274" s="5"/>
      <c r="Z274" s="5" t="s">
        <v>810</v>
      </c>
      <c r="AA274" s="5"/>
      <c r="AB274" s="5">
        <v>7119</v>
      </c>
      <c r="AC274" s="5" t="s">
        <v>38</v>
      </c>
    </row>
    <row r="275" spans="1:29">
      <c r="A275" s="5">
        <v>543723</v>
      </c>
      <c r="B275" s="5">
        <v>106301</v>
      </c>
      <c r="C275" s="5"/>
      <c r="D275" s="5">
        <v>2</v>
      </c>
      <c r="E275" s="5" t="s">
        <v>29</v>
      </c>
      <c r="F275" s="5">
        <v>1189</v>
      </c>
      <c r="G275" s="5" t="s">
        <v>208</v>
      </c>
      <c r="H275" s="5" t="s">
        <v>209</v>
      </c>
      <c r="I275" s="5">
        <v>286</v>
      </c>
      <c r="J275" s="5" t="s">
        <v>232</v>
      </c>
      <c r="K275" s="5">
        <v>148</v>
      </c>
      <c r="L275" s="5" t="s">
        <v>233</v>
      </c>
      <c r="M275" s="5" t="s">
        <v>234</v>
      </c>
      <c r="N275" s="6">
        <v>45567.445138888892</v>
      </c>
      <c r="O275" s="7">
        <v>45726</v>
      </c>
      <c r="P275" s="5"/>
      <c r="Q275" s="7">
        <v>45721</v>
      </c>
      <c r="R275" s="5"/>
      <c r="S275" s="48">
        <v>226.43</v>
      </c>
      <c r="T275" s="5" t="s">
        <v>39</v>
      </c>
      <c r="U275" s="5" t="s">
        <v>40</v>
      </c>
      <c r="V275" s="5" t="s">
        <v>41</v>
      </c>
      <c r="W275" s="5" t="s">
        <v>42</v>
      </c>
      <c r="X275" s="5"/>
      <c r="Y275" s="5"/>
      <c r="Z275" s="5" t="s">
        <v>810</v>
      </c>
      <c r="AA275" s="5"/>
      <c r="AB275" s="5">
        <v>7119</v>
      </c>
      <c r="AC275" s="5" t="s">
        <v>38</v>
      </c>
    </row>
    <row r="276" spans="1:29">
      <c r="A276" s="5">
        <v>543725</v>
      </c>
      <c r="B276" s="5">
        <v>106301</v>
      </c>
      <c r="C276" s="5"/>
      <c r="D276" s="5">
        <v>2</v>
      </c>
      <c r="E276" s="5" t="s">
        <v>29</v>
      </c>
      <c r="F276" s="5">
        <v>1189</v>
      </c>
      <c r="G276" s="5" t="s">
        <v>208</v>
      </c>
      <c r="H276" s="5" t="s">
        <v>209</v>
      </c>
      <c r="I276" s="5">
        <v>286</v>
      </c>
      <c r="J276" s="5" t="s">
        <v>232</v>
      </c>
      <c r="K276" s="5">
        <v>148</v>
      </c>
      <c r="L276" s="5" t="s">
        <v>233</v>
      </c>
      <c r="M276" s="5" t="s">
        <v>234</v>
      </c>
      <c r="N276" s="6">
        <v>45567.445138888892</v>
      </c>
      <c r="O276" s="7">
        <v>45726</v>
      </c>
      <c r="P276" s="5"/>
      <c r="Q276" s="7">
        <v>45721</v>
      </c>
      <c r="R276" s="5"/>
      <c r="S276" s="48">
        <v>70</v>
      </c>
      <c r="T276" s="5" t="s">
        <v>39</v>
      </c>
      <c r="U276" s="5" t="s">
        <v>85</v>
      </c>
      <c r="V276" s="5" t="s">
        <v>85</v>
      </c>
      <c r="W276" s="5" t="s">
        <v>86</v>
      </c>
      <c r="X276" s="5"/>
      <c r="Y276" s="5"/>
      <c r="Z276" s="5" t="s">
        <v>810</v>
      </c>
      <c r="AA276" s="5"/>
      <c r="AB276" s="5">
        <v>7119</v>
      </c>
      <c r="AC276" s="5" t="s">
        <v>38</v>
      </c>
    </row>
    <row r="277" spans="1:29">
      <c r="A277" s="5">
        <v>545689</v>
      </c>
      <c r="B277" s="5">
        <v>106301</v>
      </c>
      <c r="C277" s="5"/>
      <c r="D277" s="5">
        <v>2</v>
      </c>
      <c r="E277" s="5" t="s">
        <v>29</v>
      </c>
      <c r="F277" s="5">
        <v>1189</v>
      </c>
      <c r="G277" s="5" t="s">
        <v>208</v>
      </c>
      <c r="H277" s="5" t="s">
        <v>209</v>
      </c>
      <c r="I277" s="5">
        <v>286</v>
      </c>
      <c r="J277" s="5" t="s">
        <v>232</v>
      </c>
      <c r="K277" s="5">
        <v>148</v>
      </c>
      <c r="L277" s="5" t="s">
        <v>233</v>
      </c>
      <c r="M277" s="5" t="s">
        <v>234</v>
      </c>
      <c r="N277" s="6">
        <v>45567.445138888892</v>
      </c>
      <c r="O277" s="7">
        <v>45726</v>
      </c>
      <c r="P277" s="5"/>
      <c r="Q277" s="7">
        <v>45721</v>
      </c>
      <c r="R277" s="5"/>
      <c r="S277" s="48">
        <v>143</v>
      </c>
      <c r="T277" s="5" t="s">
        <v>39</v>
      </c>
      <c r="U277" s="5" t="s">
        <v>52</v>
      </c>
      <c r="V277" s="5" t="s">
        <v>41</v>
      </c>
      <c r="W277" s="5" t="s">
        <v>42</v>
      </c>
      <c r="X277" s="5"/>
      <c r="Y277" s="5"/>
      <c r="Z277" s="5" t="s">
        <v>810</v>
      </c>
      <c r="AA277" s="5"/>
      <c r="AB277" s="5">
        <v>7119</v>
      </c>
      <c r="AC277" s="5" t="s">
        <v>38</v>
      </c>
    </row>
    <row r="278" spans="1:29">
      <c r="A278" s="5">
        <v>618359</v>
      </c>
      <c r="B278" s="5">
        <v>106301</v>
      </c>
      <c r="C278" s="5"/>
      <c r="D278" s="5">
        <v>2</v>
      </c>
      <c r="E278" s="5" t="s">
        <v>29</v>
      </c>
      <c r="F278" s="5">
        <v>1189</v>
      </c>
      <c r="G278" s="5" t="s">
        <v>208</v>
      </c>
      <c r="H278" s="5" t="s">
        <v>209</v>
      </c>
      <c r="I278" s="5">
        <v>286</v>
      </c>
      <c r="J278" s="5" t="s">
        <v>232</v>
      </c>
      <c r="K278" s="5">
        <v>148</v>
      </c>
      <c r="L278" s="5" t="s">
        <v>233</v>
      </c>
      <c r="M278" s="5" t="s">
        <v>234</v>
      </c>
      <c r="N278" s="6">
        <v>45567.445138888892</v>
      </c>
      <c r="O278" s="7">
        <v>45726</v>
      </c>
      <c r="P278" s="5"/>
      <c r="Q278" s="7">
        <v>45721</v>
      </c>
      <c r="R278" s="5"/>
      <c r="S278" s="48">
        <v>23.23</v>
      </c>
      <c r="T278" s="5" t="s">
        <v>39</v>
      </c>
      <c r="U278" s="5" t="s">
        <v>182</v>
      </c>
      <c r="V278" s="5" t="s">
        <v>41</v>
      </c>
      <c r="W278" s="5" t="s">
        <v>42</v>
      </c>
      <c r="X278" s="5"/>
      <c r="Y278" s="5"/>
      <c r="Z278" s="5" t="s">
        <v>810</v>
      </c>
      <c r="AA278" s="5"/>
      <c r="AB278" s="5">
        <v>7119</v>
      </c>
      <c r="AC278" s="5" t="s">
        <v>38</v>
      </c>
    </row>
    <row r="279" spans="1:29">
      <c r="A279" s="5">
        <v>642271</v>
      </c>
      <c r="B279" s="5">
        <v>123860</v>
      </c>
      <c r="C279" s="5"/>
      <c r="D279" s="5">
        <v>2</v>
      </c>
      <c r="E279" s="5" t="s">
        <v>29</v>
      </c>
      <c r="F279" s="5">
        <v>1197</v>
      </c>
      <c r="G279" s="5" t="s">
        <v>596</v>
      </c>
      <c r="H279" s="5" t="s">
        <v>597</v>
      </c>
      <c r="I279" s="5">
        <v>284</v>
      </c>
      <c r="J279" s="5" t="s">
        <v>598</v>
      </c>
      <c r="K279" s="5">
        <v>332</v>
      </c>
      <c r="L279" s="5"/>
      <c r="M279" s="5" t="s">
        <v>1416</v>
      </c>
      <c r="N279" s="6">
        <v>45717</v>
      </c>
      <c r="O279" s="7">
        <v>45726</v>
      </c>
      <c r="P279" s="5"/>
      <c r="Q279" s="7">
        <v>45721</v>
      </c>
      <c r="R279" s="5"/>
      <c r="S279" s="48">
        <v>-1174.25</v>
      </c>
      <c r="T279" s="5" t="s">
        <v>35</v>
      </c>
      <c r="U279" s="5" t="s">
        <v>1596</v>
      </c>
      <c r="V279" s="5" t="s">
        <v>36</v>
      </c>
      <c r="W279" s="5" t="s">
        <v>37</v>
      </c>
      <c r="X279" s="5"/>
      <c r="Y279" s="5"/>
      <c r="Z279" s="5" t="s">
        <v>1650</v>
      </c>
      <c r="AA279" s="5"/>
      <c r="AB279" s="5">
        <v>7119</v>
      </c>
      <c r="AC279" s="5" t="s">
        <v>38</v>
      </c>
    </row>
    <row r="280" spans="1:29">
      <c r="A280" s="5">
        <v>642320</v>
      </c>
      <c r="B280" s="5">
        <v>123860</v>
      </c>
      <c r="C280" s="5"/>
      <c r="D280" s="5">
        <v>2</v>
      </c>
      <c r="E280" s="5" t="s">
        <v>29</v>
      </c>
      <c r="F280" s="5">
        <v>1197</v>
      </c>
      <c r="G280" s="5" t="s">
        <v>596</v>
      </c>
      <c r="H280" s="5" t="s">
        <v>597</v>
      </c>
      <c r="I280" s="5">
        <v>284</v>
      </c>
      <c r="J280" s="5" t="s">
        <v>598</v>
      </c>
      <c r="K280" s="5">
        <v>332</v>
      </c>
      <c r="L280" s="5"/>
      <c r="M280" s="5" t="s">
        <v>1416</v>
      </c>
      <c r="N280" s="6">
        <v>45717</v>
      </c>
      <c r="O280" s="7">
        <v>45726</v>
      </c>
      <c r="P280" s="5"/>
      <c r="Q280" s="7">
        <v>45721</v>
      </c>
      <c r="R280" s="5"/>
      <c r="S280" s="48">
        <v>117.43</v>
      </c>
      <c r="T280" s="5" t="s">
        <v>39</v>
      </c>
      <c r="U280" s="5" t="s">
        <v>40</v>
      </c>
      <c r="V280" s="5" t="s">
        <v>41</v>
      </c>
      <c r="W280" s="5" t="s">
        <v>42</v>
      </c>
      <c r="X280" s="5"/>
      <c r="Y280" s="5"/>
      <c r="Z280" s="5" t="s">
        <v>1650</v>
      </c>
      <c r="AA280" s="5"/>
      <c r="AB280" s="5">
        <v>7119</v>
      </c>
      <c r="AC280" s="5" t="s">
        <v>38</v>
      </c>
    </row>
    <row r="281" spans="1:29">
      <c r="A281" s="5">
        <v>642323</v>
      </c>
      <c r="B281" s="5">
        <v>123860</v>
      </c>
      <c r="C281" s="5"/>
      <c r="D281" s="5">
        <v>2</v>
      </c>
      <c r="E281" s="5" t="s">
        <v>29</v>
      </c>
      <c r="F281" s="5">
        <v>1197</v>
      </c>
      <c r="G281" s="5" t="s">
        <v>596</v>
      </c>
      <c r="H281" s="5" t="s">
        <v>597</v>
      </c>
      <c r="I281" s="5">
        <v>284</v>
      </c>
      <c r="J281" s="5" t="s">
        <v>598</v>
      </c>
      <c r="K281" s="5">
        <v>332</v>
      </c>
      <c r="L281" s="5"/>
      <c r="M281" s="5" t="s">
        <v>1416</v>
      </c>
      <c r="N281" s="6">
        <v>45717</v>
      </c>
      <c r="O281" s="7">
        <v>45726</v>
      </c>
      <c r="P281" s="5"/>
      <c r="Q281" s="7">
        <v>45721</v>
      </c>
      <c r="R281" s="5"/>
      <c r="S281" s="48">
        <v>21.82</v>
      </c>
      <c r="T281" s="5" t="s">
        <v>39</v>
      </c>
      <c r="U281" s="5" t="s">
        <v>73</v>
      </c>
      <c r="V281" s="5" t="s">
        <v>41</v>
      </c>
      <c r="W281" s="5" t="s">
        <v>42</v>
      </c>
      <c r="X281" s="5"/>
      <c r="Y281" s="5"/>
      <c r="Z281" s="5" t="s">
        <v>1650</v>
      </c>
      <c r="AA281" s="5"/>
      <c r="AB281" s="5">
        <v>7119</v>
      </c>
      <c r="AC281" s="5" t="s">
        <v>38</v>
      </c>
    </row>
    <row r="282" spans="1:29">
      <c r="A282" s="5">
        <v>642324</v>
      </c>
      <c r="B282" s="5">
        <v>123860</v>
      </c>
      <c r="C282" s="5"/>
      <c r="D282" s="5">
        <v>2</v>
      </c>
      <c r="E282" s="5" t="s">
        <v>29</v>
      </c>
      <c r="F282" s="5">
        <v>1197</v>
      </c>
      <c r="G282" s="5" t="s">
        <v>596</v>
      </c>
      <c r="H282" s="5" t="s">
        <v>597</v>
      </c>
      <c r="I282" s="5">
        <v>284</v>
      </c>
      <c r="J282" s="5" t="s">
        <v>598</v>
      </c>
      <c r="K282" s="5">
        <v>332</v>
      </c>
      <c r="L282" s="5"/>
      <c r="M282" s="5" t="s">
        <v>1416</v>
      </c>
      <c r="N282" s="6">
        <v>45717</v>
      </c>
      <c r="O282" s="7">
        <v>45726</v>
      </c>
      <c r="P282" s="5"/>
      <c r="Q282" s="7">
        <v>45721</v>
      </c>
      <c r="R282" s="5"/>
      <c r="S282" s="48">
        <v>9.6999999999999993</v>
      </c>
      <c r="T282" s="5" t="s">
        <v>39</v>
      </c>
      <c r="U282" s="5" t="s">
        <v>128</v>
      </c>
      <c r="V282" s="5" t="s">
        <v>128</v>
      </c>
      <c r="W282" s="5" t="s">
        <v>129</v>
      </c>
      <c r="X282" s="5"/>
      <c r="Y282" s="5"/>
      <c r="Z282" s="5" t="s">
        <v>1650</v>
      </c>
      <c r="AA282" s="5"/>
      <c r="AB282" s="5">
        <v>7119</v>
      </c>
      <c r="AC282" s="5" t="s">
        <v>38</v>
      </c>
    </row>
    <row r="283" spans="1:29">
      <c r="A283" s="5">
        <v>642326</v>
      </c>
      <c r="B283" s="5">
        <v>123860</v>
      </c>
      <c r="C283" s="5"/>
      <c r="D283" s="5">
        <v>2</v>
      </c>
      <c r="E283" s="5" t="s">
        <v>29</v>
      </c>
      <c r="F283" s="5">
        <v>1197</v>
      </c>
      <c r="G283" s="5" t="s">
        <v>596</v>
      </c>
      <c r="H283" s="5" t="s">
        <v>597</v>
      </c>
      <c r="I283" s="5">
        <v>284</v>
      </c>
      <c r="J283" s="5" t="s">
        <v>598</v>
      </c>
      <c r="K283" s="5">
        <v>332</v>
      </c>
      <c r="L283" s="5"/>
      <c r="M283" s="5" t="s">
        <v>1416</v>
      </c>
      <c r="N283" s="6">
        <v>45717</v>
      </c>
      <c r="O283" s="7">
        <v>45726</v>
      </c>
      <c r="P283" s="5"/>
      <c r="Q283" s="7">
        <v>45721</v>
      </c>
      <c r="R283" s="5"/>
      <c r="S283" s="48">
        <v>10.78</v>
      </c>
      <c r="T283" s="5" t="s">
        <v>39</v>
      </c>
      <c r="U283" s="5" t="s">
        <v>182</v>
      </c>
      <c r="V283" s="5" t="s">
        <v>41</v>
      </c>
      <c r="W283" s="5" t="s">
        <v>42</v>
      </c>
      <c r="X283" s="5"/>
      <c r="Y283" s="5"/>
      <c r="Z283" s="5" t="s">
        <v>1650</v>
      </c>
      <c r="AA283" s="5"/>
      <c r="AB283" s="5">
        <v>7119</v>
      </c>
      <c r="AC283" s="5" t="s">
        <v>38</v>
      </c>
    </row>
    <row r="284" spans="1:29">
      <c r="A284" s="5">
        <v>658225</v>
      </c>
      <c r="B284" s="5">
        <v>123860</v>
      </c>
      <c r="C284" s="5"/>
      <c r="D284" s="5">
        <v>2</v>
      </c>
      <c r="E284" s="5" t="s">
        <v>29</v>
      </c>
      <c r="F284" s="5">
        <v>1197</v>
      </c>
      <c r="G284" s="5" t="s">
        <v>596</v>
      </c>
      <c r="H284" s="5" t="s">
        <v>597</v>
      </c>
      <c r="I284" s="5">
        <v>284</v>
      </c>
      <c r="J284" s="5" t="s">
        <v>598</v>
      </c>
      <c r="K284" s="5">
        <v>332</v>
      </c>
      <c r="L284" s="5"/>
      <c r="M284" s="5" t="s">
        <v>1416</v>
      </c>
      <c r="N284" s="6">
        <v>45717</v>
      </c>
      <c r="O284" s="7">
        <v>45726</v>
      </c>
      <c r="P284" s="5"/>
      <c r="Q284" s="7">
        <v>45721</v>
      </c>
      <c r="R284" s="5"/>
      <c r="S284" s="48">
        <v>24.46</v>
      </c>
      <c r="T284" s="5" t="s">
        <v>39</v>
      </c>
      <c r="U284" s="5" t="s">
        <v>52</v>
      </c>
      <c r="V284" s="5" t="s">
        <v>41</v>
      </c>
      <c r="W284" s="5" t="s">
        <v>42</v>
      </c>
      <c r="X284" s="5"/>
      <c r="Y284" s="5"/>
      <c r="Z284" s="5" t="s">
        <v>1650</v>
      </c>
      <c r="AA284" s="5"/>
      <c r="AB284" s="5">
        <v>7119</v>
      </c>
      <c r="AC284" s="5" t="s">
        <v>38</v>
      </c>
    </row>
    <row r="285" spans="1:29">
      <c r="A285" s="5">
        <v>658250</v>
      </c>
      <c r="B285" s="5">
        <v>126927</v>
      </c>
      <c r="C285" s="5"/>
      <c r="D285" s="5">
        <v>2</v>
      </c>
      <c r="E285" s="5" t="s">
        <v>29</v>
      </c>
      <c r="F285" s="5">
        <v>1197</v>
      </c>
      <c r="G285" s="5" t="s">
        <v>596</v>
      </c>
      <c r="H285" s="5" t="s">
        <v>597</v>
      </c>
      <c r="I285" s="5">
        <v>284</v>
      </c>
      <c r="J285" s="5" t="s">
        <v>598</v>
      </c>
      <c r="K285" s="5">
        <v>332</v>
      </c>
      <c r="L285" s="5"/>
      <c r="M285" s="5" t="s">
        <v>1416</v>
      </c>
      <c r="N285" s="6">
        <v>45706.506944444445</v>
      </c>
      <c r="O285" s="7">
        <v>45726</v>
      </c>
      <c r="P285" s="5"/>
      <c r="Q285" s="7"/>
      <c r="R285" s="5"/>
      <c r="S285" s="48">
        <v>59</v>
      </c>
      <c r="T285" s="5" t="s">
        <v>39</v>
      </c>
      <c r="U285" s="5" t="s">
        <v>1651</v>
      </c>
      <c r="V285" s="5" t="s">
        <v>300</v>
      </c>
      <c r="W285" s="5" t="s">
        <v>839</v>
      </c>
      <c r="X285" s="5"/>
      <c r="Y285" s="5"/>
      <c r="Z285" s="5" t="s">
        <v>1652</v>
      </c>
      <c r="AA285" s="5"/>
      <c r="AB285" s="5">
        <v>7119</v>
      </c>
      <c r="AC285" s="5" t="s">
        <v>38</v>
      </c>
    </row>
    <row r="286" spans="1:29">
      <c r="A286" s="5">
        <v>563498</v>
      </c>
      <c r="B286" s="5">
        <v>109561</v>
      </c>
      <c r="C286" s="5"/>
      <c r="D286" s="5">
        <v>2</v>
      </c>
      <c r="E286" s="5" t="s">
        <v>29</v>
      </c>
      <c r="F286" s="5">
        <v>1203</v>
      </c>
      <c r="G286" s="5" t="s">
        <v>1418</v>
      </c>
      <c r="H286" s="5" t="s">
        <v>1419</v>
      </c>
      <c r="I286" s="5">
        <v>381</v>
      </c>
      <c r="J286" s="5" t="s">
        <v>1398</v>
      </c>
      <c r="K286" s="5">
        <v>101</v>
      </c>
      <c r="L286" s="5" t="s">
        <v>1399</v>
      </c>
      <c r="M286" s="5" t="s">
        <v>1420</v>
      </c>
      <c r="N286" s="6">
        <v>45581.568749999999</v>
      </c>
      <c r="O286" s="7">
        <v>45731</v>
      </c>
      <c r="P286" s="5"/>
      <c r="Q286" s="7"/>
      <c r="R286" s="5"/>
      <c r="S286" s="48">
        <v>-6811.76</v>
      </c>
      <c r="T286" s="5" t="s">
        <v>35</v>
      </c>
      <c r="U286" s="5" t="s">
        <v>1596</v>
      </c>
      <c r="V286" s="5" t="s">
        <v>36</v>
      </c>
      <c r="W286" s="5" t="s">
        <v>37</v>
      </c>
      <c r="X286" s="5"/>
      <c r="Y286" s="5"/>
      <c r="Z286" s="5" t="s">
        <v>1401</v>
      </c>
      <c r="AA286" s="5"/>
      <c r="AB286" s="5">
        <v>7119</v>
      </c>
      <c r="AC286" s="5" t="s">
        <v>38</v>
      </c>
    </row>
    <row r="287" spans="1:29">
      <c r="A287" s="5">
        <v>563531</v>
      </c>
      <c r="B287" s="5">
        <v>109561</v>
      </c>
      <c r="C287" s="5"/>
      <c r="D287" s="5">
        <v>2</v>
      </c>
      <c r="E287" s="5" t="s">
        <v>29</v>
      </c>
      <c r="F287" s="5">
        <v>1203</v>
      </c>
      <c r="G287" s="5" t="s">
        <v>1418</v>
      </c>
      <c r="H287" s="5" t="s">
        <v>1419</v>
      </c>
      <c r="I287" s="5">
        <v>381</v>
      </c>
      <c r="J287" s="5" t="s">
        <v>1398</v>
      </c>
      <c r="K287" s="5">
        <v>101</v>
      </c>
      <c r="L287" s="5" t="s">
        <v>1399</v>
      </c>
      <c r="M287" s="5" t="s">
        <v>1420</v>
      </c>
      <c r="N287" s="6">
        <v>45581.568749999999</v>
      </c>
      <c r="O287" s="7">
        <v>45731</v>
      </c>
      <c r="P287" s="5"/>
      <c r="Q287" s="7"/>
      <c r="R287" s="5"/>
      <c r="S287" s="48">
        <v>567.41999999999996</v>
      </c>
      <c r="T287" s="5" t="s">
        <v>39</v>
      </c>
      <c r="U287" s="5" t="s">
        <v>40</v>
      </c>
      <c r="V287" s="5" t="s">
        <v>41</v>
      </c>
      <c r="W287" s="5" t="s">
        <v>42</v>
      </c>
      <c r="X287" s="5"/>
      <c r="Y287" s="5"/>
      <c r="Z287" s="5" t="s">
        <v>1401</v>
      </c>
      <c r="AA287" s="5"/>
      <c r="AB287" s="5">
        <v>7119</v>
      </c>
      <c r="AC287" s="5" t="s">
        <v>38</v>
      </c>
    </row>
    <row r="288" spans="1:29">
      <c r="A288" s="5">
        <v>563622</v>
      </c>
      <c r="B288" s="5">
        <v>109561</v>
      </c>
      <c r="C288" s="5"/>
      <c r="D288" s="5">
        <v>2</v>
      </c>
      <c r="E288" s="5" t="s">
        <v>29</v>
      </c>
      <c r="F288" s="5">
        <v>1203</v>
      </c>
      <c r="G288" s="5" t="s">
        <v>1418</v>
      </c>
      <c r="H288" s="5" t="s">
        <v>1419</v>
      </c>
      <c r="I288" s="5">
        <v>381</v>
      </c>
      <c r="J288" s="5" t="s">
        <v>1398</v>
      </c>
      <c r="K288" s="5">
        <v>101</v>
      </c>
      <c r="L288" s="5" t="s">
        <v>1399</v>
      </c>
      <c r="M288" s="5" t="s">
        <v>1420</v>
      </c>
      <c r="N288" s="6">
        <v>45581.568749999999</v>
      </c>
      <c r="O288" s="7">
        <v>45731</v>
      </c>
      <c r="P288" s="5"/>
      <c r="Q288" s="7"/>
      <c r="R288" s="5"/>
      <c r="S288" s="48">
        <v>977.23</v>
      </c>
      <c r="T288" s="5" t="s">
        <v>39</v>
      </c>
      <c r="U288" s="5" t="s">
        <v>265</v>
      </c>
      <c r="V288" s="5" t="s">
        <v>266</v>
      </c>
      <c r="W288" s="5" t="s">
        <v>267</v>
      </c>
      <c r="X288" s="5"/>
      <c r="Y288" s="5"/>
      <c r="Z288" s="5" t="s">
        <v>1401</v>
      </c>
      <c r="AA288" s="5"/>
      <c r="AB288" s="5">
        <v>7119</v>
      </c>
      <c r="AC288" s="5" t="s">
        <v>38</v>
      </c>
    </row>
    <row r="289" spans="1:29">
      <c r="A289" s="5">
        <v>648698</v>
      </c>
      <c r="B289" s="5">
        <v>125337</v>
      </c>
      <c r="C289" s="5"/>
      <c r="D289" s="5">
        <v>2</v>
      </c>
      <c r="E289" s="5" t="s">
        <v>29</v>
      </c>
      <c r="F289" s="5">
        <v>1214</v>
      </c>
      <c r="G289" s="5" t="s">
        <v>417</v>
      </c>
      <c r="H289" s="5" t="s">
        <v>418</v>
      </c>
      <c r="I289" s="5">
        <v>391</v>
      </c>
      <c r="J289" s="5" t="s">
        <v>419</v>
      </c>
      <c r="K289" s="5">
        <v>33</v>
      </c>
      <c r="L289" s="5" t="s">
        <v>420</v>
      </c>
      <c r="M289" s="5" t="s">
        <v>1653</v>
      </c>
      <c r="N289" s="6">
        <v>45689</v>
      </c>
      <c r="O289" s="7">
        <v>45726</v>
      </c>
      <c r="P289" s="5"/>
      <c r="Q289" s="7"/>
      <c r="R289" s="5"/>
      <c r="S289" s="48">
        <v>-1593.18</v>
      </c>
      <c r="T289" s="5" t="s">
        <v>35</v>
      </c>
      <c r="U289" s="5" t="s">
        <v>1596</v>
      </c>
      <c r="V289" s="5" t="s">
        <v>36</v>
      </c>
      <c r="W289" s="5" t="s">
        <v>37</v>
      </c>
      <c r="X289" s="5"/>
      <c r="Y289" s="5"/>
      <c r="Z289" s="5" t="s">
        <v>1654</v>
      </c>
      <c r="AA289" s="5"/>
      <c r="AB289" s="5">
        <v>7119</v>
      </c>
      <c r="AC289" s="5" t="s">
        <v>38</v>
      </c>
    </row>
    <row r="290" spans="1:29">
      <c r="A290" s="5">
        <v>648700</v>
      </c>
      <c r="B290" s="5">
        <v>125337</v>
      </c>
      <c r="C290" s="5"/>
      <c r="D290" s="5">
        <v>2</v>
      </c>
      <c r="E290" s="5" t="s">
        <v>29</v>
      </c>
      <c r="F290" s="5">
        <v>1214</v>
      </c>
      <c r="G290" s="5" t="s">
        <v>417</v>
      </c>
      <c r="H290" s="5" t="s">
        <v>418</v>
      </c>
      <c r="I290" s="5">
        <v>391</v>
      </c>
      <c r="J290" s="5" t="s">
        <v>419</v>
      </c>
      <c r="K290" s="5">
        <v>33</v>
      </c>
      <c r="L290" s="5" t="s">
        <v>420</v>
      </c>
      <c r="M290" s="5" t="s">
        <v>1653</v>
      </c>
      <c r="N290" s="6">
        <v>45689</v>
      </c>
      <c r="O290" s="7">
        <v>45726</v>
      </c>
      <c r="P290" s="5"/>
      <c r="Q290" s="7"/>
      <c r="R290" s="5"/>
      <c r="S290" s="48">
        <v>292.44</v>
      </c>
      <c r="T290" s="5" t="s">
        <v>39</v>
      </c>
      <c r="U290" s="5" t="s">
        <v>1655</v>
      </c>
      <c r="V290" s="5" t="s">
        <v>88</v>
      </c>
      <c r="W290" s="5" t="s">
        <v>89</v>
      </c>
      <c r="X290" s="5"/>
      <c r="Y290" s="5"/>
      <c r="Z290" s="5" t="s">
        <v>1654</v>
      </c>
      <c r="AA290" s="5"/>
      <c r="AB290" s="5">
        <v>7119</v>
      </c>
      <c r="AC290" s="5" t="s">
        <v>38</v>
      </c>
    </row>
    <row r="291" spans="1:29">
      <c r="A291" s="5">
        <v>648733</v>
      </c>
      <c r="B291" s="5">
        <v>125337</v>
      </c>
      <c r="C291" s="5"/>
      <c r="D291" s="5">
        <v>2</v>
      </c>
      <c r="E291" s="5" t="s">
        <v>29</v>
      </c>
      <c r="F291" s="5">
        <v>1214</v>
      </c>
      <c r="G291" s="5" t="s">
        <v>417</v>
      </c>
      <c r="H291" s="5" t="s">
        <v>418</v>
      </c>
      <c r="I291" s="5">
        <v>391</v>
      </c>
      <c r="J291" s="5" t="s">
        <v>419</v>
      </c>
      <c r="K291" s="5">
        <v>33</v>
      </c>
      <c r="L291" s="5" t="s">
        <v>420</v>
      </c>
      <c r="M291" s="5" t="s">
        <v>1653</v>
      </c>
      <c r="N291" s="6">
        <v>45689</v>
      </c>
      <c r="O291" s="7">
        <v>45726</v>
      </c>
      <c r="P291" s="5"/>
      <c r="Q291" s="7"/>
      <c r="R291" s="5"/>
      <c r="S291" s="48">
        <v>159.32</v>
      </c>
      <c r="T291" s="5" t="s">
        <v>39</v>
      </c>
      <c r="U291" s="5" t="s">
        <v>40</v>
      </c>
      <c r="V291" s="5" t="s">
        <v>41</v>
      </c>
      <c r="W291" s="5" t="s">
        <v>42</v>
      </c>
      <c r="X291" s="5"/>
      <c r="Y291" s="5"/>
      <c r="Z291" s="5" t="s">
        <v>1654</v>
      </c>
      <c r="AA291" s="5"/>
      <c r="AB291" s="5">
        <v>7119</v>
      </c>
      <c r="AC291" s="5" t="s">
        <v>38</v>
      </c>
    </row>
    <row r="292" spans="1:29">
      <c r="A292" s="5">
        <v>648735</v>
      </c>
      <c r="B292" s="5">
        <v>125337</v>
      </c>
      <c r="C292" s="5"/>
      <c r="D292" s="5">
        <v>2</v>
      </c>
      <c r="E292" s="5" t="s">
        <v>29</v>
      </c>
      <c r="F292" s="5">
        <v>1214</v>
      </c>
      <c r="G292" s="5" t="s">
        <v>417</v>
      </c>
      <c r="H292" s="5" t="s">
        <v>418</v>
      </c>
      <c r="I292" s="5">
        <v>391</v>
      </c>
      <c r="J292" s="5" t="s">
        <v>419</v>
      </c>
      <c r="K292" s="5">
        <v>33</v>
      </c>
      <c r="L292" s="5" t="s">
        <v>420</v>
      </c>
      <c r="M292" s="5" t="s">
        <v>1653</v>
      </c>
      <c r="N292" s="6">
        <v>45689</v>
      </c>
      <c r="O292" s="7">
        <v>45726</v>
      </c>
      <c r="P292" s="5"/>
      <c r="Q292" s="7"/>
      <c r="R292" s="5"/>
      <c r="S292" s="48">
        <v>9.6999999999999993</v>
      </c>
      <c r="T292" s="5" t="s">
        <v>39</v>
      </c>
      <c r="U292" s="5" t="s">
        <v>128</v>
      </c>
      <c r="V292" s="5" t="s">
        <v>128</v>
      </c>
      <c r="W292" s="5" t="s">
        <v>129</v>
      </c>
      <c r="X292" s="5"/>
      <c r="Y292" s="5"/>
      <c r="Z292" s="5" t="s">
        <v>1654</v>
      </c>
      <c r="AA292" s="5"/>
      <c r="AB292" s="5">
        <v>7119</v>
      </c>
      <c r="AC292" s="5" t="s">
        <v>38</v>
      </c>
    </row>
    <row r="293" spans="1:29">
      <c r="A293" s="5">
        <v>648736</v>
      </c>
      <c r="B293" s="5">
        <v>125337</v>
      </c>
      <c r="C293" s="5"/>
      <c r="D293" s="5">
        <v>2</v>
      </c>
      <c r="E293" s="5" t="s">
        <v>29</v>
      </c>
      <c r="F293" s="5">
        <v>1214</v>
      </c>
      <c r="G293" s="5" t="s">
        <v>417</v>
      </c>
      <c r="H293" s="5" t="s">
        <v>418</v>
      </c>
      <c r="I293" s="5">
        <v>391</v>
      </c>
      <c r="J293" s="5" t="s">
        <v>419</v>
      </c>
      <c r="K293" s="5">
        <v>33</v>
      </c>
      <c r="L293" s="5" t="s">
        <v>420</v>
      </c>
      <c r="M293" s="5" t="s">
        <v>1653</v>
      </c>
      <c r="N293" s="6">
        <v>45689</v>
      </c>
      <c r="O293" s="7">
        <v>45726</v>
      </c>
      <c r="P293" s="5"/>
      <c r="Q293" s="7"/>
      <c r="R293" s="5"/>
      <c r="S293" s="48">
        <v>-29.24</v>
      </c>
      <c r="T293" s="5" t="s">
        <v>39</v>
      </c>
      <c r="U293" s="5" t="s">
        <v>120</v>
      </c>
      <c r="V293" s="5" t="s">
        <v>41</v>
      </c>
      <c r="W293" s="5" t="s">
        <v>42</v>
      </c>
      <c r="X293" s="5"/>
      <c r="Y293" s="5"/>
      <c r="Z293" s="5" t="s">
        <v>1654</v>
      </c>
      <c r="AA293" s="5"/>
      <c r="AB293" s="5">
        <v>7119</v>
      </c>
      <c r="AC293" s="5" t="s">
        <v>38</v>
      </c>
    </row>
    <row r="294" spans="1:29">
      <c r="A294" s="5">
        <v>648737</v>
      </c>
      <c r="B294" s="5">
        <v>125337</v>
      </c>
      <c r="C294" s="5"/>
      <c r="D294" s="5">
        <v>2</v>
      </c>
      <c r="E294" s="5" t="s">
        <v>29</v>
      </c>
      <c r="F294" s="5">
        <v>1214</v>
      </c>
      <c r="G294" s="5" t="s">
        <v>417</v>
      </c>
      <c r="H294" s="5" t="s">
        <v>418</v>
      </c>
      <c r="I294" s="5">
        <v>391</v>
      </c>
      <c r="J294" s="5" t="s">
        <v>419</v>
      </c>
      <c r="K294" s="5">
        <v>33</v>
      </c>
      <c r="L294" s="5" t="s">
        <v>420</v>
      </c>
      <c r="M294" s="5" t="s">
        <v>1653</v>
      </c>
      <c r="N294" s="6">
        <v>45689</v>
      </c>
      <c r="O294" s="7">
        <v>45726</v>
      </c>
      <c r="P294" s="5"/>
      <c r="Q294" s="7"/>
      <c r="R294" s="5"/>
      <c r="S294" s="48">
        <v>9.64</v>
      </c>
      <c r="T294" s="5" t="s">
        <v>39</v>
      </c>
      <c r="U294" s="5" t="s">
        <v>182</v>
      </c>
      <c r="V294" s="5" t="s">
        <v>41</v>
      </c>
      <c r="W294" s="5" t="s">
        <v>42</v>
      </c>
      <c r="X294" s="5"/>
      <c r="Y294" s="5"/>
      <c r="Z294" s="5" t="s">
        <v>1654</v>
      </c>
      <c r="AA294" s="5"/>
      <c r="AB294" s="5">
        <v>7119</v>
      </c>
      <c r="AC294" s="5" t="s">
        <v>38</v>
      </c>
    </row>
    <row r="295" spans="1:29">
      <c r="A295" s="5">
        <v>604379</v>
      </c>
      <c r="B295" s="5">
        <v>117528</v>
      </c>
      <c r="C295" s="5"/>
      <c r="D295" s="5">
        <v>2</v>
      </c>
      <c r="E295" s="5" t="s">
        <v>29</v>
      </c>
      <c r="F295" s="5">
        <v>6417</v>
      </c>
      <c r="G295" s="5" t="s">
        <v>1171</v>
      </c>
      <c r="H295" s="5" t="s">
        <v>1172</v>
      </c>
      <c r="I295" s="5">
        <v>529</v>
      </c>
      <c r="J295" s="5" t="s">
        <v>1173</v>
      </c>
      <c r="K295" s="5">
        <v>431</v>
      </c>
      <c r="L295" s="5"/>
      <c r="M295" s="5" t="s">
        <v>1174</v>
      </c>
      <c r="N295" s="6">
        <v>45670.620138888888</v>
      </c>
      <c r="O295" s="7">
        <v>45726</v>
      </c>
      <c r="P295" s="5"/>
      <c r="Q295" s="7"/>
      <c r="R295" s="5"/>
      <c r="S295" s="48">
        <v>4.8499999999999996</v>
      </c>
      <c r="T295" s="5" t="s">
        <v>39</v>
      </c>
      <c r="U295" s="5" t="s">
        <v>128</v>
      </c>
      <c r="V295" s="5" t="s">
        <v>128</v>
      </c>
      <c r="W295" s="5" t="s">
        <v>129</v>
      </c>
      <c r="X295" s="5"/>
      <c r="Y295" s="5"/>
      <c r="Z295" s="5" t="s">
        <v>1422</v>
      </c>
      <c r="AA295" s="5"/>
      <c r="AB295" s="5">
        <v>7119</v>
      </c>
      <c r="AC295" s="5" t="s">
        <v>38</v>
      </c>
    </row>
    <row r="296" spans="1:29">
      <c r="A296" s="5">
        <v>604335</v>
      </c>
      <c r="B296" s="5">
        <v>117530</v>
      </c>
      <c r="C296" s="5"/>
      <c r="D296" s="5">
        <v>2</v>
      </c>
      <c r="E296" s="5" t="s">
        <v>29</v>
      </c>
      <c r="F296" s="5">
        <v>6417</v>
      </c>
      <c r="G296" s="5" t="s">
        <v>1171</v>
      </c>
      <c r="H296" s="5" t="s">
        <v>1172</v>
      </c>
      <c r="I296" s="5">
        <v>529</v>
      </c>
      <c r="J296" s="5" t="s">
        <v>1173</v>
      </c>
      <c r="K296" s="5">
        <v>431</v>
      </c>
      <c r="L296" s="5"/>
      <c r="M296" s="5" t="s">
        <v>1174</v>
      </c>
      <c r="N296" s="6">
        <v>45670.620138888888</v>
      </c>
      <c r="O296" s="7">
        <v>45726</v>
      </c>
      <c r="P296" s="5"/>
      <c r="Q296" s="7">
        <v>45707</v>
      </c>
      <c r="R296" s="5"/>
      <c r="S296" s="48">
        <v>-1500</v>
      </c>
      <c r="T296" s="5" t="s">
        <v>35</v>
      </c>
      <c r="U296" s="5" t="s">
        <v>1596</v>
      </c>
      <c r="V296" s="5" t="s">
        <v>36</v>
      </c>
      <c r="W296" s="5" t="s">
        <v>37</v>
      </c>
      <c r="X296" s="5"/>
      <c r="Y296" s="5"/>
      <c r="Z296" s="5" t="s">
        <v>1656</v>
      </c>
      <c r="AA296" s="5"/>
      <c r="AB296" s="5">
        <v>7119</v>
      </c>
      <c r="AC296" s="5" t="s">
        <v>38</v>
      </c>
    </row>
    <row r="297" spans="1:29">
      <c r="A297" s="5">
        <v>604381</v>
      </c>
      <c r="B297" s="5">
        <v>117530</v>
      </c>
      <c r="C297" s="5"/>
      <c r="D297" s="5">
        <v>2</v>
      </c>
      <c r="E297" s="5" t="s">
        <v>29</v>
      </c>
      <c r="F297" s="5">
        <v>6417</v>
      </c>
      <c r="G297" s="5" t="s">
        <v>1171</v>
      </c>
      <c r="H297" s="5" t="s">
        <v>1172</v>
      </c>
      <c r="I297" s="5">
        <v>529</v>
      </c>
      <c r="J297" s="5" t="s">
        <v>1173</v>
      </c>
      <c r="K297" s="5">
        <v>431</v>
      </c>
      <c r="L297" s="5"/>
      <c r="M297" s="5" t="s">
        <v>1174</v>
      </c>
      <c r="N297" s="6">
        <v>45670.620138888888</v>
      </c>
      <c r="O297" s="7">
        <v>45726</v>
      </c>
      <c r="P297" s="5"/>
      <c r="Q297" s="7">
        <v>45707</v>
      </c>
      <c r="R297" s="5"/>
      <c r="S297" s="48">
        <v>150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1656</v>
      </c>
      <c r="AA297" s="5"/>
      <c r="AB297" s="5">
        <v>7119</v>
      </c>
      <c r="AC297" s="5" t="s">
        <v>38</v>
      </c>
    </row>
    <row r="298" spans="1:29">
      <c r="A298" s="5">
        <v>604384</v>
      </c>
      <c r="B298" s="5">
        <v>117530</v>
      </c>
      <c r="C298" s="5"/>
      <c r="D298" s="5">
        <v>2</v>
      </c>
      <c r="E298" s="5" t="s">
        <v>29</v>
      </c>
      <c r="F298" s="5">
        <v>6417</v>
      </c>
      <c r="G298" s="5" t="s">
        <v>1171</v>
      </c>
      <c r="H298" s="5" t="s">
        <v>1172</v>
      </c>
      <c r="I298" s="5">
        <v>529</v>
      </c>
      <c r="J298" s="5" t="s">
        <v>1173</v>
      </c>
      <c r="K298" s="5">
        <v>431</v>
      </c>
      <c r="L298" s="5"/>
      <c r="M298" s="5" t="s">
        <v>1174</v>
      </c>
      <c r="N298" s="6">
        <v>45670.620138888888</v>
      </c>
      <c r="O298" s="7">
        <v>45726</v>
      </c>
      <c r="P298" s="5"/>
      <c r="Q298" s="7">
        <v>45707</v>
      </c>
      <c r="R298" s="5"/>
      <c r="S298" s="48">
        <v>189.62</v>
      </c>
      <c r="T298" s="5" t="s">
        <v>39</v>
      </c>
      <c r="U298" s="5" t="s">
        <v>1657</v>
      </c>
      <c r="V298" s="5" t="s">
        <v>50</v>
      </c>
      <c r="W298" s="5" t="s">
        <v>51</v>
      </c>
      <c r="X298" s="5"/>
      <c r="Y298" s="5"/>
      <c r="Z298" s="5" t="s">
        <v>1656</v>
      </c>
      <c r="AA298" s="5"/>
      <c r="AB298" s="5">
        <v>7119</v>
      </c>
      <c r="AC298" s="5" t="s">
        <v>38</v>
      </c>
    </row>
    <row r="299" spans="1:29">
      <c r="A299" s="5">
        <v>611421</v>
      </c>
      <c r="B299" s="5">
        <v>117530</v>
      </c>
      <c r="C299" s="5"/>
      <c r="D299" s="5">
        <v>2</v>
      </c>
      <c r="E299" s="5" t="s">
        <v>29</v>
      </c>
      <c r="F299" s="5">
        <v>6417</v>
      </c>
      <c r="G299" s="5" t="s">
        <v>1171</v>
      </c>
      <c r="H299" s="5" t="s">
        <v>1172</v>
      </c>
      <c r="I299" s="5">
        <v>529</v>
      </c>
      <c r="J299" s="5" t="s">
        <v>1173</v>
      </c>
      <c r="K299" s="5">
        <v>431</v>
      </c>
      <c r="L299" s="5"/>
      <c r="M299" s="5" t="s">
        <v>1174</v>
      </c>
      <c r="N299" s="6">
        <v>45670.620138888888</v>
      </c>
      <c r="O299" s="7">
        <v>45726</v>
      </c>
      <c r="P299" s="5"/>
      <c r="Q299" s="7">
        <v>45707</v>
      </c>
      <c r="R299" s="5"/>
      <c r="S299" s="48">
        <v>13.14</v>
      </c>
      <c r="T299" s="5" t="s">
        <v>39</v>
      </c>
      <c r="U299" s="5" t="s">
        <v>182</v>
      </c>
      <c r="V299" s="5" t="s">
        <v>41</v>
      </c>
      <c r="W299" s="5" t="s">
        <v>42</v>
      </c>
      <c r="X299" s="5"/>
      <c r="Y299" s="5"/>
      <c r="Z299" s="5" t="s">
        <v>1656</v>
      </c>
      <c r="AA299" s="5"/>
      <c r="AB299" s="5">
        <v>7119</v>
      </c>
      <c r="AC299" s="5" t="s">
        <v>38</v>
      </c>
    </row>
    <row r="300" spans="1:29">
      <c r="A300" s="5">
        <v>649697</v>
      </c>
      <c r="B300" s="5">
        <v>117530</v>
      </c>
      <c r="C300" s="5"/>
      <c r="D300" s="5">
        <v>2</v>
      </c>
      <c r="E300" s="5" t="s">
        <v>29</v>
      </c>
      <c r="F300" s="5">
        <v>6417</v>
      </c>
      <c r="G300" s="5" t="s">
        <v>1171</v>
      </c>
      <c r="H300" s="5" t="s">
        <v>1172</v>
      </c>
      <c r="I300" s="5">
        <v>529</v>
      </c>
      <c r="J300" s="5" t="s">
        <v>1173</v>
      </c>
      <c r="K300" s="5">
        <v>431</v>
      </c>
      <c r="L300" s="5"/>
      <c r="M300" s="5" t="s">
        <v>1174</v>
      </c>
      <c r="N300" s="6">
        <v>45670.620138888888</v>
      </c>
      <c r="O300" s="7">
        <v>45726</v>
      </c>
      <c r="P300" s="5"/>
      <c r="Q300" s="7">
        <v>45707</v>
      </c>
      <c r="R300" s="5"/>
      <c r="S300" s="48">
        <v>247.76</v>
      </c>
      <c r="T300" s="5" t="s">
        <v>39</v>
      </c>
      <c r="U300" s="5" t="s">
        <v>1658</v>
      </c>
      <c r="V300" s="5" t="s">
        <v>36</v>
      </c>
      <c r="W300" s="5" t="s">
        <v>389</v>
      </c>
      <c r="X300" s="5"/>
      <c r="Y300" s="5"/>
      <c r="Z300" s="5" t="s">
        <v>1656</v>
      </c>
      <c r="AA300" s="5"/>
      <c r="AB300" s="5">
        <v>7119</v>
      </c>
      <c r="AC300" s="5" t="s">
        <v>38</v>
      </c>
    </row>
    <row r="301" spans="1:29">
      <c r="A301" s="5">
        <v>548469</v>
      </c>
      <c r="B301" s="5">
        <v>107285</v>
      </c>
      <c r="C301" s="5"/>
      <c r="D301" s="5">
        <v>2</v>
      </c>
      <c r="E301" s="5" t="s">
        <v>29</v>
      </c>
      <c r="F301" s="5">
        <v>1289</v>
      </c>
      <c r="G301" s="5" t="s">
        <v>944</v>
      </c>
      <c r="H301" s="5" t="s">
        <v>945</v>
      </c>
      <c r="I301" s="5">
        <v>258</v>
      </c>
      <c r="J301" s="5" t="s">
        <v>946</v>
      </c>
      <c r="K301" s="5">
        <v>110</v>
      </c>
      <c r="L301" s="5" t="s">
        <v>947</v>
      </c>
      <c r="M301" s="5" t="s">
        <v>948</v>
      </c>
      <c r="N301" s="6">
        <v>45597</v>
      </c>
      <c r="O301" s="7">
        <v>45726</v>
      </c>
      <c r="P301" s="5"/>
      <c r="Q301" s="7">
        <v>45721</v>
      </c>
      <c r="R301" s="5"/>
      <c r="S301" s="48">
        <v>-1554.09</v>
      </c>
      <c r="T301" s="5" t="s">
        <v>35</v>
      </c>
      <c r="U301" s="5" t="s">
        <v>1596</v>
      </c>
      <c r="V301" s="5" t="s">
        <v>36</v>
      </c>
      <c r="W301" s="5" t="s">
        <v>37</v>
      </c>
      <c r="X301" s="5"/>
      <c r="Y301" s="5"/>
      <c r="Z301" s="5" t="s">
        <v>949</v>
      </c>
      <c r="AA301" s="5"/>
      <c r="AB301" s="5">
        <v>7119</v>
      </c>
      <c r="AC301" s="5" t="s">
        <v>38</v>
      </c>
    </row>
    <row r="302" spans="1:29">
      <c r="A302" s="5">
        <v>548498</v>
      </c>
      <c r="B302" s="5">
        <v>107285</v>
      </c>
      <c r="C302" s="5"/>
      <c r="D302" s="5">
        <v>2</v>
      </c>
      <c r="E302" s="5" t="s">
        <v>29</v>
      </c>
      <c r="F302" s="5">
        <v>1289</v>
      </c>
      <c r="G302" s="5" t="s">
        <v>944</v>
      </c>
      <c r="H302" s="5" t="s">
        <v>945</v>
      </c>
      <c r="I302" s="5">
        <v>258</v>
      </c>
      <c r="J302" s="5" t="s">
        <v>946</v>
      </c>
      <c r="K302" s="5">
        <v>110</v>
      </c>
      <c r="L302" s="5" t="s">
        <v>947</v>
      </c>
      <c r="M302" s="5" t="s">
        <v>948</v>
      </c>
      <c r="N302" s="6">
        <v>45597</v>
      </c>
      <c r="O302" s="7">
        <v>45726</v>
      </c>
      <c r="P302" s="5"/>
      <c r="Q302" s="7">
        <v>45721</v>
      </c>
      <c r="R302" s="5"/>
      <c r="S302" s="48">
        <v>124.33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949</v>
      </c>
      <c r="AA302" s="5"/>
      <c r="AB302" s="5">
        <v>7119</v>
      </c>
      <c r="AC302" s="5" t="s">
        <v>38</v>
      </c>
    </row>
    <row r="303" spans="1:29">
      <c r="A303" s="5">
        <v>617475</v>
      </c>
      <c r="B303" s="5">
        <v>107285</v>
      </c>
      <c r="C303" s="5"/>
      <c r="D303" s="5">
        <v>2</v>
      </c>
      <c r="E303" s="5" t="s">
        <v>29</v>
      </c>
      <c r="F303" s="5">
        <v>1289</v>
      </c>
      <c r="G303" s="5" t="s">
        <v>944</v>
      </c>
      <c r="H303" s="5" t="s">
        <v>945</v>
      </c>
      <c r="I303" s="5">
        <v>258</v>
      </c>
      <c r="J303" s="5" t="s">
        <v>946</v>
      </c>
      <c r="K303" s="5">
        <v>110</v>
      </c>
      <c r="L303" s="5" t="s">
        <v>947</v>
      </c>
      <c r="M303" s="5" t="s">
        <v>948</v>
      </c>
      <c r="N303" s="6">
        <v>45597</v>
      </c>
      <c r="O303" s="7">
        <v>45726</v>
      </c>
      <c r="P303" s="5"/>
      <c r="Q303" s="7">
        <v>45721</v>
      </c>
      <c r="R303" s="5"/>
      <c r="S303" s="48">
        <v>14.22</v>
      </c>
      <c r="T303" s="5" t="s">
        <v>39</v>
      </c>
      <c r="U303" s="5" t="s">
        <v>182</v>
      </c>
      <c r="V303" s="5" t="s">
        <v>41</v>
      </c>
      <c r="W303" s="5" t="s">
        <v>42</v>
      </c>
      <c r="X303" s="5"/>
      <c r="Y303" s="5"/>
      <c r="Z303" s="5" t="s">
        <v>949</v>
      </c>
      <c r="AA303" s="5"/>
      <c r="AB303" s="5">
        <v>7119</v>
      </c>
      <c r="AC303" s="5" t="s">
        <v>38</v>
      </c>
    </row>
    <row r="304" spans="1:29">
      <c r="A304" s="5">
        <v>581754</v>
      </c>
      <c r="B304" s="5">
        <v>113026</v>
      </c>
      <c r="C304" s="5"/>
      <c r="D304" s="5">
        <v>2</v>
      </c>
      <c r="E304" s="5" t="s">
        <v>29</v>
      </c>
      <c r="F304" s="5">
        <v>1289</v>
      </c>
      <c r="G304" s="5" t="s">
        <v>944</v>
      </c>
      <c r="H304" s="5" t="s">
        <v>945</v>
      </c>
      <c r="I304" s="5">
        <v>258</v>
      </c>
      <c r="J304" s="5" t="s">
        <v>946</v>
      </c>
      <c r="K304" s="5">
        <v>110</v>
      </c>
      <c r="L304" s="5" t="s">
        <v>947</v>
      </c>
      <c r="M304" s="5" t="s">
        <v>948</v>
      </c>
      <c r="N304" s="6">
        <v>45629.336805555555</v>
      </c>
      <c r="O304" s="7">
        <v>45726</v>
      </c>
      <c r="P304" s="5"/>
      <c r="Q304" s="7"/>
      <c r="R304" s="5"/>
      <c r="S304" s="48">
        <v>9.6999999999999993</v>
      </c>
      <c r="T304" s="5" t="s">
        <v>39</v>
      </c>
      <c r="U304" s="5" t="s">
        <v>128</v>
      </c>
      <c r="V304" s="5" t="s">
        <v>128</v>
      </c>
      <c r="W304" s="5" t="s">
        <v>129</v>
      </c>
      <c r="X304" s="5"/>
      <c r="Y304" s="5"/>
      <c r="Z304" s="5" t="s">
        <v>958</v>
      </c>
      <c r="AA304" s="5"/>
      <c r="AB304" s="5">
        <v>7119</v>
      </c>
      <c r="AC304" s="5" t="s">
        <v>38</v>
      </c>
    </row>
    <row r="305" spans="1:29">
      <c r="A305" s="5">
        <v>562930</v>
      </c>
      <c r="B305" s="5">
        <v>109484</v>
      </c>
      <c r="C305" s="5"/>
      <c r="D305" s="5">
        <v>2</v>
      </c>
      <c r="E305" s="5" t="s">
        <v>29</v>
      </c>
      <c r="F305" s="5">
        <v>1292</v>
      </c>
      <c r="G305" s="5" t="s">
        <v>422</v>
      </c>
      <c r="H305" s="5" t="s">
        <v>423</v>
      </c>
      <c r="I305" s="5">
        <v>130</v>
      </c>
      <c r="J305" s="5" t="s">
        <v>424</v>
      </c>
      <c r="K305" s="5">
        <v>209</v>
      </c>
      <c r="L305" s="5" t="s">
        <v>425</v>
      </c>
      <c r="M305" s="5" t="s">
        <v>426</v>
      </c>
      <c r="N305" s="6">
        <v>45581.568055555559</v>
      </c>
      <c r="O305" s="7">
        <v>45731</v>
      </c>
      <c r="P305" s="5"/>
      <c r="Q305" s="7"/>
      <c r="R305" s="5"/>
      <c r="S305" s="48">
        <v>-24171.05</v>
      </c>
      <c r="T305" s="5" t="s">
        <v>35</v>
      </c>
      <c r="U305" s="5" t="s">
        <v>1596</v>
      </c>
      <c r="V305" s="5" t="s">
        <v>36</v>
      </c>
      <c r="W305" s="5" t="s">
        <v>37</v>
      </c>
      <c r="X305" s="5"/>
      <c r="Y305" s="5"/>
      <c r="Z305" s="5" t="s">
        <v>866</v>
      </c>
      <c r="AA305" s="5"/>
      <c r="AB305" s="5">
        <v>7119</v>
      </c>
      <c r="AC305" s="5" t="s">
        <v>38</v>
      </c>
    </row>
    <row r="306" spans="1:29">
      <c r="A306" s="5">
        <v>562971</v>
      </c>
      <c r="B306" s="5">
        <v>109484</v>
      </c>
      <c r="C306" s="5"/>
      <c r="D306" s="5">
        <v>2</v>
      </c>
      <c r="E306" s="5" t="s">
        <v>29</v>
      </c>
      <c r="F306" s="5">
        <v>1292</v>
      </c>
      <c r="G306" s="5" t="s">
        <v>422</v>
      </c>
      <c r="H306" s="5" t="s">
        <v>423</v>
      </c>
      <c r="I306" s="5">
        <v>130</v>
      </c>
      <c r="J306" s="5" t="s">
        <v>424</v>
      </c>
      <c r="K306" s="5">
        <v>209</v>
      </c>
      <c r="L306" s="5" t="s">
        <v>425</v>
      </c>
      <c r="M306" s="5" t="s">
        <v>426</v>
      </c>
      <c r="N306" s="6">
        <v>45581.568055555559</v>
      </c>
      <c r="O306" s="7">
        <v>45731</v>
      </c>
      <c r="P306" s="5"/>
      <c r="Q306" s="7"/>
      <c r="R306" s="5"/>
      <c r="S306" s="48">
        <v>1933.68</v>
      </c>
      <c r="T306" s="5" t="s">
        <v>39</v>
      </c>
      <c r="U306" s="5" t="s">
        <v>40</v>
      </c>
      <c r="V306" s="5" t="s">
        <v>41</v>
      </c>
      <c r="W306" s="5" t="s">
        <v>42</v>
      </c>
      <c r="X306" s="5"/>
      <c r="Y306" s="5"/>
      <c r="Z306" s="5" t="s">
        <v>866</v>
      </c>
      <c r="AA306" s="5"/>
      <c r="AB306" s="5">
        <v>7119</v>
      </c>
      <c r="AC306" s="5" t="s">
        <v>38</v>
      </c>
    </row>
    <row r="307" spans="1:29">
      <c r="A307" s="5">
        <v>562973</v>
      </c>
      <c r="B307" s="5">
        <v>109484</v>
      </c>
      <c r="C307" s="5"/>
      <c r="D307" s="5">
        <v>2</v>
      </c>
      <c r="E307" s="5" t="s">
        <v>29</v>
      </c>
      <c r="F307" s="5">
        <v>1292</v>
      </c>
      <c r="G307" s="5" t="s">
        <v>422</v>
      </c>
      <c r="H307" s="5" t="s">
        <v>423</v>
      </c>
      <c r="I307" s="5">
        <v>130</v>
      </c>
      <c r="J307" s="5" t="s">
        <v>424</v>
      </c>
      <c r="K307" s="5">
        <v>209</v>
      </c>
      <c r="L307" s="5" t="s">
        <v>425</v>
      </c>
      <c r="M307" s="5" t="s">
        <v>426</v>
      </c>
      <c r="N307" s="6">
        <v>45581.568055555559</v>
      </c>
      <c r="O307" s="7">
        <v>45731</v>
      </c>
      <c r="P307" s="5"/>
      <c r="Q307" s="7"/>
      <c r="R307" s="5"/>
      <c r="S307" s="48">
        <v>4.8499999999999996</v>
      </c>
      <c r="T307" s="5" t="s">
        <v>39</v>
      </c>
      <c r="U307" s="5" t="s">
        <v>427</v>
      </c>
      <c r="V307" s="5" t="s">
        <v>128</v>
      </c>
      <c r="W307" s="5" t="s">
        <v>129</v>
      </c>
      <c r="X307" s="5"/>
      <c r="Y307" s="5"/>
      <c r="Z307" s="5" t="s">
        <v>866</v>
      </c>
      <c r="AA307" s="5"/>
      <c r="AB307" s="5">
        <v>7119</v>
      </c>
      <c r="AC307" s="5" t="s">
        <v>38</v>
      </c>
    </row>
    <row r="308" spans="1:29">
      <c r="A308" s="5">
        <v>563156</v>
      </c>
      <c r="B308" s="5">
        <v>109484</v>
      </c>
      <c r="C308" s="5"/>
      <c r="D308" s="5">
        <v>2</v>
      </c>
      <c r="E308" s="5" t="s">
        <v>29</v>
      </c>
      <c r="F308" s="5">
        <v>1292</v>
      </c>
      <c r="G308" s="5" t="s">
        <v>422</v>
      </c>
      <c r="H308" s="5" t="s">
        <v>423</v>
      </c>
      <c r="I308" s="5">
        <v>130</v>
      </c>
      <c r="J308" s="5" t="s">
        <v>424</v>
      </c>
      <c r="K308" s="5">
        <v>209</v>
      </c>
      <c r="L308" s="5" t="s">
        <v>425</v>
      </c>
      <c r="M308" s="5" t="s">
        <v>426</v>
      </c>
      <c r="N308" s="6">
        <v>45581.568055555559</v>
      </c>
      <c r="O308" s="7">
        <v>45731</v>
      </c>
      <c r="P308" s="5"/>
      <c r="Q308" s="7"/>
      <c r="R308" s="5"/>
      <c r="S308" s="48">
        <v>5751.04</v>
      </c>
      <c r="T308" s="5" t="s">
        <v>39</v>
      </c>
      <c r="U308" s="5" t="s">
        <v>265</v>
      </c>
      <c r="V308" s="5" t="s">
        <v>266</v>
      </c>
      <c r="W308" s="5" t="s">
        <v>267</v>
      </c>
      <c r="X308" s="5"/>
      <c r="Y308" s="5"/>
      <c r="Z308" s="5" t="s">
        <v>866</v>
      </c>
      <c r="AA308" s="5"/>
      <c r="AB308" s="5">
        <v>7119</v>
      </c>
      <c r="AC308" s="5" t="s">
        <v>38</v>
      </c>
    </row>
    <row r="309" spans="1:29">
      <c r="A309" s="5">
        <v>628772</v>
      </c>
      <c r="B309" s="5">
        <v>121203</v>
      </c>
      <c r="C309" s="5"/>
      <c r="D309" s="5">
        <v>2</v>
      </c>
      <c r="E309" s="5" t="s">
        <v>29</v>
      </c>
      <c r="F309" s="5">
        <v>1294</v>
      </c>
      <c r="G309" s="5" t="s">
        <v>600</v>
      </c>
      <c r="H309" s="5" t="s">
        <v>601</v>
      </c>
      <c r="I309" s="5">
        <v>346</v>
      </c>
      <c r="J309" s="5" t="s">
        <v>602</v>
      </c>
      <c r="K309" s="5">
        <v>190</v>
      </c>
      <c r="L309" s="5" t="s">
        <v>603</v>
      </c>
      <c r="M309" s="5" t="s">
        <v>1659</v>
      </c>
      <c r="N309" s="6">
        <v>45679.642361111109</v>
      </c>
      <c r="O309" s="7">
        <v>45726</v>
      </c>
      <c r="P309" s="5"/>
      <c r="Q309" s="7"/>
      <c r="R309" s="5"/>
      <c r="S309" s="48">
        <v>9.2899999999999991</v>
      </c>
      <c r="T309" s="5" t="s">
        <v>39</v>
      </c>
      <c r="U309" s="5" t="s">
        <v>182</v>
      </c>
      <c r="V309" s="5" t="s">
        <v>41</v>
      </c>
      <c r="W309" s="5" t="s">
        <v>42</v>
      </c>
      <c r="X309" s="5"/>
      <c r="Y309" s="5"/>
      <c r="Z309" s="5" t="s">
        <v>1660</v>
      </c>
      <c r="AA309" s="5"/>
      <c r="AB309" s="5">
        <v>7119</v>
      </c>
      <c r="AC309" s="5" t="s">
        <v>38</v>
      </c>
    </row>
    <row r="310" spans="1:29">
      <c r="A310" s="5">
        <v>628743</v>
      </c>
      <c r="B310" s="5">
        <v>121204</v>
      </c>
      <c r="C310" s="5"/>
      <c r="D310" s="5">
        <v>2</v>
      </c>
      <c r="E310" s="5" t="s">
        <v>29</v>
      </c>
      <c r="F310" s="5">
        <v>1294</v>
      </c>
      <c r="G310" s="5" t="s">
        <v>600</v>
      </c>
      <c r="H310" s="5" t="s">
        <v>601</v>
      </c>
      <c r="I310" s="5">
        <v>346</v>
      </c>
      <c r="J310" s="5" t="s">
        <v>602</v>
      </c>
      <c r="K310" s="5">
        <v>190</v>
      </c>
      <c r="L310" s="5" t="s">
        <v>603</v>
      </c>
      <c r="M310" s="5" t="s">
        <v>1659</v>
      </c>
      <c r="N310" s="6">
        <v>45689</v>
      </c>
      <c r="O310" s="7">
        <v>45726</v>
      </c>
      <c r="P310" s="5"/>
      <c r="Q310" s="7"/>
      <c r="R310" s="5"/>
      <c r="S310" s="48">
        <v>-1171.94</v>
      </c>
      <c r="T310" s="5" t="s">
        <v>35</v>
      </c>
      <c r="U310" s="5" t="s">
        <v>1596</v>
      </c>
      <c r="V310" s="5" t="s">
        <v>36</v>
      </c>
      <c r="W310" s="5" t="s">
        <v>37</v>
      </c>
      <c r="X310" s="5"/>
      <c r="Y310" s="5"/>
      <c r="Z310" s="5" t="s">
        <v>1661</v>
      </c>
      <c r="AA310" s="5"/>
      <c r="AB310" s="5">
        <v>7119</v>
      </c>
      <c r="AC310" s="5" t="s">
        <v>38</v>
      </c>
    </row>
    <row r="311" spans="1:29">
      <c r="A311" s="5">
        <v>628773</v>
      </c>
      <c r="B311" s="5">
        <v>121204</v>
      </c>
      <c r="C311" s="5"/>
      <c r="D311" s="5">
        <v>2</v>
      </c>
      <c r="E311" s="5" t="s">
        <v>29</v>
      </c>
      <c r="F311" s="5">
        <v>1294</v>
      </c>
      <c r="G311" s="5" t="s">
        <v>600</v>
      </c>
      <c r="H311" s="5" t="s">
        <v>601</v>
      </c>
      <c r="I311" s="5">
        <v>346</v>
      </c>
      <c r="J311" s="5" t="s">
        <v>602</v>
      </c>
      <c r="K311" s="5">
        <v>190</v>
      </c>
      <c r="L311" s="5" t="s">
        <v>603</v>
      </c>
      <c r="M311" s="5" t="s">
        <v>1659</v>
      </c>
      <c r="N311" s="6">
        <v>45689</v>
      </c>
      <c r="O311" s="7">
        <v>45726</v>
      </c>
      <c r="P311" s="5"/>
      <c r="Q311" s="7"/>
      <c r="R311" s="5"/>
      <c r="S311" s="48">
        <v>117.19</v>
      </c>
      <c r="T311" s="5" t="s">
        <v>39</v>
      </c>
      <c r="U311" s="5" t="s">
        <v>40</v>
      </c>
      <c r="V311" s="5" t="s">
        <v>41</v>
      </c>
      <c r="W311" s="5" t="s">
        <v>42</v>
      </c>
      <c r="X311" s="5"/>
      <c r="Y311" s="5"/>
      <c r="Z311" s="5" t="s">
        <v>1661</v>
      </c>
      <c r="AA311" s="5"/>
      <c r="AB311" s="5">
        <v>7119</v>
      </c>
      <c r="AC311" s="5" t="s">
        <v>38</v>
      </c>
    </row>
    <row r="312" spans="1:29">
      <c r="A312" s="5">
        <v>628776</v>
      </c>
      <c r="B312" s="5">
        <v>121204</v>
      </c>
      <c r="C312" s="5"/>
      <c r="D312" s="5">
        <v>2</v>
      </c>
      <c r="E312" s="5" t="s">
        <v>29</v>
      </c>
      <c r="F312" s="5">
        <v>1294</v>
      </c>
      <c r="G312" s="5" t="s">
        <v>600</v>
      </c>
      <c r="H312" s="5" t="s">
        <v>601</v>
      </c>
      <c r="I312" s="5">
        <v>346</v>
      </c>
      <c r="J312" s="5" t="s">
        <v>602</v>
      </c>
      <c r="K312" s="5">
        <v>190</v>
      </c>
      <c r="L312" s="5" t="s">
        <v>603</v>
      </c>
      <c r="M312" s="5" t="s">
        <v>1659</v>
      </c>
      <c r="N312" s="6">
        <v>45689</v>
      </c>
      <c r="O312" s="7">
        <v>45726</v>
      </c>
      <c r="P312" s="5"/>
      <c r="Q312" s="7"/>
      <c r="R312" s="5"/>
      <c r="S312" s="48">
        <v>9.6999999999999993</v>
      </c>
      <c r="T312" s="5" t="s">
        <v>39</v>
      </c>
      <c r="U312" s="5" t="s">
        <v>128</v>
      </c>
      <c r="V312" s="5" t="s">
        <v>128</v>
      </c>
      <c r="W312" s="5" t="s">
        <v>129</v>
      </c>
      <c r="X312" s="5"/>
      <c r="Y312" s="5"/>
      <c r="Z312" s="5" t="s">
        <v>1661</v>
      </c>
      <c r="AA312" s="5"/>
      <c r="AB312" s="5">
        <v>7119</v>
      </c>
      <c r="AC312" s="5" t="s">
        <v>38</v>
      </c>
    </row>
    <row r="313" spans="1:29">
      <c r="A313" s="5">
        <v>628777</v>
      </c>
      <c r="B313" s="5">
        <v>121204</v>
      </c>
      <c r="C313" s="5"/>
      <c r="D313" s="5">
        <v>2</v>
      </c>
      <c r="E313" s="5" t="s">
        <v>29</v>
      </c>
      <c r="F313" s="5">
        <v>1294</v>
      </c>
      <c r="G313" s="5" t="s">
        <v>600</v>
      </c>
      <c r="H313" s="5" t="s">
        <v>601</v>
      </c>
      <c r="I313" s="5">
        <v>346</v>
      </c>
      <c r="J313" s="5" t="s">
        <v>602</v>
      </c>
      <c r="K313" s="5">
        <v>190</v>
      </c>
      <c r="L313" s="5" t="s">
        <v>603</v>
      </c>
      <c r="M313" s="5" t="s">
        <v>1659</v>
      </c>
      <c r="N313" s="6">
        <v>45689</v>
      </c>
      <c r="O313" s="7">
        <v>45726</v>
      </c>
      <c r="P313" s="5"/>
      <c r="Q313" s="7"/>
      <c r="R313" s="5"/>
      <c r="S313" s="48">
        <v>10.48</v>
      </c>
      <c r="T313" s="5" t="s">
        <v>39</v>
      </c>
      <c r="U313" s="5" t="s">
        <v>182</v>
      </c>
      <c r="V313" s="5" t="s">
        <v>41</v>
      </c>
      <c r="W313" s="5" t="s">
        <v>42</v>
      </c>
      <c r="X313" s="5"/>
      <c r="Y313" s="5"/>
      <c r="Z313" s="5" t="s">
        <v>1661</v>
      </c>
      <c r="AA313" s="5"/>
      <c r="AB313" s="5">
        <v>7119</v>
      </c>
      <c r="AC313" s="5" t="s">
        <v>38</v>
      </c>
    </row>
    <row r="314" spans="1:29">
      <c r="A314" s="5">
        <v>554303</v>
      </c>
      <c r="B314" s="5">
        <v>108192</v>
      </c>
      <c r="C314" s="5"/>
      <c r="D314" s="5">
        <v>2</v>
      </c>
      <c r="E314" s="5" t="s">
        <v>29</v>
      </c>
      <c r="F314" s="5">
        <v>1317</v>
      </c>
      <c r="G314" s="5" t="s">
        <v>248</v>
      </c>
      <c r="H314" s="5" t="s">
        <v>249</v>
      </c>
      <c r="I314" s="5">
        <v>464</v>
      </c>
      <c r="J314" s="5" t="s">
        <v>250</v>
      </c>
      <c r="K314" s="5">
        <v>390</v>
      </c>
      <c r="L314" s="5"/>
      <c r="M314" s="5" t="s">
        <v>251</v>
      </c>
      <c r="N314" s="6">
        <v>45575.531944444447</v>
      </c>
      <c r="O314" s="7">
        <v>45726</v>
      </c>
      <c r="P314" s="5"/>
      <c r="Q314" s="7">
        <v>45716</v>
      </c>
      <c r="R314" s="5"/>
      <c r="S314" s="48">
        <v>-1100</v>
      </c>
      <c r="T314" s="5" t="s">
        <v>35</v>
      </c>
      <c r="U314" s="5" t="s">
        <v>1596</v>
      </c>
      <c r="V314" s="5" t="s">
        <v>36</v>
      </c>
      <c r="W314" s="5" t="s">
        <v>37</v>
      </c>
      <c r="X314" s="5"/>
      <c r="Y314" s="5"/>
      <c r="Z314" s="5" t="s">
        <v>1024</v>
      </c>
      <c r="AA314" s="5"/>
      <c r="AB314" s="5">
        <v>7119</v>
      </c>
      <c r="AC314" s="5" t="s">
        <v>38</v>
      </c>
    </row>
    <row r="315" spans="1:29">
      <c r="A315" s="5">
        <v>554341</v>
      </c>
      <c r="B315" s="5">
        <v>108192</v>
      </c>
      <c r="C315" s="5"/>
      <c r="D315" s="5">
        <v>2</v>
      </c>
      <c r="E315" s="5" t="s">
        <v>29</v>
      </c>
      <c r="F315" s="5">
        <v>1317</v>
      </c>
      <c r="G315" s="5" t="s">
        <v>248</v>
      </c>
      <c r="H315" s="5" t="s">
        <v>249</v>
      </c>
      <c r="I315" s="5">
        <v>464</v>
      </c>
      <c r="J315" s="5" t="s">
        <v>250</v>
      </c>
      <c r="K315" s="5">
        <v>390</v>
      </c>
      <c r="L315" s="5"/>
      <c r="M315" s="5" t="s">
        <v>251</v>
      </c>
      <c r="N315" s="6">
        <v>45575.531944444447</v>
      </c>
      <c r="O315" s="7">
        <v>45726</v>
      </c>
      <c r="P315" s="5"/>
      <c r="Q315" s="7">
        <v>45716</v>
      </c>
      <c r="R315" s="5"/>
      <c r="S315" s="48">
        <v>110</v>
      </c>
      <c r="T315" s="5" t="s">
        <v>39</v>
      </c>
      <c r="U315" s="5" t="s">
        <v>40</v>
      </c>
      <c r="V315" s="5" t="s">
        <v>41</v>
      </c>
      <c r="W315" s="5" t="s">
        <v>42</v>
      </c>
      <c r="X315" s="5"/>
      <c r="Y315" s="5"/>
      <c r="Z315" s="5" t="s">
        <v>1024</v>
      </c>
      <c r="AA315" s="5"/>
      <c r="AB315" s="5">
        <v>7119</v>
      </c>
      <c r="AC315" s="5" t="s">
        <v>38</v>
      </c>
    </row>
    <row r="316" spans="1:29">
      <c r="A316" s="5">
        <v>580624</v>
      </c>
      <c r="B316" s="5">
        <v>108192</v>
      </c>
      <c r="C316" s="5"/>
      <c r="D316" s="5">
        <v>2</v>
      </c>
      <c r="E316" s="5" t="s">
        <v>29</v>
      </c>
      <c r="F316" s="5">
        <v>1317</v>
      </c>
      <c r="G316" s="5" t="s">
        <v>248</v>
      </c>
      <c r="H316" s="5" t="s">
        <v>249</v>
      </c>
      <c r="I316" s="5">
        <v>464</v>
      </c>
      <c r="J316" s="5" t="s">
        <v>250</v>
      </c>
      <c r="K316" s="5">
        <v>390</v>
      </c>
      <c r="L316" s="5"/>
      <c r="M316" s="5" t="s">
        <v>251</v>
      </c>
      <c r="N316" s="6">
        <v>45575.531944444447</v>
      </c>
      <c r="O316" s="7">
        <v>45726</v>
      </c>
      <c r="P316" s="5"/>
      <c r="Q316" s="7">
        <v>45716</v>
      </c>
      <c r="R316" s="5"/>
      <c r="S316" s="48">
        <v>25</v>
      </c>
      <c r="T316" s="5" t="s">
        <v>39</v>
      </c>
      <c r="U316" s="5" t="s">
        <v>52</v>
      </c>
      <c r="V316" s="5" t="s">
        <v>41</v>
      </c>
      <c r="W316" s="5" t="s">
        <v>42</v>
      </c>
      <c r="X316" s="5"/>
      <c r="Y316" s="5"/>
      <c r="Z316" s="5" t="s">
        <v>1024</v>
      </c>
      <c r="AA316" s="5"/>
      <c r="AB316" s="5">
        <v>7119</v>
      </c>
      <c r="AC316" s="5" t="s">
        <v>38</v>
      </c>
    </row>
    <row r="317" spans="1:29">
      <c r="A317" s="5">
        <v>618204</v>
      </c>
      <c r="B317" s="5">
        <v>108192</v>
      </c>
      <c r="C317" s="5"/>
      <c r="D317" s="5">
        <v>2</v>
      </c>
      <c r="E317" s="5" t="s">
        <v>29</v>
      </c>
      <c r="F317" s="5">
        <v>1317</v>
      </c>
      <c r="G317" s="5" t="s">
        <v>248</v>
      </c>
      <c r="H317" s="5" t="s">
        <v>249</v>
      </c>
      <c r="I317" s="5">
        <v>464</v>
      </c>
      <c r="J317" s="5" t="s">
        <v>250</v>
      </c>
      <c r="K317" s="5">
        <v>390</v>
      </c>
      <c r="L317" s="5"/>
      <c r="M317" s="5" t="s">
        <v>251</v>
      </c>
      <c r="N317" s="6">
        <v>45575.531944444447</v>
      </c>
      <c r="O317" s="7">
        <v>45726</v>
      </c>
      <c r="P317" s="5"/>
      <c r="Q317" s="7">
        <v>45716</v>
      </c>
      <c r="R317" s="5"/>
      <c r="S317" s="48">
        <v>8.84</v>
      </c>
      <c r="T317" s="5" t="s">
        <v>39</v>
      </c>
      <c r="U317" s="5" t="s">
        <v>182</v>
      </c>
      <c r="V317" s="5" t="s">
        <v>41</v>
      </c>
      <c r="W317" s="5" t="s">
        <v>42</v>
      </c>
      <c r="X317" s="5"/>
      <c r="Y317" s="5"/>
      <c r="Z317" s="5" t="s">
        <v>1024</v>
      </c>
      <c r="AA317" s="5"/>
      <c r="AB317" s="5">
        <v>7119</v>
      </c>
      <c r="AC317" s="5" t="s">
        <v>38</v>
      </c>
    </row>
    <row r="318" spans="1:29">
      <c r="A318" s="5">
        <v>484241</v>
      </c>
      <c r="B318" s="5">
        <v>95242</v>
      </c>
      <c r="C318" s="5"/>
      <c r="D318" s="5">
        <v>2</v>
      </c>
      <c r="E318" s="5" t="s">
        <v>29</v>
      </c>
      <c r="F318" s="5">
        <v>1318</v>
      </c>
      <c r="G318" s="5" t="s">
        <v>428</v>
      </c>
      <c r="H318" s="5" t="s">
        <v>429</v>
      </c>
      <c r="I318" s="5">
        <v>339</v>
      </c>
      <c r="J318" s="5" t="s">
        <v>430</v>
      </c>
      <c r="K318" s="5">
        <v>95</v>
      </c>
      <c r="L318" s="5" t="s">
        <v>431</v>
      </c>
      <c r="M318" s="5" t="s">
        <v>1025</v>
      </c>
      <c r="N318" s="6">
        <v>45505</v>
      </c>
      <c r="O318" s="7">
        <v>45726</v>
      </c>
      <c r="P318" s="5"/>
      <c r="Q318" s="7"/>
      <c r="R318" s="5"/>
      <c r="S318" s="48">
        <v>-1014.15</v>
      </c>
      <c r="T318" s="5" t="s">
        <v>35</v>
      </c>
      <c r="U318" s="5" t="s">
        <v>1596</v>
      </c>
      <c r="V318" s="5" t="s">
        <v>36</v>
      </c>
      <c r="W318" s="5" t="s">
        <v>37</v>
      </c>
      <c r="X318" s="5"/>
      <c r="Y318" s="5"/>
      <c r="Z318" s="5" t="s">
        <v>867</v>
      </c>
      <c r="AA318" s="5"/>
      <c r="AB318" s="5">
        <v>7119</v>
      </c>
      <c r="AC318" s="5" t="s">
        <v>38</v>
      </c>
    </row>
    <row r="319" spans="1:29">
      <c r="A319" s="5">
        <v>484269</v>
      </c>
      <c r="B319" s="5">
        <v>95242</v>
      </c>
      <c r="C319" s="5"/>
      <c r="D319" s="5">
        <v>2</v>
      </c>
      <c r="E319" s="5" t="s">
        <v>29</v>
      </c>
      <c r="F319" s="5">
        <v>1318</v>
      </c>
      <c r="G319" s="5" t="s">
        <v>428</v>
      </c>
      <c r="H319" s="5" t="s">
        <v>429</v>
      </c>
      <c r="I319" s="5">
        <v>339</v>
      </c>
      <c r="J319" s="5" t="s">
        <v>430</v>
      </c>
      <c r="K319" s="5">
        <v>95</v>
      </c>
      <c r="L319" s="5" t="s">
        <v>431</v>
      </c>
      <c r="M319" s="5" t="s">
        <v>1025</v>
      </c>
      <c r="N319" s="6">
        <v>45505</v>
      </c>
      <c r="O319" s="7">
        <v>45726</v>
      </c>
      <c r="P319" s="5"/>
      <c r="Q319" s="7"/>
      <c r="R319" s="5"/>
      <c r="S319" s="48">
        <v>101.42</v>
      </c>
      <c r="T319" s="5" t="s">
        <v>39</v>
      </c>
      <c r="U319" s="5" t="s">
        <v>40</v>
      </c>
      <c r="V319" s="5" t="s">
        <v>41</v>
      </c>
      <c r="W319" s="5" t="s">
        <v>42</v>
      </c>
      <c r="X319" s="5"/>
      <c r="Y319" s="5"/>
      <c r="Z319" s="5" t="s">
        <v>867</v>
      </c>
      <c r="AA319" s="5"/>
      <c r="AB319" s="5">
        <v>7119</v>
      </c>
      <c r="AC319" s="5" t="s">
        <v>38</v>
      </c>
    </row>
    <row r="320" spans="1:29">
      <c r="A320" s="5">
        <v>614102</v>
      </c>
      <c r="B320" s="5">
        <v>95242</v>
      </c>
      <c r="C320" s="5"/>
      <c r="D320" s="5">
        <v>2</v>
      </c>
      <c r="E320" s="5" t="s">
        <v>29</v>
      </c>
      <c r="F320" s="5">
        <v>1318</v>
      </c>
      <c r="G320" s="5" t="s">
        <v>428</v>
      </c>
      <c r="H320" s="5" t="s">
        <v>429</v>
      </c>
      <c r="I320" s="5">
        <v>339</v>
      </c>
      <c r="J320" s="5" t="s">
        <v>430</v>
      </c>
      <c r="K320" s="5">
        <v>95</v>
      </c>
      <c r="L320" s="5" t="s">
        <v>431</v>
      </c>
      <c r="M320" s="5" t="s">
        <v>1025</v>
      </c>
      <c r="N320" s="6">
        <v>45505</v>
      </c>
      <c r="O320" s="7">
        <v>45726</v>
      </c>
      <c r="P320" s="5"/>
      <c r="Q320" s="7"/>
      <c r="R320" s="5"/>
      <c r="S320" s="48">
        <v>9.2799999999999994</v>
      </c>
      <c r="T320" s="5" t="s">
        <v>39</v>
      </c>
      <c r="U320" s="5" t="s">
        <v>182</v>
      </c>
      <c r="V320" s="5" t="s">
        <v>41</v>
      </c>
      <c r="W320" s="5" t="s">
        <v>42</v>
      </c>
      <c r="X320" s="5"/>
      <c r="Y320" s="5"/>
      <c r="Z320" s="5" t="s">
        <v>867</v>
      </c>
      <c r="AA320" s="5"/>
      <c r="AB320" s="5">
        <v>7119</v>
      </c>
      <c r="AC320" s="5" t="s">
        <v>38</v>
      </c>
    </row>
    <row r="321" spans="1:29">
      <c r="A321" s="5">
        <v>652779</v>
      </c>
      <c r="B321" s="5">
        <v>95242</v>
      </c>
      <c r="C321" s="5"/>
      <c r="D321" s="5">
        <v>2</v>
      </c>
      <c r="E321" s="5" t="s">
        <v>29</v>
      </c>
      <c r="F321" s="5">
        <v>1318</v>
      </c>
      <c r="G321" s="5" t="s">
        <v>428</v>
      </c>
      <c r="H321" s="5" t="s">
        <v>429</v>
      </c>
      <c r="I321" s="5">
        <v>339</v>
      </c>
      <c r="J321" s="5" t="s">
        <v>430</v>
      </c>
      <c r="K321" s="5">
        <v>95</v>
      </c>
      <c r="L321" s="5" t="s">
        <v>431</v>
      </c>
      <c r="M321" s="5" t="s">
        <v>1025</v>
      </c>
      <c r="N321" s="6">
        <v>45505</v>
      </c>
      <c r="O321" s="7">
        <v>45726</v>
      </c>
      <c r="P321" s="5"/>
      <c r="Q321" s="7"/>
      <c r="R321" s="5"/>
      <c r="S321" s="48">
        <v>-137.22999999999999</v>
      </c>
      <c r="T321" s="5" t="s">
        <v>35</v>
      </c>
      <c r="U321" s="5" t="s">
        <v>1662</v>
      </c>
      <c r="V321" s="5" t="s">
        <v>48</v>
      </c>
      <c r="W321" s="5" t="s">
        <v>63</v>
      </c>
      <c r="X321" s="5"/>
      <c r="Y321" s="5"/>
      <c r="Z321" s="5" t="s">
        <v>867</v>
      </c>
      <c r="AA321" s="5"/>
      <c r="AB321" s="5">
        <v>7119</v>
      </c>
      <c r="AC321" s="5" t="s">
        <v>38</v>
      </c>
    </row>
    <row r="322" spans="1:29">
      <c r="A322" s="5">
        <v>493482</v>
      </c>
      <c r="B322" s="5">
        <v>97115</v>
      </c>
      <c r="C322" s="5"/>
      <c r="D322" s="5">
        <v>2</v>
      </c>
      <c r="E322" s="5" t="s">
        <v>29</v>
      </c>
      <c r="F322" s="5">
        <v>1374</v>
      </c>
      <c r="G322" s="5" t="s">
        <v>604</v>
      </c>
      <c r="H322" s="5" t="s">
        <v>605</v>
      </c>
      <c r="I322" s="5">
        <v>385</v>
      </c>
      <c r="J322" s="5" t="s">
        <v>606</v>
      </c>
      <c r="K322" s="5">
        <v>124</v>
      </c>
      <c r="L322" s="5" t="s">
        <v>607</v>
      </c>
      <c r="M322" s="5" t="s">
        <v>608</v>
      </c>
      <c r="N322" s="6">
        <v>45514.461111111108</v>
      </c>
      <c r="O322" s="7">
        <v>45726</v>
      </c>
      <c r="P322" s="5"/>
      <c r="Q322" s="7">
        <v>45715</v>
      </c>
      <c r="R322" s="5"/>
      <c r="S322" s="48">
        <v>-2874.12</v>
      </c>
      <c r="T322" s="5" t="s">
        <v>35</v>
      </c>
      <c r="U322" s="5" t="s">
        <v>1596</v>
      </c>
      <c r="V322" s="5" t="s">
        <v>36</v>
      </c>
      <c r="W322" s="5" t="s">
        <v>37</v>
      </c>
      <c r="X322" s="5"/>
      <c r="Y322" s="5"/>
      <c r="Z322" s="5" t="s">
        <v>920</v>
      </c>
      <c r="AA322" s="5"/>
      <c r="AB322" s="5">
        <v>7119</v>
      </c>
      <c r="AC322" s="5" t="s">
        <v>38</v>
      </c>
    </row>
    <row r="323" spans="1:29">
      <c r="A323" s="5">
        <v>493518</v>
      </c>
      <c r="B323" s="5">
        <v>97115</v>
      </c>
      <c r="C323" s="5"/>
      <c r="D323" s="5">
        <v>2</v>
      </c>
      <c r="E323" s="5" t="s">
        <v>29</v>
      </c>
      <c r="F323" s="5">
        <v>1374</v>
      </c>
      <c r="G323" s="5" t="s">
        <v>604</v>
      </c>
      <c r="H323" s="5" t="s">
        <v>605</v>
      </c>
      <c r="I323" s="5">
        <v>385</v>
      </c>
      <c r="J323" s="5" t="s">
        <v>606</v>
      </c>
      <c r="K323" s="5">
        <v>124</v>
      </c>
      <c r="L323" s="5" t="s">
        <v>607</v>
      </c>
      <c r="M323" s="5" t="s">
        <v>608</v>
      </c>
      <c r="N323" s="6">
        <v>45514.461111111108</v>
      </c>
      <c r="O323" s="7">
        <v>45726</v>
      </c>
      <c r="P323" s="5"/>
      <c r="Q323" s="7">
        <v>45715</v>
      </c>
      <c r="R323" s="5"/>
      <c r="S323" s="48">
        <v>287.41000000000003</v>
      </c>
      <c r="T323" s="5" t="s">
        <v>39</v>
      </c>
      <c r="U323" s="5" t="s">
        <v>40</v>
      </c>
      <c r="V323" s="5" t="s">
        <v>41</v>
      </c>
      <c r="W323" s="5" t="s">
        <v>42</v>
      </c>
      <c r="X323" s="5"/>
      <c r="Y323" s="5"/>
      <c r="Z323" s="5" t="s">
        <v>920</v>
      </c>
      <c r="AA323" s="5"/>
      <c r="AB323" s="5">
        <v>7119</v>
      </c>
      <c r="AC323" s="5" t="s">
        <v>38</v>
      </c>
    </row>
    <row r="324" spans="1:29">
      <c r="A324" s="5">
        <v>493520</v>
      </c>
      <c r="B324" s="5">
        <v>97115</v>
      </c>
      <c r="C324" s="5"/>
      <c r="D324" s="5">
        <v>2</v>
      </c>
      <c r="E324" s="5" t="s">
        <v>29</v>
      </c>
      <c r="F324" s="5">
        <v>1374</v>
      </c>
      <c r="G324" s="5" t="s">
        <v>604</v>
      </c>
      <c r="H324" s="5" t="s">
        <v>605</v>
      </c>
      <c r="I324" s="5">
        <v>385</v>
      </c>
      <c r="J324" s="5" t="s">
        <v>606</v>
      </c>
      <c r="K324" s="5">
        <v>124</v>
      </c>
      <c r="L324" s="5" t="s">
        <v>607</v>
      </c>
      <c r="M324" s="5" t="s">
        <v>608</v>
      </c>
      <c r="N324" s="6">
        <v>45514.461111111108</v>
      </c>
      <c r="O324" s="7">
        <v>45726</v>
      </c>
      <c r="P324" s="5"/>
      <c r="Q324" s="7">
        <v>45715</v>
      </c>
      <c r="R324" s="5"/>
      <c r="S324" s="48">
        <v>9.6999999999999993</v>
      </c>
      <c r="T324" s="5" t="s">
        <v>39</v>
      </c>
      <c r="U324" s="5" t="s">
        <v>128</v>
      </c>
      <c r="V324" s="5" t="s">
        <v>128</v>
      </c>
      <c r="W324" s="5" t="s">
        <v>129</v>
      </c>
      <c r="X324" s="5"/>
      <c r="Y324" s="5"/>
      <c r="Z324" s="5" t="s">
        <v>920</v>
      </c>
      <c r="AA324" s="5"/>
      <c r="AB324" s="5">
        <v>7119</v>
      </c>
      <c r="AC324" s="5" t="s">
        <v>38</v>
      </c>
    </row>
    <row r="325" spans="1:29">
      <c r="A325" s="5">
        <v>536049</v>
      </c>
      <c r="B325" s="5">
        <v>105015</v>
      </c>
      <c r="C325" s="5"/>
      <c r="D325" s="5">
        <v>2</v>
      </c>
      <c r="E325" s="5" t="s">
        <v>29</v>
      </c>
      <c r="F325" s="5">
        <v>1374</v>
      </c>
      <c r="G325" s="5" t="s">
        <v>604</v>
      </c>
      <c r="H325" s="5" t="s">
        <v>605</v>
      </c>
      <c r="I325" s="5">
        <v>101</v>
      </c>
      <c r="J325" s="5" t="s">
        <v>609</v>
      </c>
      <c r="K325" s="5">
        <v>44</v>
      </c>
      <c r="L325" s="5" t="s">
        <v>610</v>
      </c>
      <c r="M325" s="5" t="s">
        <v>1026</v>
      </c>
      <c r="N325" s="6">
        <v>45563.438194444447</v>
      </c>
      <c r="O325" s="7">
        <v>45726</v>
      </c>
      <c r="P325" s="5"/>
      <c r="Q325" s="7"/>
      <c r="R325" s="5"/>
      <c r="S325" s="48">
        <v>-715.28</v>
      </c>
      <c r="T325" s="5" t="s">
        <v>35</v>
      </c>
      <c r="U325" s="5" t="s">
        <v>1596</v>
      </c>
      <c r="V325" s="5" t="s">
        <v>36</v>
      </c>
      <c r="W325" s="5" t="s">
        <v>37</v>
      </c>
      <c r="X325" s="5"/>
      <c r="Y325" s="5"/>
      <c r="Z325" s="5" t="s">
        <v>925</v>
      </c>
      <c r="AA325" s="5"/>
      <c r="AB325" s="5">
        <v>7119</v>
      </c>
      <c r="AC325" s="5" t="s">
        <v>38</v>
      </c>
    </row>
    <row r="326" spans="1:29">
      <c r="A326" s="5">
        <v>536072</v>
      </c>
      <c r="B326" s="5">
        <v>105015</v>
      </c>
      <c r="C326" s="5"/>
      <c r="D326" s="5">
        <v>2</v>
      </c>
      <c r="E326" s="5" t="s">
        <v>29</v>
      </c>
      <c r="F326" s="5">
        <v>1374</v>
      </c>
      <c r="G326" s="5" t="s">
        <v>604</v>
      </c>
      <c r="H326" s="5" t="s">
        <v>605</v>
      </c>
      <c r="I326" s="5">
        <v>101</v>
      </c>
      <c r="J326" s="5" t="s">
        <v>609</v>
      </c>
      <c r="K326" s="5">
        <v>44</v>
      </c>
      <c r="L326" s="5" t="s">
        <v>610</v>
      </c>
      <c r="M326" s="5" t="s">
        <v>1026</v>
      </c>
      <c r="N326" s="6">
        <v>45563.438194444447</v>
      </c>
      <c r="O326" s="7">
        <v>45726</v>
      </c>
      <c r="P326" s="5"/>
      <c r="Q326" s="7"/>
      <c r="R326" s="5"/>
      <c r="S326" s="48">
        <v>71.53</v>
      </c>
      <c r="T326" s="5" t="s">
        <v>39</v>
      </c>
      <c r="U326" s="5" t="s">
        <v>40</v>
      </c>
      <c r="V326" s="5" t="s">
        <v>41</v>
      </c>
      <c r="W326" s="5" t="s">
        <v>42</v>
      </c>
      <c r="X326" s="5"/>
      <c r="Y326" s="5"/>
      <c r="Z326" s="5" t="s">
        <v>925</v>
      </c>
      <c r="AA326" s="5"/>
      <c r="AB326" s="5">
        <v>7119</v>
      </c>
      <c r="AC326" s="5" t="s">
        <v>38</v>
      </c>
    </row>
    <row r="327" spans="1:29">
      <c r="A327" s="5">
        <v>537834</v>
      </c>
      <c r="B327" s="5">
        <v>105417</v>
      </c>
      <c r="C327" s="5"/>
      <c r="D327" s="5">
        <v>2</v>
      </c>
      <c r="E327" s="5" t="s">
        <v>29</v>
      </c>
      <c r="F327" s="5">
        <v>1374</v>
      </c>
      <c r="G327" s="5" t="s">
        <v>604</v>
      </c>
      <c r="H327" s="5" t="s">
        <v>605</v>
      </c>
      <c r="I327" s="5">
        <v>327</v>
      </c>
      <c r="J327" s="5" t="s">
        <v>612</v>
      </c>
      <c r="K327" s="5">
        <v>163</v>
      </c>
      <c r="L327" s="5" t="s">
        <v>613</v>
      </c>
      <c r="M327" s="5" t="s">
        <v>614</v>
      </c>
      <c r="N327" s="6">
        <v>45563.45416666667</v>
      </c>
      <c r="O327" s="7">
        <v>45726</v>
      </c>
      <c r="P327" s="5"/>
      <c r="Q327" s="7">
        <v>45721</v>
      </c>
      <c r="R327" s="5"/>
      <c r="S327" s="48">
        <v>248.48</v>
      </c>
      <c r="T327" s="5" t="s">
        <v>39</v>
      </c>
      <c r="U327" s="5" t="s">
        <v>615</v>
      </c>
      <c r="V327" s="5" t="s">
        <v>266</v>
      </c>
      <c r="W327" s="5" t="s">
        <v>267</v>
      </c>
      <c r="X327" s="5"/>
      <c r="Y327" s="5"/>
      <c r="Z327" s="5" t="s">
        <v>926</v>
      </c>
      <c r="AA327" s="5"/>
      <c r="AB327" s="5">
        <v>7119</v>
      </c>
      <c r="AC327" s="5" t="s">
        <v>38</v>
      </c>
    </row>
    <row r="328" spans="1:29">
      <c r="A328" s="5">
        <v>616198</v>
      </c>
      <c r="B328" s="5">
        <v>105417</v>
      </c>
      <c r="C328" s="5"/>
      <c r="D328" s="5">
        <v>2</v>
      </c>
      <c r="E328" s="5" t="s">
        <v>29</v>
      </c>
      <c r="F328" s="5">
        <v>1374</v>
      </c>
      <c r="G328" s="5" t="s">
        <v>604</v>
      </c>
      <c r="H328" s="5" t="s">
        <v>605</v>
      </c>
      <c r="I328" s="5">
        <v>327</v>
      </c>
      <c r="J328" s="5" t="s">
        <v>612</v>
      </c>
      <c r="K328" s="5">
        <v>163</v>
      </c>
      <c r="L328" s="5" t="s">
        <v>613</v>
      </c>
      <c r="M328" s="5" t="s">
        <v>614</v>
      </c>
      <c r="N328" s="6">
        <v>45563.45416666667</v>
      </c>
      <c r="O328" s="7">
        <v>45726</v>
      </c>
      <c r="P328" s="5"/>
      <c r="Q328" s="7">
        <v>45721</v>
      </c>
      <c r="R328" s="5"/>
      <c r="S328" s="48">
        <v>26.26</v>
      </c>
      <c r="T328" s="5" t="s">
        <v>39</v>
      </c>
      <c r="U328" s="5" t="s">
        <v>182</v>
      </c>
      <c r="V328" s="5" t="s">
        <v>41</v>
      </c>
      <c r="W328" s="5" t="s">
        <v>42</v>
      </c>
      <c r="X328" s="5"/>
      <c r="Y328" s="5"/>
      <c r="Z328" s="5" t="s">
        <v>926</v>
      </c>
      <c r="AA328" s="5"/>
      <c r="AB328" s="5">
        <v>7119</v>
      </c>
      <c r="AC328" s="5" t="s">
        <v>38</v>
      </c>
    </row>
    <row r="329" spans="1:29">
      <c r="A329" s="5">
        <v>537782</v>
      </c>
      <c r="B329" s="5">
        <v>105417</v>
      </c>
      <c r="C329" s="5"/>
      <c r="D329" s="5">
        <v>2</v>
      </c>
      <c r="E329" s="5" t="s">
        <v>29</v>
      </c>
      <c r="F329" s="5">
        <v>1374</v>
      </c>
      <c r="G329" s="5" t="s">
        <v>604</v>
      </c>
      <c r="H329" s="5" t="s">
        <v>605</v>
      </c>
      <c r="I329" s="5">
        <v>327</v>
      </c>
      <c r="J329" s="5" t="s">
        <v>612</v>
      </c>
      <c r="K329" s="5">
        <v>163</v>
      </c>
      <c r="L329" s="5" t="s">
        <v>613</v>
      </c>
      <c r="M329" s="5" t="s">
        <v>614</v>
      </c>
      <c r="N329" s="6">
        <v>45563.45416666667</v>
      </c>
      <c r="O329" s="7">
        <v>45726</v>
      </c>
      <c r="P329" s="5"/>
      <c r="Q329" s="7">
        <v>45721</v>
      </c>
      <c r="R329" s="5"/>
      <c r="S329" s="48">
        <v>-4500</v>
      </c>
      <c r="T329" s="5" t="s">
        <v>35</v>
      </c>
      <c r="U329" s="5" t="s">
        <v>1596</v>
      </c>
      <c r="V329" s="5" t="s">
        <v>36</v>
      </c>
      <c r="W329" s="5" t="s">
        <v>37</v>
      </c>
      <c r="X329" s="5"/>
      <c r="Y329" s="5"/>
      <c r="Z329" s="5" t="s">
        <v>926</v>
      </c>
      <c r="AA329" s="5"/>
      <c r="AB329" s="5">
        <v>7119</v>
      </c>
      <c r="AC329" s="5" t="s">
        <v>38</v>
      </c>
    </row>
    <row r="330" spans="1:29">
      <c r="A330" s="5">
        <v>537814</v>
      </c>
      <c r="B330" s="5">
        <v>105417</v>
      </c>
      <c r="C330" s="5"/>
      <c r="D330" s="5">
        <v>2</v>
      </c>
      <c r="E330" s="5" t="s">
        <v>29</v>
      </c>
      <c r="F330" s="5">
        <v>1374</v>
      </c>
      <c r="G330" s="5" t="s">
        <v>604</v>
      </c>
      <c r="H330" s="5" t="s">
        <v>605</v>
      </c>
      <c r="I330" s="5">
        <v>327</v>
      </c>
      <c r="J330" s="5" t="s">
        <v>612</v>
      </c>
      <c r="K330" s="5">
        <v>163</v>
      </c>
      <c r="L330" s="5" t="s">
        <v>613</v>
      </c>
      <c r="M330" s="5" t="s">
        <v>614</v>
      </c>
      <c r="N330" s="6">
        <v>45563.45416666667</v>
      </c>
      <c r="O330" s="7">
        <v>45726</v>
      </c>
      <c r="P330" s="5"/>
      <c r="Q330" s="7">
        <v>45721</v>
      </c>
      <c r="R330" s="5"/>
      <c r="S330" s="48">
        <v>450</v>
      </c>
      <c r="T330" s="5" t="s">
        <v>39</v>
      </c>
      <c r="U330" s="5" t="s">
        <v>40</v>
      </c>
      <c r="V330" s="5" t="s">
        <v>41</v>
      </c>
      <c r="W330" s="5" t="s">
        <v>42</v>
      </c>
      <c r="X330" s="5"/>
      <c r="Y330" s="5"/>
      <c r="Z330" s="5" t="s">
        <v>926</v>
      </c>
      <c r="AA330" s="5"/>
      <c r="AB330" s="5">
        <v>7119</v>
      </c>
      <c r="AC330" s="5" t="s">
        <v>38</v>
      </c>
    </row>
    <row r="331" spans="1:29">
      <c r="A331" s="5">
        <v>582179</v>
      </c>
      <c r="B331" s="5">
        <v>113098</v>
      </c>
      <c r="C331" s="5"/>
      <c r="D331" s="5">
        <v>2</v>
      </c>
      <c r="E331" s="5" t="s">
        <v>29</v>
      </c>
      <c r="F331" s="5">
        <v>1374</v>
      </c>
      <c r="G331" s="5" t="s">
        <v>604</v>
      </c>
      <c r="H331" s="5" t="s">
        <v>605</v>
      </c>
      <c r="I331" s="5">
        <v>267</v>
      </c>
      <c r="J331" s="5" t="s">
        <v>616</v>
      </c>
      <c r="K331" s="5">
        <v>58</v>
      </c>
      <c r="L331" s="5" t="s">
        <v>617</v>
      </c>
      <c r="M331" s="5" t="s">
        <v>1663</v>
      </c>
      <c r="N331" s="6">
        <v>45629.651388888888</v>
      </c>
      <c r="O331" s="7">
        <v>45726</v>
      </c>
      <c r="P331" s="5"/>
      <c r="Q331" s="7"/>
      <c r="R331" s="5"/>
      <c r="S331" s="48">
        <v>9.6999999999999993</v>
      </c>
      <c r="T331" s="5" t="s">
        <v>39</v>
      </c>
      <c r="U331" s="5" t="s">
        <v>128</v>
      </c>
      <c r="V331" s="5" t="s">
        <v>128</v>
      </c>
      <c r="W331" s="5" t="s">
        <v>129</v>
      </c>
      <c r="X331" s="5"/>
      <c r="Y331" s="5"/>
      <c r="Z331" s="5" t="s">
        <v>957</v>
      </c>
      <c r="AA331" s="5"/>
      <c r="AB331" s="5">
        <v>7119</v>
      </c>
      <c r="AC331" s="5" t="s">
        <v>38</v>
      </c>
    </row>
    <row r="332" spans="1:29">
      <c r="A332" s="5">
        <v>663620</v>
      </c>
      <c r="B332" s="5">
        <v>113099</v>
      </c>
      <c r="C332" s="5"/>
      <c r="D332" s="5">
        <v>2</v>
      </c>
      <c r="E332" s="5" t="s">
        <v>29</v>
      </c>
      <c r="F332" s="5">
        <v>1374</v>
      </c>
      <c r="G332" s="5" t="s">
        <v>604</v>
      </c>
      <c r="H332" s="5" t="s">
        <v>605</v>
      </c>
      <c r="I332" s="5">
        <v>267</v>
      </c>
      <c r="J332" s="5" t="s">
        <v>616</v>
      </c>
      <c r="K332" s="5">
        <v>58</v>
      </c>
      <c r="L332" s="5" t="s">
        <v>617</v>
      </c>
      <c r="M332" s="5" t="s">
        <v>1663</v>
      </c>
      <c r="N332" s="6">
        <v>45658</v>
      </c>
      <c r="O332" s="7">
        <v>45726</v>
      </c>
      <c r="P332" s="5"/>
      <c r="Q332" s="7">
        <v>45716</v>
      </c>
      <c r="R332" s="5"/>
      <c r="S332" s="48">
        <v>-5.4</v>
      </c>
      <c r="T332" s="5" t="s">
        <v>39</v>
      </c>
      <c r="U332" s="5" t="s">
        <v>120</v>
      </c>
      <c r="V332" s="5" t="s">
        <v>41</v>
      </c>
      <c r="W332" s="5" t="s">
        <v>42</v>
      </c>
      <c r="X332" s="5"/>
      <c r="Y332" s="5"/>
      <c r="Z332" s="5" t="s">
        <v>1028</v>
      </c>
      <c r="AA332" s="5"/>
      <c r="AB332" s="5">
        <v>7119</v>
      </c>
      <c r="AC332" s="5" t="s">
        <v>38</v>
      </c>
    </row>
    <row r="333" spans="1:29">
      <c r="A333" s="5">
        <v>582152</v>
      </c>
      <c r="B333" s="5">
        <v>113099</v>
      </c>
      <c r="C333" s="5"/>
      <c r="D333" s="5">
        <v>2</v>
      </c>
      <c r="E333" s="5" t="s">
        <v>29</v>
      </c>
      <c r="F333" s="5">
        <v>1374</v>
      </c>
      <c r="G333" s="5" t="s">
        <v>604</v>
      </c>
      <c r="H333" s="5" t="s">
        <v>605</v>
      </c>
      <c r="I333" s="5">
        <v>267</v>
      </c>
      <c r="J333" s="5" t="s">
        <v>616</v>
      </c>
      <c r="K333" s="5">
        <v>58</v>
      </c>
      <c r="L333" s="5" t="s">
        <v>617</v>
      </c>
      <c r="M333" s="5" t="s">
        <v>1663</v>
      </c>
      <c r="N333" s="6">
        <v>45658</v>
      </c>
      <c r="O333" s="7">
        <v>45726</v>
      </c>
      <c r="P333" s="5"/>
      <c r="Q333" s="7">
        <v>45716</v>
      </c>
      <c r="R333" s="5"/>
      <c r="S333" s="48">
        <v>-1034.3499999999999</v>
      </c>
      <c r="T333" s="5" t="s">
        <v>35</v>
      </c>
      <c r="U333" s="5" t="s">
        <v>1596</v>
      </c>
      <c r="V333" s="5" t="s">
        <v>36</v>
      </c>
      <c r="W333" s="5" t="s">
        <v>37</v>
      </c>
      <c r="X333" s="5"/>
      <c r="Y333" s="5"/>
      <c r="Z333" s="5" t="s">
        <v>1028</v>
      </c>
      <c r="AA333" s="5"/>
      <c r="AB333" s="5">
        <v>7119</v>
      </c>
      <c r="AC333" s="5" t="s">
        <v>38</v>
      </c>
    </row>
    <row r="334" spans="1:29">
      <c r="A334" s="5">
        <v>582180</v>
      </c>
      <c r="B334" s="5">
        <v>113099</v>
      </c>
      <c r="C334" s="5"/>
      <c r="D334" s="5">
        <v>2</v>
      </c>
      <c r="E334" s="5" t="s">
        <v>29</v>
      </c>
      <c r="F334" s="5">
        <v>1374</v>
      </c>
      <c r="G334" s="5" t="s">
        <v>604</v>
      </c>
      <c r="H334" s="5" t="s">
        <v>605</v>
      </c>
      <c r="I334" s="5">
        <v>267</v>
      </c>
      <c r="J334" s="5" t="s">
        <v>616</v>
      </c>
      <c r="K334" s="5">
        <v>58</v>
      </c>
      <c r="L334" s="5" t="s">
        <v>617</v>
      </c>
      <c r="M334" s="5" t="s">
        <v>1663</v>
      </c>
      <c r="N334" s="6">
        <v>45658</v>
      </c>
      <c r="O334" s="7">
        <v>45726</v>
      </c>
      <c r="P334" s="5"/>
      <c r="Q334" s="7">
        <v>45716</v>
      </c>
      <c r="R334" s="5"/>
      <c r="S334" s="48">
        <v>103.44</v>
      </c>
      <c r="T334" s="5" t="s">
        <v>39</v>
      </c>
      <c r="U334" s="5" t="s">
        <v>40</v>
      </c>
      <c r="V334" s="5" t="s">
        <v>41</v>
      </c>
      <c r="W334" s="5" t="s">
        <v>42</v>
      </c>
      <c r="X334" s="5"/>
      <c r="Y334" s="5"/>
      <c r="Z334" s="5" t="s">
        <v>1028</v>
      </c>
      <c r="AA334" s="5"/>
      <c r="AB334" s="5">
        <v>7119</v>
      </c>
      <c r="AC334" s="5" t="s">
        <v>38</v>
      </c>
    </row>
    <row r="335" spans="1:29">
      <c r="A335" s="5">
        <v>663014</v>
      </c>
      <c r="B335" s="5">
        <v>113099</v>
      </c>
      <c r="C335" s="5"/>
      <c r="D335" s="5">
        <v>2</v>
      </c>
      <c r="E335" s="5" t="s">
        <v>29</v>
      </c>
      <c r="F335" s="5">
        <v>1374</v>
      </c>
      <c r="G335" s="5" t="s">
        <v>604</v>
      </c>
      <c r="H335" s="5" t="s">
        <v>605</v>
      </c>
      <c r="I335" s="5">
        <v>267</v>
      </c>
      <c r="J335" s="5" t="s">
        <v>616</v>
      </c>
      <c r="K335" s="5">
        <v>58</v>
      </c>
      <c r="L335" s="5" t="s">
        <v>617</v>
      </c>
      <c r="M335" s="5" t="s">
        <v>1663</v>
      </c>
      <c r="N335" s="6">
        <v>45658</v>
      </c>
      <c r="O335" s="7">
        <v>45726</v>
      </c>
      <c r="P335" s="5"/>
      <c r="Q335" s="7">
        <v>45716</v>
      </c>
      <c r="R335" s="5"/>
      <c r="S335" s="48">
        <v>1.5</v>
      </c>
      <c r="T335" s="5" t="s">
        <v>39</v>
      </c>
      <c r="U335" s="5" t="s">
        <v>182</v>
      </c>
      <c r="V335" s="5" t="s">
        <v>41</v>
      </c>
      <c r="W335" s="5" t="s">
        <v>42</v>
      </c>
      <c r="X335" s="5"/>
      <c r="Y335" s="5"/>
      <c r="Z335" s="5" t="s">
        <v>1028</v>
      </c>
      <c r="AA335" s="5"/>
      <c r="AB335" s="5">
        <v>7119</v>
      </c>
      <c r="AC335" s="5" t="s">
        <v>38</v>
      </c>
    </row>
    <row r="336" spans="1:29">
      <c r="A336" s="5">
        <v>663619</v>
      </c>
      <c r="B336" s="5">
        <v>113099</v>
      </c>
      <c r="C336" s="5"/>
      <c r="D336" s="5">
        <v>2</v>
      </c>
      <c r="E336" s="5" t="s">
        <v>29</v>
      </c>
      <c r="F336" s="5">
        <v>1374</v>
      </c>
      <c r="G336" s="5" t="s">
        <v>604</v>
      </c>
      <c r="H336" s="5" t="s">
        <v>605</v>
      </c>
      <c r="I336" s="5">
        <v>267</v>
      </c>
      <c r="J336" s="5" t="s">
        <v>616</v>
      </c>
      <c r="K336" s="5">
        <v>58</v>
      </c>
      <c r="L336" s="5" t="s">
        <v>617</v>
      </c>
      <c r="M336" s="5" t="s">
        <v>1663</v>
      </c>
      <c r="N336" s="6">
        <v>45658</v>
      </c>
      <c r="O336" s="7">
        <v>45726</v>
      </c>
      <c r="P336" s="5"/>
      <c r="Q336" s="7">
        <v>45716</v>
      </c>
      <c r="R336" s="5"/>
      <c r="S336" s="48">
        <v>54</v>
      </c>
      <c r="T336" s="5" t="s">
        <v>39</v>
      </c>
      <c r="U336" s="5" t="s">
        <v>1596</v>
      </c>
      <c r="V336" s="5" t="s">
        <v>88</v>
      </c>
      <c r="W336" s="5" t="s">
        <v>89</v>
      </c>
      <c r="X336" s="5"/>
      <c r="Y336" s="5"/>
      <c r="Z336" s="5" t="s">
        <v>1028</v>
      </c>
      <c r="AA336" s="5"/>
      <c r="AB336" s="5">
        <v>7119</v>
      </c>
      <c r="AC336" s="5" t="s">
        <v>38</v>
      </c>
    </row>
    <row r="337" spans="1:29">
      <c r="A337" s="5">
        <v>601252</v>
      </c>
      <c r="B337" s="5">
        <v>116678</v>
      </c>
      <c r="C337" s="5"/>
      <c r="D337" s="5">
        <v>2</v>
      </c>
      <c r="E337" s="5" t="s">
        <v>29</v>
      </c>
      <c r="F337" s="5">
        <v>3287</v>
      </c>
      <c r="G337" s="5" t="s">
        <v>1139</v>
      </c>
      <c r="H337" s="5" t="s">
        <v>1140</v>
      </c>
      <c r="I337" s="5">
        <v>139</v>
      </c>
      <c r="J337" s="5" t="s">
        <v>1141</v>
      </c>
      <c r="K337" s="5">
        <v>194</v>
      </c>
      <c r="L337" s="5" t="s">
        <v>1142</v>
      </c>
      <c r="M337" s="5" t="s">
        <v>1664</v>
      </c>
      <c r="N337" s="6">
        <v>45664.452777777777</v>
      </c>
      <c r="O337" s="7">
        <v>45726</v>
      </c>
      <c r="P337" s="5"/>
      <c r="Q337" s="7"/>
      <c r="R337" s="5"/>
      <c r="S337" s="48">
        <v>-4000</v>
      </c>
      <c r="T337" s="5" t="s">
        <v>35</v>
      </c>
      <c r="U337" s="5" t="s">
        <v>1596</v>
      </c>
      <c r="V337" s="5" t="s">
        <v>36</v>
      </c>
      <c r="W337" s="5" t="s">
        <v>37</v>
      </c>
      <c r="X337" s="5"/>
      <c r="Y337" s="5"/>
      <c r="Z337" s="5" t="s">
        <v>1144</v>
      </c>
      <c r="AA337" s="5"/>
      <c r="AB337" s="5">
        <v>7119</v>
      </c>
      <c r="AC337" s="5" t="s">
        <v>38</v>
      </c>
    </row>
    <row r="338" spans="1:29">
      <c r="A338" s="5">
        <v>601277</v>
      </c>
      <c r="B338" s="5">
        <v>116678</v>
      </c>
      <c r="C338" s="5"/>
      <c r="D338" s="5">
        <v>2</v>
      </c>
      <c r="E338" s="5" t="s">
        <v>29</v>
      </c>
      <c r="F338" s="5">
        <v>3287</v>
      </c>
      <c r="G338" s="5" t="s">
        <v>1139</v>
      </c>
      <c r="H338" s="5" t="s">
        <v>1140</v>
      </c>
      <c r="I338" s="5">
        <v>139</v>
      </c>
      <c r="J338" s="5" t="s">
        <v>1141</v>
      </c>
      <c r="K338" s="5">
        <v>194</v>
      </c>
      <c r="L338" s="5" t="s">
        <v>1142</v>
      </c>
      <c r="M338" s="5" t="s">
        <v>1664</v>
      </c>
      <c r="N338" s="6">
        <v>45664.452777777777</v>
      </c>
      <c r="O338" s="7">
        <v>45726</v>
      </c>
      <c r="P338" s="5"/>
      <c r="Q338" s="7"/>
      <c r="R338" s="5"/>
      <c r="S338" s="48">
        <v>400</v>
      </c>
      <c r="T338" s="5" t="s">
        <v>39</v>
      </c>
      <c r="U338" s="5" t="s">
        <v>40</v>
      </c>
      <c r="V338" s="5" t="s">
        <v>41</v>
      </c>
      <c r="W338" s="5" t="s">
        <v>42</v>
      </c>
      <c r="X338" s="5"/>
      <c r="Y338" s="5"/>
      <c r="Z338" s="5" t="s">
        <v>1144</v>
      </c>
      <c r="AA338" s="5"/>
      <c r="AB338" s="5">
        <v>7119</v>
      </c>
      <c r="AC338" s="5" t="s">
        <v>38</v>
      </c>
    </row>
    <row r="339" spans="1:29">
      <c r="A339" s="5">
        <v>601306</v>
      </c>
      <c r="B339" s="5">
        <v>116691</v>
      </c>
      <c r="C339" s="5"/>
      <c r="D339" s="5">
        <v>2</v>
      </c>
      <c r="E339" s="5" t="s">
        <v>29</v>
      </c>
      <c r="F339" s="5">
        <v>3287</v>
      </c>
      <c r="G339" s="5" t="s">
        <v>1139</v>
      </c>
      <c r="H339" s="5" t="s">
        <v>1140</v>
      </c>
      <c r="I339" s="5">
        <v>265</v>
      </c>
      <c r="J339" s="5" t="s">
        <v>1145</v>
      </c>
      <c r="K339" s="5">
        <v>78</v>
      </c>
      <c r="L339" s="5" t="s">
        <v>1146</v>
      </c>
      <c r="M339" s="5" t="s">
        <v>1147</v>
      </c>
      <c r="N339" s="6">
        <v>45664.453472222223</v>
      </c>
      <c r="O339" s="7">
        <v>45726</v>
      </c>
      <c r="P339" s="5"/>
      <c r="Q339" s="7">
        <v>45721</v>
      </c>
      <c r="R339" s="5"/>
      <c r="S339" s="48">
        <v>-6480.86</v>
      </c>
      <c r="T339" s="5" t="s">
        <v>35</v>
      </c>
      <c r="U339" s="5" t="s">
        <v>1596</v>
      </c>
      <c r="V339" s="5" t="s">
        <v>36</v>
      </c>
      <c r="W339" s="5" t="s">
        <v>37</v>
      </c>
      <c r="X339" s="5"/>
      <c r="Y339" s="5"/>
      <c r="Z339" s="5" t="s">
        <v>1148</v>
      </c>
      <c r="AA339" s="5"/>
      <c r="AB339" s="5">
        <v>7119</v>
      </c>
      <c r="AC339" s="5" t="s">
        <v>38</v>
      </c>
    </row>
    <row r="340" spans="1:29">
      <c r="A340" s="5">
        <v>601308</v>
      </c>
      <c r="B340" s="5">
        <v>116691</v>
      </c>
      <c r="C340" s="5"/>
      <c r="D340" s="5">
        <v>2</v>
      </c>
      <c r="E340" s="5" t="s">
        <v>29</v>
      </c>
      <c r="F340" s="5">
        <v>3287</v>
      </c>
      <c r="G340" s="5" t="s">
        <v>1139</v>
      </c>
      <c r="H340" s="5" t="s">
        <v>1140</v>
      </c>
      <c r="I340" s="5">
        <v>265</v>
      </c>
      <c r="J340" s="5" t="s">
        <v>1145</v>
      </c>
      <c r="K340" s="5">
        <v>78</v>
      </c>
      <c r="L340" s="5" t="s">
        <v>1146</v>
      </c>
      <c r="M340" s="5" t="s">
        <v>1147</v>
      </c>
      <c r="N340" s="6">
        <v>45664.453472222223</v>
      </c>
      <c r="O340" s="7">
        <v>45726</v>
      </c>
      <c r="P340" s="5"/>
      <c r="Q340" s="7">
        <v>45721</v>
      </c>
      <c r="R340" s="5"/>
      <c r="S340" s="48">
        <v>1243</v>
      </c>
      <c r="T340" s="5" t="s">
        <v>39</v>
      </c>
      <c r="U340" s="5" t="s">
        <v>1497</v>
      </c>
      <c r="V340" s="5" t="s">
        <v>88</v>
      </c>
      <c r="W340" s="5" t="s">
        <v>89</v>
      </c>
      <c r="X340" s="5"/>
      <c r="Y340" s="5"/>
      <c r="Z340" s="5" t="s">
        <v>1148</v>
      </c>
      <c r="AA340" s="5"/>
      <c r="AB340" s="5">
        <v>7119</v>
      </c>
      <c r="AC340" s="5" t="s">
        <v>38</v>
      </c>
    </row>
    <row r="341" spans="1:29">
      <c r="A341" s="5">
        <v>601349</v>
      </c>
      <c r="B341" s="5">
        <v>116691</v>
      </c>
      <c r="C341" s="5"/>
      <c r="D341" s="5">
        <v>2</v>
      </c>
      <c r="E341" s="5" t="s">
        <v>29</v>
      </c>
      <c r="F341" s="5">
        <v>3287</v>
      </c>
      <c r="G341" s="5" t="s">
        <v>1139</v>
      </c>
      <c r="H341" s="5" t="s">
        <v>1140</v>
      </c>
      <c r="I341" s="5">
        <v>265</v>
      </c>
      <c r="J341" s="5" t="s">
        <v>1145</v>
      </c>
      <c r="K341" s="5">
        <v>78</v>
      </c>
      <c r="L341" s="5" t="s">
        <v>1146</v>
      </c>
      <c r="M341" s="5" t="s">
        <v>1147</v>
      </c>
      <c r="N341" s="6">
        <v>45664.453472222223</v>
      </c>
      <c r="O341" s="7">
        <v>45726</v>
      </c>
      <c r="P341" s="5"/>
      <c r="Q341" s="7">
        <v>45721</v>
      </c>
      <c r="R341" s="5"/>
      <c r="S341" s="48">
        <v>648.09</v>
      </c>
      <c r="T341" s="5" t="s">
        <v>39</v>
      </c>
      <c r="U341" s="5" t="s">
        <v>40</v>
      </c>
      <c r="V341" s="5" t="s">
        <v>41</v>
      </c>
      <c r="W341" s="5" t="s">
        <v>42</v>
      </c>
      <c r="X341" s="5"/>
      <c r="Y341" s="5"/>
      <c r="Z341" s="5" t="s">
        <v>1148</v>
      </c>
      <c r="AA341" s="5"/>
      <c r="AB341" s="5">
        <v>7119</v>
      </c>
      <c r="AC341" s="5" t="s">
        <v>38</v>
      </c>
    </row>
    <row r="342" spans="1:29">
      <c r="A342" s="5">
        <v>601351</v>
      </c>
      <c r="B342" s="5">
        <v>116691</v>
      </c>
      <c r="C342" s="5"/>
      <c r="D342" s="5">
        <v>2</v>
      </c>
      <c r="E342" s="5" t="s">
        <v>29</v>
      </c>
      <c r="F342" s="5">
        <v>3287</v>
      </c>
      <c r="G342" s="5" t="s">
        <v>1139</v>
      </c>
      <c r="H342" s="5" t="s">
        <v>1140</v>
      </c>
      <c r="I342" s="5">
        <v>265</v>
      </c>
      <c r="J342" s="5" t="s">
        <v>1145</v>
      </c>
      <c r="K342" s="5">
        <v>78</v>
      </c>
      <c r="L342" s="5" t="s">
        <v>1146</v>
      </c>
      <c r="M342" s="5" t="s">
        <v>1147</v>
      </c>
      <c r="N342" s="6">
        <v>45664.453472222223</v>
      </c>
      <c r="O342" s="7">
        <v>45726</v>
      </c>
      <c r="P342" s="5"/>
      <c r="Q342" s="7">
        <v>45721</v>
      </c>
      <c r="R342" s="5"/>
      <c r="S342" s="48">
        <v>9.6999999999999993</v>
      </c>
      <c r="T342" s="5" t="s">
        <v>39</v>
      </c>
      <c r="U342" s="5" t="s">
        <v>128</v>
      </c>
      <c r="V342" s="5" t="s">
        <v>128</v>
      </c>
      <c r="W342" s="5" t="s">
        <v>129</v>
      </c>
      <c r="X342" s="5"/>
      <c r="Y342" s="5"/>
      <c r="Z342" s="5" t="s">
        <v>1148</v>
      </c>
      <c r="AA342" s="5"/>
      <c r="AB342" s="5">
        <v>7119</v>
      </c>
      <c r="AC342" s="5" t="s">
        <v>38</v>
      </c>
    </row>
    <row r="343" spans="1:29">
      <c r="A343" s="5">
        <v>601352</v>
      </c>
      <c r="B343" s="5">
        <v>116691</v>
      </c>
      <c r="C343" s="5"/>
      <c r="D343" s="5">
        <v>2</v>
      </c>
      <c r="E343" s="5" t="s">
        <v>29</v>
      </c>
      <c r="F343" s="5">
        <v>3287</v>
      </c>
      <c r="G343" s="5" t="s">
        <v>1139</v>
      </c>
      <c r="H343" s="5" t="s">
        <v>1140</v>
      </c>
      <c r="I343" s="5">
        <v>265</v>
      </c>
      <c r="J343" s="5" t="s">
        <v>1145</v>
      </c>
      <c r="K343" s="5">
        <v>78</v>
      </c>
      <c r="L343" s="5" t="s">
        <v>1146</v>
      </c>
      <c r="M343" s="5" t="s">
        <v>1147</v>
      </c>
      <c r="N343" s="6">
        <v>45664.453472222223</v>
      </c>
      <c r="O343" s="7">
        <v>45726</v>
      </c>
      <c r="P343" s="5"/>
      <c r="Q343" s="7">
        <v>45721</v>
      </c>
      <c r="R343" s="5"/>
      <c r="S343" s="48">
        <v>-124.3</v>
      </c>
      <c r="T343" s="5" t="s">
        <v>39</v>
      </c>
      <c r="U343" s="5" t="s">
        <v>120</v>
      </c>
      <c r="V343" s="5" t="s">
        <v>41</v>
      </c>
      <c r="W343" s="5" t="s">
        <v>42</v>
      </c>
      <c r="X343" s="5"/>
      <c r="Y343" s="5"/>
      <c r="Z343" s="5" t="s">
        <v>1148</v>
      </c>
      <c r="AA343" s="5"/>
      <c r="AB343" s="5">
        <v>7119</v>
      </c>
      <c r="AC343" s="5" t="s">
        <v>38</v>
      </c>
    </row>
    <row r="344" spans="1:29">
      <c r="A344" s="5">
        <v>646734</v>
      </c>
      <c r="B344" s="5">
        <v>116691</v>
      </c>
      <c r="C344" s="5"/>
      <c r="D344" s="5">
        <v>2</v>
      </c>
      <c r="E344" s="5" t="s">
        <v>29</v>
      </c>
      <c r="F344" s="5">
        <v>3287</v>
      </c>
      <c r="G344" s="5" t="s">
        <v>1139</v>
      </c>
      <c r="H344" s="5" t="s">
        <v>1140</v>
      </c>
      <c r="I344" s="5">
        <v>265</v>
      </c>
      <c r="J344" s="5" t="s">
        <v>1145</v>
      </c>
      <c r="K344" s="5">
        <v>78</v>
      </c>
      <c r="L344" s="5" t="s">
        <v>1146</v>
      </c>
      <c r="M344" s="5" t="s">
        <v>1147</v>
      </c>
      <c r="N344" s="6">
        <v>45664.453472222223</v>
      </c>
      <c r="O344" s="7">
        <v>45726</v>
      </c>
      <c r="P344" s="5"/>
      <c r="Q344" s="7">
        <v>45721</v>
      </c>
      <c r="R344" s="5"/>
      <c r="S344" s="48">
        <v>61.42</v>
      </c>
      <c r="T344" s="5" t="s">
        <v>39</v>
      </c>
      <c r="U344" s="5" t="s">
        <v>182</v>
      </c>
      <c r="V344" s="5" t="s">
        <v>41</v>
      </c>
      <c r="W344" s="5" t="s">
        <v>42</v>
      </c>
      <c r="X344" s="5"/>
      <c r="Y344" s="5"/>
      <c r="Z344" s="5" t="s">
        <v>1148</v>
      </c>
      <c r="AA344" s="5"/>
      <c r="AB344" s="5">
        <v>7119</v>
      </c>
      <c r="AC344" s="5" t="s">
        <v>38</v>
      </c>
    </row>
    <row r="345" spans="1:29">
      <c r="A345" s="5">
        <v>649825</v>
      </c>
      <c r="B345" s="5">
        <v>116691</v>
      </c>
      <c r="C345" s="5"/>
      <c r="D345" s="5">
        <v>2</v>
      </c>
      <c r="E345" s="5" t="s">
        <v>29</v>
      </c>
      <c r="F345" s="5">
        <v>3287</v>
      </c>
      <c r="G345" s="5" t="s">
        <v>1139</v>
      </c>
      <c r="H345" s="5" t="s">
        <v>1140</v>
      </c>
      <c r="I345" s="5">
        <v>265</v>
      </c>
      <c r="J345" s="5" t="s">
        <v>1145</v>
      </c>
      <c r="K345" s="5">
        <v>78</v>
      </c>
      <c r="L345" s="5" t="s">
        <v>1146</v>
      </c>
      <c r="M345" s="5" t="s">
        <v>1147</v>
      </c>
      <c r="N345" s="6">
        <v>45664.453472222223</v>
      </c>
      <c r="O345" s="7">
        <v>45726</v>
      </c>
      <c r="P345" s="5"/>
      <c r="Q345" s="7">
        <v>45721</v>
      </c>
      <c r="R345" s="5"/>
      <c r="S345" s="48">
        <v>61.42</v>
      </c>
      <c r="T345" s="5" t="s">
        <v>39</v>
      </c>
      <c r="U345" s="5" t="s">
        <v>1665</v>
      </c>
      <c r="V345" s="5" t="s">
        <v>48</v>
      </c>
      <c r="W345" s="5" t="s">
        <v>49</v>
      </c>
      <c r="X345" s="5"/>
      <c r="Y345" s="5"/>
      <c r="Z345" s="5" t="s">
        <v>1148</v>
      </c>
      <c r="AA345" s="5"/>
      <c r="AB345" s="5">
        <v>7119</v>
      </c>
      <c r="AC345" s="5" t="s">
        <v>38</v>
      </c>
    </row>
    <row r="346" spans="1:29">
      <c r="A346" s="5">
        <v>449248</v>
      </c>
      <c r="B346" s="5">
        <v>89356</v>
      </c>
      <c r="C346" s="5"/>
      <c r="D346" s="5">
        <v>2</v>
      </c>
      <c r="E346" s="5" t="s">
        <v>29</v>
      </c>
      <c r="F346" s="5">
        <v>1425</v>
      </c>
      <c r="G346" s="5" t="s">
        <v>101</v>
      </c>
      <c r="H346" s="5" t="s">
        <v>102</v>
      </c>
      <c r="I346" s="5">
        <v>126</v>
      </c>
      <c r="J346" s="5" t="s">
        <v>103</v>
      </c>
      <c r="K346" s="5">
        <v>42</v>
      </c>
      <c r="L346" s="5" t="s">
        <v>104</v>
      </c>
      <c r="M346" s="5" t="s">
        <v>105</v>
      </c>
      <c r="N346" s="6">
        <v>45423.443749999999</v>
      </c>
      <c r="O346" s="7">
        <v>45726</v>
      </c>
      <c r="P346" s="5"/>
      <c r="Q346" s="7">
        <v>45721</v>
      </c>
      <c r="R346" s="5"/>
      <c r="S346" s="48">
        <v>-1746.89</v>
      </c>
      <c r="T346" s="5" t="s">
        <v>35</v>
      </c>
      <c r="U346" s="5" t="s">
        <v>1596</v>
      </c>
      <c r="V346" s="5" t="s">
        <v>36</v>
      </c>
      <c r="W346" s="5" t="s">
        <v>37</v>
      </c>
      <c r="X346" s="5"/>
      <c r="Y346" s="5"/>
      <c r="Z346" s="5" t="s">
        <v>782</v>
      </c>
      <c r="AA346" s="5"/>
      <c r="AB346" s="5">
        <v>7119</v>
      </c>
      <c r="AC346" s="5" t="s">
        <v>38</v>
      </c>
    </row>
    <row r="347" spans="1:29">
      <c r="A347" s="5">
        <v>449295</v>
      </c>
      <c r="B347" s="5">
        <v>89356</v>
      </c>
      <c r="C347" s="5"/>
      <c r="D347" s="5">
        <v>2</v>
      </c>
      <c r="E347" s="5" t="s">
        <v>29</v>
      </c>
      <c r="F347" s="5">
        <v>1425</v>
      </c>
      <c r="G347" s="5" t="s">
        <v>101</v>
      </c>
      <c r="H347" s="5" t="s">
        <v>102</v>
      </c>
      <c r="I347" s="5">
        <v>126</v>
      </c>
      <c r="J347" s="5" t="s">
        <v>103</v>
      </c>
      <c r="K347" s="5">
        <v>42</v>
      </c>
      <c r="L347" s="5" t="s">
        <v>104</v>
      </c>
      <c r="M347" s="5" t="s">
        <v>105</v>
      </c>
      <c r="N347" s="6">
        <v>45423.443749999999</v>
      </c>
      <c r="O347" s="7">
        <v>45726</v>
      </c>
      <c r="P347" s="5"/>
      <c r="Q347" s="7">
        <v>45721</v>
      </c>
      <c r="R347" s="5"/>
      <c r="S347" s="48">
        <v>174.69</v>
      </c>
      <c r="T347" s="5" t="s">
        <v>39</v>
      </c>
      <c r="U347" s="5" t="s">
        <v>40</v>
      </c>
      <c r="V347" s="5" t="s">
        <v>41</v>
      </c>
      <c r="W347" s="5" t="s">
        <v>42</v>
      </c>
      <c r="X347" s="5"/>
      <c r="Y347" s="5"/>
      <c r="Z347" s="5" t="s">
        <v>782</v>
      </c>
      <c r="AA347" s="5"/>
      <c r="AB347" s="5">
        <v>7119</v>
      </c>
      <c r="AC347" s="5" t="s">
        <v>38</v>
      </c>
    </row>
    <row r="348" spans="1:29">
      <c r="A348" s="5">
        <v>611497</v>
      </c>
      <c r="B348" s="5">
        <v>89356</v>
      </c>
      <c r="C348" s="5"/>
      <c r="D348" s="5">
        <v>2</v>
      </c>
      <c r="E348" s="5" t="s">
        <v>29</v>
      </c>
      <c r="F348" s="5">
        <v>1425</v>
      </c>
      <c r="G348" s="5" t="s">
        <v>101</v>
      </c>
      <c r="H348" s="5" t="s">
        <v>102</v>
      </c>
      <c r="I348" s="5">
        <v>126</v>
      </c>
      <c r="J348" s="5" t="s">
        <v>103</v>
      </c>
      <c r="K348" s="5">
        <v>42</v>
      </c>
      <c r="L348" s="5" t="s">
        <v>104</v>
      </c>
      <c r="M348" s="5" t="s">
        <v>105</v>
      </c>
      <c r="N348" s="6">
        <v>45423.443749999999</v>
      </c>
      <c r="O348" s="7">
        <v>45726</v>
      </c>
      <c r="P348" s="5"/>
      <c r="Q348" s="7">
        <v>45721</v>
      </c>
      <c r="R348" s="5"/>
      <c r="S348" s="48">
        <v>11.28</v>
      </c>
      <c r="T348" s="5" t="s">
        <v>39</v>
      </c>
      <c r="U348" s="5" t="s">
        <v>182</v>
      </c>
      <c r="V348" s="5" t="s">
        <v>41</v>
      </c>
      <c r="W348" s="5" t="s">
        <v>42</v>
      </c>
      <c r="X348" s="5"/>
      <c r="Y348" s="5"/>
      <c r="Z348" s="5" t="s">
        <v>782</v>
      </c>
      <c r="AA348" s="5"/>
      <c r="AB348" s="5">
        <v>7119</v>
      </c>
      <c r="AC348" s="5" t="s">
        <v>38</v>
      </c>
    </row>
    <row r="349" spans="1:29">
      <c r="A349" s="5">
        <v>626674</v>
      </c>
      <c r="B349" s="5">
        <v>120821</v>
      </c>
      <c r="C349" s="5"/>
      <c r="D349" s="5">
        <v>2</v>
      </c>
      <c r="E349" s="5" t="s">
        <v>29</v>
      </c>
      <c r="F349" s="5">
        <v>1428</v>
      </c>
      <c r="G349" s="5" t="s">
        <v>624</v>
      </c>
      <c r="H349" s="5" t="s">
        <v>625</v>
      </c>
      <c r="I349" s="5">
        <v>256</v>
      </c>
      <c r="J349" s="5" t="s">
        <v>634</v>
      </c>
      <c r="K349" s="5">
        <v>437</v>
      </c>
      <c r="L349" s="5"/>
      <c r="M349" s="5" t="s">
        <v>1666</v>
      </c>
      <c r="N349" s="6">
        <v>45678.450694444444</v>
      </c>
      <c r="O349" s="7">
        <v>45726</v>
      </c>
      <c r="P349" s="5"/>
      <c r="Q349" s="7"/>
      <c r="R349" s="5"/>
      <c r="S349" s="48">
        <v>-1000</v>
      </c>
      <c r="T349" s="5" t="s">
        <v>35</v>
      </c>
      <c r="U349" s="5" t="s">
        <v>1596</v>
      </c>
      <c r="V349" s="5" t="s">
        <v>36</v>
      </c>
      <c r="W349" s="5" t="s">
        <v>37</v>
      </c>
      <c r="X349" s="5"/>
      <c r="Y349" s="5"/>
      <c r="Z349" s="5"/>
      <c r="AA349" s="5"/>
      <c r="AB349" s="5">
        <v>7119</v>
      </c>
      <c r="AC349" s="5" t="s">
        <v>38</v>
      </c>
    </row>
    <row r="350" spans="1:29">
      <c r="A350" s="5">
        <v>626699</v>
      </c>
      <c r="B350" s="5">
        <v>120821</v>
      </c>
      <c r="C350" s="5"/>
      <c r="D350" s="5">
        <v>2</v>
      </c>
      <c r="E350" s="5" t="s">
        <v>29</v>
      </c>
      <c r="F350" s="5">
        <v>1428</v>
      </c>
      <c r="G350" s="5" t="s">
        <v>624</v>
      </c>
      <c r="H350" s="5" t="s">
        <v>625</v>
      </c>
      <c r="I350" s="5">
        <v>256</v>
      </c>
      <c r="J350" s="5" t="s">
        <v>634</v>
      </c>
      <c r="K350" s="5">
        <v>437</v>
      </c>
      <c r="L350" s="5"/>
      <c r="M350" s="5" t="s">
        <v>1666</v>
      </c>
      <c r="N350" s="6">
        <v>45678.450694444444</v>
      </c>
      <c r="O350" s="7">
        <v>45726</v>
      </c>
      <c r="P350" s="5"/>
      <c r="Q350" s="7"/>
      <c r="R350" s="5"/>
      <c r="S350" s="48">
        <v>900</v>
      </c>
      <c r="T350" s="5" t="s">
        <v>39</v>
      </c>
      <c r="U350" s="5" t="s">
        <v>297</v>
      </c>
      <c r="V350" s="5" t="s">
        <v>298</v>
      </c>
      <c r="W350" s="5" t="s">
        <v>299</v>
      </c>
      <c r="X350" s="5"/>
      <c r="Y350" s="5"/>
      <c r="Z350" s="5"/>
      <c r="AA350" s="5"/>
      <c r="AB350" s="5">
        <v>7119</v>
      </c>
      <c r="AC350" s="5" t="s">
        <v>38</v>
      </c>
    </row>
    <row r="351" spans="1:29">
      <c r="A351" s="5">
        <v>626700</v>
      </c>
      <c r="B351" s="5">
        <v>120821</v>
      </c>
      <c r="C351" s="5"/>
      <c r="D351" s="5">
        <v>2</v>
      </c>
      <c r="E351" s="5" t="s">
        <v>29</v>
      </c>
      <c r="F351" s="5">
        <v>1428</v>
      </c>
      <c r="G351" s="5" t="s">
        <v>624</v>
      </c>
      <c r="H351" s="5" t="s">
        <v>625</v>
      </c>
      <c r="I351" s="5">
        <v>256</v>
      </c>
      <c r="J351" s="5" t="s">
        <v>634</v>
      </c>
      <c r="K351" s="5">
        <v>437</v>
      </c>
      <c r="L351" s="5"/>
      <c r="M351" s="5" t="s">
        <v>1666</v>
      </c>
      <c r="N351" s="6">
        <v>45678.450694444444</v>
      </c>
      <c r="O351" s="7">
        <v>45726</v>
      </c>
      <c r="P351" s="5"/>
      <c r="Q351" s="7"/>
      <c r="R351" s="5"/>
      <c r="S351" s="48">
        <v>100</v>
      </c>
      <c r="T351" s="5" t="s">
        <v>39</v>
      </c>
      <c r="U351" s="5" t="s">
        <v>40</v>
      </c>
      <c r="V351" s="5" t="s">
        <v>41</v>
      </c>
      <c r="W351" s="5" t="s">
        <v>42</v>
      </c>
      <c r="X351" s="5"/>
      <c r="Y351" s="5"/>
      <c r="Z351" s="5"/>
      <c r="AA351" s="5"/>
      <c r="AB351" s="5">
        <v>7119</v>
      </c>
      <c r="AC351" s="5" t="s">
        <v>38</v>
      </c>
    </row>
    <row r="352" spans="1:29">
      <c r="A352" s="5">
        <v>641344</v>
      </c>
      <c r="B352" s="5">
        <v>123671</v>
      </c>
      <c r="C352" s="5"/>
      <c r="D352" s="5">
        <v>2</v>
      </c>
      <c r="E352" s="5" t="s">
        <v>29</v>
      </c>
      <c r="F352" s="5">
        <v>1428</v>
      </c>
      <c r="G352" s="5" t="s">
        <v>624</v>
      </c>
      <c r="H352" s="5" t="s">
        <v>625</v>
      </c>
      <c r="I352" s="5">
        <v>253</v>
      </c>
      <c r="J352" s="5" t="s">
        <v>626</v>
      </c>
      <c r="K352" s="5">
        <v>324</v>
      </c>
      <c r="L352" s="5"/>
      <c r="M352" s="5" t="s">
        <v>1431</v>
      </c>
      <c r="N352" s="6">
        <v>45717</v>
      </c>
      <c r="O352" s="7">
        <v>45726</v>
      </c>
      <c r="P352" s="5"/>
      <c r="Q352" s="7"/>
      <c r="R352" s="5"/>
      <c r="S352" s="48">
        <v>-907.38</v>
      </c>
      <c r="T352" s="5" t="s">
        <v>35</v>
      </c>
      <c r="U352" s="5" t="s">
        <v>1596</v>
      </c>
      <c r="V352" s="5" t="s">
        <v>36</v>
      </c>
      <c r="W352" s="5" t="s">
        <v>37</v>
      </c>
      <c r="X352" s="5"/>
      <c r="Y352" s="5"/>
      <c r="Z352" s="5" t="s">
        <v>1667</v>
      </c>
      <c r="AA352" s="5"/>
      <c r="AB352" s="5">
        <v>7119</v>
      </c>
      <c r="AC352" s="5" t="s">
        <v>38</v>
      </c>
    </row>
    <row r="353" spans="1:29">
      <c r="A353" s="5">
        <v>641369</v>
      </c>
      <c r="B353" s="5">
        <v>123671</v>
      </c>
      <c r="C353" s="5"/>
      <c r="D353" s="5">
        <v>2</v>
      </c>
      <c r="E353" s="5" t="s">
        <v>29</v>
      </c>
      <c r="F353" s="5">
        <v>1428</v>
      </c>
      <c r="G353" s="5" t="s">
        <v>624</v>
      </c>
      <c r="H353" s="5" t="s">
        <v>625</v>
      </c>
      <c r="I353" s="5">
        <v>253</v>
      </c>
      <c r="J353" s="5" t="s">
        <v>626</v>
      </c>
      <c r="K353" s="5">
        <v>324</v>
      </c>
      <c r="L353" s="5"/>
      <c r="M353" s="5" t="s">
        <v>1431</v>
      </c>
      <c r="N353" s="6">
        <v>45717</v>
      </c>
      <c r="O353" s="7">
        <v>45726</v>
      </c>
      <c r="P353" s="5"/>
      <c r="Q353" s="7"/>
      <c r="R353" s="5"/>
      <c r="S353" s="48">
        <v>90.74</v>
      </c>
      <c r="T353" s="5" t="s">
        <v>39</v>
      </c>
      <c r="U353" s="5" t="s">
        <v>40</v>
      </c>
      <c r="V353" s="5" t="s">
        <v>41</v>
      </c>
      <c r="W353" s="5" t="s">
        <v>42</v>
      </c>
      <c r="X353" s="5"/>
      <c r="Y353" s="5"/>
      <c r="Z353" s="5" t="s">
        <v>1667</v>
      </c>
      <c r="AA353" s="5"/>
      <c r="AB353" s="5">
        <v>7119</v>
      </c>
      <c r="AC353" s="5" t="s">
        <v>38</v>
      </c>
    </row>
    <row r="354" spans="1:29">
      <c r="A354" s="5">
        <v>657804</v>
      </c>
      <c r="B354" s="5">
        <v>126855</v>
      </c>
      <c r="C354" s="5"/>
      <c r="D354" s="5">
        <v>2</v>
      </c>
      <c r="E354" s="5" t="s">
        <v>29</v>
      </c>
      <c r="F354" s="5">
        <v>1428</v>
      </c>
      <c r="G354" s="5" t="s">
        <v>624</v>
      </c>
      <c r="H354" s="5" t="s">
        <v>625</v>
      </c>
      <c r="I354" s="5">
        <v>254</v>
      </c>
      <c r="J354" s="5" t="s">
        <v>628</v>
      </c>
      <c r="K354" s="5">
        <v>185</v>
      </c>
      <c r="L354" s="5" t="s">
        <v>629</v>
      </c>
      <c r="M354" s="5" t="s">
        <v>1668</v>
      </c>
      <c r="N354" s="6">
        <v>45706.481249999997</v>
      </c>
      <c r="O354" s="7">
        <v>45726</v>
      </c>
      <c r="P354" s="5"/>
      <c r="Q354" s="7">
        <v>45721</v>
      </c>
      <c r="R354" s="5"/>
      <c r="S354" s="48">
        <v>-1000</v>
      </c>
      <c r="T354" s="5" t="s">
        <v>35</v>
      </c>
      <c r="U354" s="5" t="s">
        <v>1596</v>
      </c>
      <c r="V354" s="5" t="s">
        <v>36</v>
      </c>
      <c r="W354" s="5" t="s">
        <v>37</v>
      </c>
      <c r="X354" s="5"/>
      <c r="Y354" s="5"/>
      <c r="Z354" s="5" t="s">
        <v>1669</v>
      </c>
      <c r="AA354" s="5"/>
      <c r="AB354" s="5">
        <v>7119</v>
      </c>
      <c r="AC354" s="5" t="s">
        <v>38</v>
      </c>
    </row>
    <row r="355" spans="1:29">
      <c r="A355" s="5">
        <v>657829</v>
      </c>
      <c r="B355" s="5">
        <v>126855</v>
      </c>
      <c r="C355" s="5"/>
      <c r="D355" s="5">
        <v>2</v>
      </c>
      <c r="E355" s="5" t="s">
        <v>29</v>
      </c>
      <c r="F355" s="5">
        <v>1428</v>
      </c>
      <c r="G355" s="5" t="s">
        <v>624</v>
      </c>
      <c r="H355" s="5" t="s">
        <v>625</v>
      </c>
      <c r="I355" s="5">
        <v>254</v>
      </c>
      <c r="J355" s="5" t="s">
        <v>628</v>
      </c>
      <c r="K355" s="5">
        <v>185</v>
      </c>
      <c r="L355" s="5" t="s">
        <v>629</v>
      </c>
      <c r="M355" s="5" t="s">
        <v>1668</v>
      </c>
      <c r="N355" s="6">
        <v>45706.481249999997</v>
      </c>
      <c r="O355" s="7">
        <v>45726</v>
      </c>
      <c r="P355" s="5"/>
      <c r="Q355" s="7">
        <v>45721</v>
      </c>
      <c r="R355" s="5"/>
      <c r="S355" s="48">
        <v>100</v>
      </c>
      <c r="T355" s="5" t="s">
        <v>39</v>
      </c>
      <c r="U355" s="5" t="s">
        <v>40</v>
      </c>
      <c r="V355" s="5" t="s">
        <v>41</v>
      </c>
      <c r="W355" s="5" t="s">
        <v>42</v>
      </c>
      <c r="X355" s="5"/>
      <c r="Y355" s="5"/>
      <c r="Z355" s="5" t="s">
        <v>1669</v>
      </c>
      <c r="AA355" s="5"/>
      <c r="AB355" s="5">
        <v>7119</v>
      </c>
      <c r="AC355" s="5" t="s">
        <v>38</v>
      </c>
    </row>
    <row r="356" spans="1:29">
      <c r="A356" s="5">
        <v>657831</v>
      </c>
      <c r="B356" s="5">
        <v>126855</v>
      </c>
      <c r="C356" s="5"/>
      <c r="D356" s="5">
        <v>2</v>
      </c>
      <c r="E356" s="5" t="s">
        <v>29</v>
      </c>
      <c r="F356" s="5">
        <v>1428</v>
      </c>
      <c r="G356" s="5" t="s">
        <v>624</v>
      </c>
      <c r="H356" s="5" t="s">
        <v>625</v>
      </c>
      <c r="I356" s="5">
        <v>254</v>
      </c>
      <c r="J356" s="5" t="s">
        <v>628</v>
      </c>
      <c r="K356" s="5">
        <v>185</v>
      </c>
      <c r="L356" s="5" t="s">
        <v>629</v>
      </c>
      <c r="M356" s="5" t="s">
        <v>1668</v>
      </c>
      <c r="N356" s="6">
        <v>45706.481249999997</v>
      </c>
      <c r="O356" s="7">
        <v>45726</v>
      </c>
      <c r="P356" s="5"/>
      <c r="Q356" s="7">
        <v>45721</v>
      </c>
      <c r="R356" s="5"/>
      <c r="S356" s="48">
        <v>-87.93</v>
      </c>
      <c r="T356" s="5" t="s">
        <v>35</v>
      </c>
      <c r="U356" s="5" t="s">
        <v>1670</v>
      </c>
      <c r="V356" s="5" t="s">
        <v>48</v>
      </c>
      <c r="W356" s="5" t="s">
        <v>63</v>
      </c>
      <c r="X356" s="5"/>
      <c r="Y356" s="5"/>
      <c r="Z356" s="5" t="s">
        <v>1669</v>
      </c>
      <c r="AA356" s="5"/>
      <c r="AB356" s="5">
        <v>7119</v>
      </c>
      <c r="AC356" s="5" t="s">
        <v>38</v>
      </c>
    </row>
    <row r="357" spans="1:29">
      <c r="A357" s="5">
        <v>657856</v>
      </c>
      <c r="B357" s="5">
        <v>126867</v>
      </c>
      <c r="C357" s="5"/>
      <c r="D357" s="5">
        <v>2</v>
      </c>
      <c r="E357" s="5" t="s">
        <v>29</v>
      </c>
      <c r="F357" s="5">
        <v>1428</v>
      </c>
      <c r="G357" s="5" t="s">
        <v>624</v>
      </c>
      <c r="H357" s="5" t="s">
        <v>625</v>
      </c>
      <c r="I357" s="5">
        <v>255</v>
      </c>
      <c r="J357" s="5" t="s">
        <v>631</v>
      </c>
      <c r="K357" s="5">
        <v>180</v>
      </c>
      <c r="L357" s="5" t="s">
        <v>632</v>
      </c>
      <c r="M357" s="5" t="s">
        <v>1671</v>
      </c>
      <c r="N357" s="6">
        <v>45706.481944444444</v>
      </c>
      <c r="O357" s="7">
        <v>45726</v>
      </c>
      <c r="P357" s="5"/>
      <c r="Q357" s="7">
        <v>45721</v>
      </c>
      <c r="R357" s="5"/>
      <c r="S357" s="48">
        <v>-1000</v>
      </c>
      <c r="T357" s="5" t="s">
        <v>35</v>
      </c>
      <c r="U357" s="5" t="s">
        <v>1596</v>
      </c>
      <c r="V357" s="5" t="s">
        <v>36</v>
      </c>
      <c r="W357" s="5" t="s">
        <v>37</v>
      </c>
      <c r="X357" s="5"/>
      <c r="Y357" s="5"/>
      <c r="Z357" s="5" t="s">
        <v>1672</v>
      </c>
      <c r="AA357" s="5"/>
      <c r="AB357" s="5">
        <v>7119</v>
      </c>
      <c r="AC357" s="5" t="s">
        <v>38</v>
      </c>
    </row>
    <row r="358" spans="1:29">
      <c r="A358" s="5">
        <v>657883</v>
      </c>
      <c r="B358" s="5">
        <v>126867</v>
      </c>
      <c r="C358" s="5"/>
      <c r="D358" s="5">
        <v>2</v>
      </c>
      <c r="E358" s="5" t="s">
        <v>29</v>
      </c>
      <c r="F358" s="5">
        <v>1428</v>
      </c>
      <c r="G358" s="5" t="s">
        <v>624</v>
      </c>
      <c r="H358" s="5" t="s">
        <v>625</v>
      </c>
      <c r="I358" s="5">
        <v>255</v>
      </c>
      <c r="J358" s="5" t="s">
        <v>631</v>
      </c>
      <c r="K358" s="5">
        <v>180</v>
      </c>
      <c r="L358" s="5" t="s">
        <v>632</v>
      </c>
      <c r="M358" s="5" t="s">
        <v>1671</v>
      </c>
      <c r="N358" s="6">
        <v>45706.481944444444</v>
      </c>
      <c r="O358" s="7">
        <v>45726</v>
      </c>
      <c r="P358" s="5"/>
      <c r="Q358" s="7">
        <v>45721</v>
      </c>
      <c r="R358" s="5"/>
      <c r="S358" s="48">
        <v>100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1672</v>
      </c>
      <c r="AA358" s="5"/>
      <c r="AB358" s="5">
        <v>7119</v>
      </c>
      <c r="AC358" s="5" t="s">
        <v>38</v>
      </c>
    </row>
    <row r="359" spans="1:29">
      <c r="A359" s="5">
        <v>657885</v>
      </c>
      <c r="B359" s="5">
        <v>126867</v>
      </c>
      <c r="C359" s="5"/>
      <c r="D359" s="5">
        <v>2</v>
      </c>
      <c r="E359" s="5" t="s">
        <v>29</v>
      </c>
      <c r="F359" s="5">
        <v>1428</v>
      </c>
      <c r="G359" s="5" t="s">
        <v>624</v>
      </c>
      <c r="H359" s="5" t="s">
        <v>625</v>
      </c>
      <c r="I359" s="5">
        <v>255</v>
      </c>
      <c r="J359" s="5" t="s">
        <v>631</v>
      </c>
      <c r="K359" s="5">
        <v>180</v>
      </c>
      <c r="L359" s="5" t="s">
        <v>632</v>
      </c>
      <c r="M359" s="5" t="s">
        <v>1671</v>
      </c>
      <c r="N359" s="6">
        <v>45706.481944444444</v>
      </c>
      <c r="O359" s="7">
        <v>45726</v>
      </c>
      <c r="P359" s="5"/>
      <c r="Q359" s="7">
        <v>45721</v>
      </c>
      <c r="R359" s="5"/>
      <c r="S359" s="48">
        <v>9.6999999999999993</v>
      </c>
      <c r="T359" s="5" t="s">
        <v>39</v>
      </c>
      <c r="U359" s="5" t="s">
        <v>128</v>
      </c>
      <c r="V359" s="5" t="s">
        <v>128</v>
      </c>
      <c r="W359" s="5" t="s">
        <v>129</v>
      </c>
      <c r="X359" s="5"/>
      <c r="Y359" s="5"/>
      <c r="Z359" s="5" t="s">
        <v>1672</v>
      </c>
      <c r="AA359" s="5"/>
      <c r="AB359" s="5">
        <v>7119</v>
      </c>
      <c r="AC359" s="5" t="s">
        <v>38</v>
      </c>
    </row>
    <row r="360" spans="1:29">
      <c r="A360" s="5">
        <v>600116</v>
      </c>
      <c r="B360" s="5">
        <v>116389</v>
      </c>
      <c r="C360" s="5"/>
      <c r="D360" s="5">
        <v>2</v>
      </c>
      <c r="E360" s="5" t="s">
        <v>29</v>
      </c>
      <c r="F360" s="5">
        <v>1437</v>
      </c>
      <c r="G360" s="5" t="s">
        <v>261</v>
      </c>
      <c r="H360" s="5" t="s">
        <v>262</v>
      </c>
      <c r="I360" s="5">
        <v>137</v>
      </c>
      <c r="J360" s="5" t="s">
        <v>263</v>
      </c>
      <c r="K360" s="5">
        <v>30</v>
      </c>
      <c r="L360" s="5" t="s">
        <v>264</v>
      </c>
      <c r="M360" s="5" t="s">
        <v>1438</v>
      </c>
      <c r="N360" s="6">
        <v>45649.685416666667</v>
      </c>
      <c r="O360" s="7">
        <v>45726</v>
      </c>
      <c r="P360" s="5"/>
      <c r="Q360" s="7"/>
      <c r="R360" s="5"/>
      <c r="S360" s="48">
        <v>9.6999999999999993</v>
      </c>
      <c r="T360" s="5" t="s">
        <v>39</v>
      </c>
      <c r="U360" s="5" t="s">
        <v>128</v>
      </c>
      <c r="V360" s="5" t="s">
        <v>128</v>
      </c>
      <c r="W360" s="5" t="s">
        <v>129</v>
      </c>
      <c r="X360" s="5"/>
      <c r="Y360" s="5"/>
      <c r="Z360" s="5" t="s">
        <v>1439</v>
      </c>
      <c r="AA360" s="5"/>
      <c r="AB360" s="5">
        <v>7119</v>
      </c>
      <c r="AC360" s="5" t="s">
        <v>38</v>
      </c>
    </row>
    <row r="361" spans="1:29">
      <c r="A361" s="5">
        <v>600077</v>
      </c>
      <c r="B361" s="5">
        <v>116391</v>
      </c>
      <c r="C361" s="5"/>
      <c r="D361" s="5">
        <v>2</v>
      </c>
      <c r="E361" s="5" t="s">
        <v>29</v>
      </c>
      <c r="F361" s="5">
        <v>1437</v>
      </c>
      <c r="G361" s="5" t="s">
        <v>261</v>
      </c>
      <c r="H361" s="5" t="s">
        <v>262</v>
      </c>
      <c r="I361" s="5">
        <v>137</v>
      </c>
      <c r="J361" s="5" t="s">
        <v>263</v>
      </c>
      <c r="K361" s="5">
        <v>30</v>
      </c>
      <c r="L361" s="5" t="s">
        <v>264</v>
      </c>
      <c r="M361" s="5" t="s">
        <v>1438</v>
      </c>
      <c r="N361" s="6">
        <v>45649.685416666667</v>
      </c>
      <c r="O361" s="7">
        <v>45726</v>
      </c>
      <c r="P361" s="5"/>
      <c r="Q361" s="7">
        <v>45721</v>
      </c>
      <c r="R361" s="5"/>
      <c r="S361" s="48">
        <v>-13675.26</v>
      </c>
      <c r="T361" s="5" t="s">
        <v>35</v>
      </c>
      <c r="U361" s="5" t="s">
        <v>1596</v>
      </c>
      <c r="V361" s="5" t="s">
        <v>36</v>
      </c>
      <c r="W361" s="5" t="s">
        <v>37</v>
      </c>
      <c r="X361" s="5"/>
      <c r="Y361" s="5"/>
      <c r="Z361" s="5" t="s">
        <v>1036</v>
      </c>
      <c r="AA361" s="5"/>
      <c r="AB361" s="5">
        <v>7119</v>
      </c>
      <c r="AC361" s="5" t="s">
        <v>38</v>
      </c>
    </row>
    <row r="362" spans="1:29">
      <c r="A362" s="5">
        <v>600118</v>
      </c>
      <c r="B362" s="5">
        <v>116391</v>
      </c>
      <c r="C362" s="5"/>
      <c r="D362" s="5">
        <v>2</v>
      </c>
      <c r="E362" s="5" t="s">
        <v>29</v>
      </c>
      <c r="F362" s="5">
        <v>1437</v>
      </c>
      <c r="G362" s="5" t="s">
        <v>261</v>
      </c>
      <c r="H362" s="5" t="s">
        <v>262</v>
      </c>
      <c r="I362" s="5">
        <v>137</v>
      </c>
      <c r="J362" s="5" t="s">
        <v>263</v>
      </c>
      <c r="K362" s="5">
        <v>30</v>
      </c>
      <c r="L362" s="5" t="s">
        <v>264</v>
      </c>
      <c r="M362" s="5" t="s">
        <v>1438</v>
      </c>
      <c r="N362" s="6">
        <v>45649.685416666667</v>
      </c>
      <c r="O362" s="7">
        <v>45726</v>
      </c>
      <c r="P362" s="5"/>
      <c r="Q362" s="7">
        <v>45721</v>
      </c>
      <c r="R362" s="5"/>
      <c r="S362" s="48">
        <v>1094.02</v>
      </c>
      <c r="T362" s="5" t="s">
        <v>39</v>
      </c>
      <c r="U362" s="5" t="s">
        <v>40</v>
      </c>
      <c r="V362" s="5" t="s">
        <v>41</v>
      </c>
      <c r="W362" s="5" t="s">
        <v>42</v>
      </c>
      <c r="X362" s="5"/>
      <c r="Y362" s="5"/>
      <c r="Z362" s="5" t="s">
        <v>1036</v>
      </c>
      <c r="AA362" s="5"/>
      <c r="AB362" s="5">
        <v>7119</v>
      </c>
      <c r="AC362" s="5" t="s">
        <v>38</v>
      </c>
    </row>
    <row r="363" spans="1:29">
      <c r="A363" s="5">
        <v>600180</v>
      </c>
      <c r="B363" s="5">
        <v>116391</v>
      </c>
      <c r="C363" s="5"/>
      <c r="D363" s="5">
        <v>2</v>
      </c>
      <c r="E363" s="5" t="s">
        <v>29</v>
      </c>
      <c r="F363" s="5">
        <v>1437</v>
      </c>
      <c r="G363" s="5" t="s">
        <v>261</v>
      </c>
      <c r="H363" s="5" t="s">
        <v>262</v>
      </c>
      <c r="I363" s="5">
        <v>137</v>
      </c>
      <c r="J363" s="5" t="s">
        <v>263</v>
      </c>
      <c r="K363" s="5">
        <v>30</v>
      </c>
      <c r="L363" s="5" t="s">
        <v>264</v>
      </c>
      <c r="M363" s="5" t="s">
        <v>1438</v>
      </c>
      <c r="N363" s="6">
        <v>45649.685416666667</v>
      </c>
      <c r="O363" s="7">
        <v>45726</v>
      </c>
      <c r="P363" s="5"/>
      <c r="Q363" s="7">
        <v>45721</v>
      </c>
      <c r="R363" s="5"/>
      <c r="S363" s="48">
        <v>2753.11</v>
      </c>
      <c r="T363" s="5" t="s">
        <v>39</v>
      </c>
      <c r="U363" s="5" t="s">
        <v>265</v>
      </c>
      <c r="V363" s="5" t="s">
        <v>266</v>
      </c>
      <c r="W363" s="5" t="s">
        <v>267</v>
      </c>
      <c r="X363" s="5"/>
      <c r="Y363" s="5"/>
      <c r="Z363" s="5" t="s">
        <v>1036</v>
      </c>
      <c r="AA363" s="5"/>
      <c r="AB363" s="5">
        <v>7119</v>
      </c>
      <c r="AC363" s="5" t="s">
        <v>38</v>
      </c>
    </row>
    <row r="364" spans="1:29">
      <c r="A364" s="5">
        <v>600297</v>
      </c>
      <c r="B364" s="5">
        <v>116391</v>
      </c>
      <c r="C364" s="5"/>
      <c r="D364" s="5">
        <v>2</v>
      </c>
      <c r="E364" s="5" t="s">
        <v>29</v>
      </c>
      <c r="F364" s="5">
        <v>1437</v>
      </c>
      <c r="G364" s="5" t="s">
        <v>261</v>
      </c>
      <c r="H364" s="5" t="s">
        <v>262</v>
      </c>
      <c r="I364" s="5">
        <v>137</v>
      </c>
      <c r="J364" s="5" t="s">
        <v>263</v>
      </c>
      <c r="K364" s="5">
        <v>30</v>
      </c>
      <c r="L364" s="5" t="s">
        <v>264</v>
      </c>
      <c r="M364" s="5" t="s">
        <v>1438</v>
      </c>
      <c r="N364" s="6">
        <v>45649.685416666667</v>
      </c>
      <c r="O364" s="7">
        <v>45726</v>
      </c>
      <c r="P364" s="5"/>
      <c r="Q364" s="7">
        <v>45721</v>
      </c>
      <c r="R364" s="5"/>
      <c r="S364" s="48">
        <v>405.76</v>
      </c>
      <c r="T364" s="5" t="s">
        <v>39</v>
      </c>
      <c r="U364" s="5" t="s">
        <v>1108</v>
      </c>
      <c r="V364" s="5" t="s">
        <v>88</v>
      </c>
      <c r="W364" s="5" t="s">
        <v>89</v>
      </c>
      <c r="X364" s="5"/>
      <c r="Y364" s="5"/>
      <c r="Z364" s="5" t="s">
        <v>1036</v>
      </c>
      <c r="AA364" s="5"/>
      <c r="AB364" s="5">
        <v>7119</v>
      </c>
      <c r="AC364" s="5" t="s">
        <v>38</v>
      </c>
    </row>
    <row r="365" spans="1:29">
      <c r="A365" s="5">
        <v>600330</v>
      </c>
      <c r="B365" s="5">
        <v>116391</v>
      </c>
      <c r="C365" s="5"/>
      <c r="D365" s="5">
        <v>2</v>
      </c>
      <c r="E365" s="5" t="s">
        <v>29</v>
      </c>
      <c r="F365" s="5">
        <v>1437</v>
      </c>
      <c r="G365" s="5" t="s">
        <v>261</v>
      </c>
      <c r="H365" s="5" t="s">
        <v>262</v>
      </c>
      <c r="I365" s="5">
        <v>137</v>
      </c>
      <c r="J365" s="5" t="s">
        <v>263</v>
      </c>
      <c r="K365" s="5">
        <v>30</v>
      </c>
      <c r="L365" s="5" t="s">
        <v>264</v>
      </c>
      <c r="M365" s="5" t="s">
        <v>1438</v>
      </c>
      <c r="N365" s="6">
        <v>45649.685416666667</v>
      </c>
      <c r="O365" s="7">
        <v>45726</v>
      </c>
      <c r="P365" s="5"/>
      <c r="Q365" s="7">
        <v>45721</v>
      </c>
      <c r="R365" s="5"/>
      <c r="S365" s="48">
        <v>-32.46</v>
      </c>
      <c r="T365" s="5" t="s">
        <v>39</v>
      </c>
      <c r="U365" s="5" t="s">
        <v>120</v>
      </c>
      <c r="V365" s="5" t="s">
        <v>41</v>
      </c>
      <c r="W365" s="5" t="s">
        <v>42</v>
      </c>
      <c r="X365" s="5"/>
      <c r="Y365" s="5"/>
      <c r="Z365" s="5" t="s">
        <v>1036</v>
      </c>
      <c r="AA365" s="5"/>
      <c r="AB365" s="5">
        <v>7119</v>
      </c>
      <c r="AC365" s="5" t="s">
        <v>38</v>
      </c>
    </row>
    <row r="366" spans="1:29">
      <c r="A366" s="5">
        <v>540775</v>
      </c>
      <c r="B366" s="5">
        <v>105702</v>
      </c>
      <c r="C366" s="5"/>
      <c r="D366" s="5">
        <v>2</v>
      </c>
      <c r="E366" s="5" t="s">
        <v>29</v>
      </c>
      <c r="F366" s="5">
        <v>1456</v>
      </c>
      <c r="G366" s="5" t="s">
        <v>200</v>
      </c>
      <c r="H366" s="5" t="s">
        <v>201</v>
      </c>
      <c r="I366" s="5">
        <v>252</v>
      </c>
      <c r="J366" s="5" t="s">
        <v>229</v>
      </c>
      <c r="K366" s="5">
        <v>219</v>
      </c>
      <c r="L366" s="5" t="s">
        <v>230</v>
      </c>
      <c r="M366" s="5" t="s">
        <v>231</v>
      </c>
      <c r="N366" s="6">
        <v>45597</v>
      </c>
      <c r="O366" s="7">
        <v>45726</v>
      </c>
      <c r="P366" s="5"/>
      <c r="Q366" s="7">
        <v>45716</v>
      </c>
      <c r="R366" s="5"/>
      <c r="S366" s="48">
        <v>-888.42</v>
      </c>
      <c r="T366" s="5" t="s">
        <v>35</v>
      </c>
      <c r="U366" s="5" t="s">
        <v>1596</v>
      </c>
      <c r="V366" s="5" t="s">
        <v>36</v>
      </c>
      <c r="W366" s="5" t="s">
        <v>37</v>
      </c>
      <c r="X366" s="5"/>
      <c r="Y366" s="5"/>
      <c r="Z366" s="5" t="s">
        <v>809</v>
      </c>
      <c r="AA366" s="5"/>
      <c r="AB366" s="5">
        <v>7119</v>
      </c>
      <c r="AC366" s="5" t="s">
        <v>38</v>
      </c>
    </row>
    <row r="367" spans="1:29">
      <c r="A367" s="5">
        <v>540802</v>
      </c>
      <c r="B367" s="5">
        <v>105702</v>
      </c>
      <c r="C367" s="5"/>
      <c r="D367" s="5">
        <v>2</v>
      </c>
      <c r="E367" s="5" t="s">
        <v>29</v>
      </c>
      <c r="F367" s="5">
        <v>1456</v>
      </c>
      <c r="G367" s="5" t="s">
        <v>200</v>
      </c>
      <c r="H367" s="5" t="s">
        <v>201</v>
      </c>
      <c r="I367" s="5">
        <v>252</v>
      </c>
      <c r="J367" s="5" t="s">
        <v>229</v>
      </c>
      <c r="K367" s="5">
        <v>219</v>
      </c>
      <c r="L367" s="5" t="s">
        <v>230</v>
      </c>
      <c r="M367" s="5" t="s">
        <v>231</v>
      </c>
      <c r="N367" s="6">
        <v>45597</v>
      </c>
      <c r="O367" s="7">
        <v>45726</v>
      </c>
      <c r="P367" s="5"/>
      <c r="Q367" s="7">
        <v>45716</v>
      </c>
      <c r="R367" s="5"/>
      <c r="S367" s="48">
        <v>88.84</v>
      </c>
      <c r="T367" s="5" t="s">
        <v>39</v>
      </c>
      <c r="U367" s="5" t="s">
        <v>40</v>
      </c>
      <c r="V367" s="5" t="s">
        <v>41</v>
      </c>
      <c r="W367" s="5" t="s">
        <v>42</v>
      </c>
      <c r="X367" s="5"/>
      <c r="Y367" s="5"/>
      <c r="Z367" s="5" t="s">
        <v>809</v>
      </c>
      <c r="AA367" s="5"/>
      <c r="AB367" s="5">
        <v>7119</v>
      </c>
      <c r="AC367" s="5" t="s">
        <v>38</v>
      </c>
    </row>
    <row r="368" spans="1:29">
      <c r="A368" s="5">
        <v>573666</v>
      </c>
      <c r="B368" s="5">
        <v>111230</v>
      </c>
      <c r="C368" s="5"/>
      <c r="D368" s="5">
        <v>2</v>
      </c>
      <c r="E368" s="5" t="s">
        <v>29</v>
      </c>
      <c r="F368" s="5">
        <v>1456</v>
      </c>
      <c r="G368" s="5" t="s">
        <v>200</v>
      </c>
      <c r="H368" s="5" t="s">
        <v>201</v>
      </c>
      <c r="I368" s="5">
        <v>251</v>
      </c>
      <c r="J368" s="5" t="s">
        <v>242</v>
      </c>
      <c r="K368" s="5">
        <v>407</v>
      </c>
      <c r="L368" s="5"/>
      <c r="M368" s="5" t="s">
        <v>243</v>
      </c>
      <c r="N368" s="6">
        <v>45602.527777777781</v>
      </c>
      <c r="O368" s="7">
        <v>45726</v>
      </c>
      <c r="P368" s="5"/>
      <c r="Q368" s="7">
        <v>45716</v>
      </c>
      <c r="R368" s="5"/>
      <c r="S368" s="48">
        <v>-1000</v>
      </c>
      <c r="T368" s="5" t="s">
        <v>35</v>
      </c>
      <c r="U368" s="5" t="s">
        <v>1596</v>
      </c>
      <c r="V368" s="5" t="s">
        <v>36</v>
      </c>
      <c r="W368" s="5" t="s">
        <v>37</v>
      </c>
      <c r="X368" s="5"/>
      <c r="Y368" s="5"/>
      <c r="Z368" s="5" t="s">
        <v>1441</v>
      </c>
      <c r="AA368" s="5"/>
      <c r="AB368" s="5">
        <v>7119</v>
      </c>
      <c r="AC368" s="5" t="s">
        <v>38</v>
      </c>
    </row>
    <row r="369" spans="1:29">
      <c r="A369" s="5">
        <v>573688</v>
      </c>
      <c r="B369" s="5">
        <v>111230</v>
      </c>
      <c r="C369" s="5"/>
      <c r="D369" s="5">
        <v>2</v>
      </c>
      <c r="E369" s="5" t="s">
        <v>29</v>
      </c>
      <c r="F369" s="5">
        <v>1456</v>
      </c>
      <c r="G369" s="5" t="s">
        <v>200</v>
      </c>
      <c r="H369" s="5" t="s">
        <v>201</v>
      </c>
      <c r="I369" s="5">
        <v>251</v>
      </c>
      <c r="J369" s="5" t="s">
        <v>242</v>
      </c>
      <c r="K369" s="5">
        <v>407</v>
      </c>
      <c r="L369" s="5"/>
      <c r="M369" s="5" t="s">
        <v>243</v>
      </c>
      <c r="N369" s="6">
        <v>45602.527777777781</v>
      </c>
      <c r="O369" s="7">
        <v>45726</v>
      </c>
      <c r="P369" s="5"/>
      <c r="Q369" s="7">
        <v>45716</v>
      </c>
      <c r="R369" s="5"/>
      <c r="S369" s="48">
        <v>100</v>
      </c>
      <c r="T369" s="5" t="s">
        <v>39</v>
      </c>
      <c r="U369" s="5" t="s">
        <v>40</v>
      </c>
      <c r="V369" s="5" t="s">
        <v>41</v>
      </c>
      <c r="W369" s="5" t="s">
        <v>42</v>
      </c>
      <c r="X369" s="5"/>
      <c r="Y369" s="5"/>
      <c r="Z369" s="5" t="s">
        <v>1441</v>
      </c>
      <c r="AA369" s="5"/>
      <c r="AB369" s="5">
        <v>7119</v>
      </c>
      <c r="AC369" s="5" t="s">
        <v>38</v>
      </c>
    </row>
    <row r="370" spans="1:29">
      <c r="A370" s="5">
        <v>627866</v>
      </c>
      <c r="B370" s="5">
        <v>121037</v>
      </c>
      <c r="C370" s="5"/>
      <c r="D370" s="5">
        <v>2</v>
      </c>
      <c r="E370" s="5" t="s">
        <v>29</v>
      </c>
      <c r="F370" s="5">
        <v>1456</v>
      </c>
      <c r="G370" s="5" t="s">
        <v>200</v>
      </c>
      <c r="H370" s="5" t="s">
        <v>201</v>
      </c>
      <c r="I370" s="5">
        <v>249</v>
      </c>
      <c r="J370" s="5" t="s">
        <v>258</v>
      </c>
      <c r="K370" s="5">
        <v>15</v>
      </c>
      <c r="L370" s="5" t="s">
        <v>259</v>
      </c>
      <c r="M370" s="5" t="s">
        <v>1440</v>
      </c>
      <c r="N370" s="6">
        <v>45689</v>
      </c>
      <c r="O370" s="7">
        <v>45726</v>
      </c>
      <c r="P370" s="5"/>
      <c r="Q370" s="7">
        <v>45721</v>
      </c>
      <c r="R370" s="5"/>
      <c r="S370" s="48">
        <v>-1012.13</v>
      </c>
      <c r="T370" s="5" t="s">
        <v>35</v>
      </c>
      <c r="U370" s="5" t="s">
        <v>1596</v>
      </c>
      <c r="V370" s="5" t="s">
        <v>36</v>
      </c>
      <c r="W370" s="5" t="s">
        <v>37</v>
      </c>
      <c r="X370" s="5"/>
      <c r="Y370" s="5"/>
      <c r="Z370" s="5" t="s">
        <v>1673</v>
      </c>
      <c r="AA370" s="5"/>
      <c r="AB370" s="5">
        <v>7119</v>
      </c>
      <c r="AC370" s="5" t="s">
        <v>38</v>
      </c>
    </row>
    <row r="371" spans="1:29">
      <c r="A371" s="5">
        <v>627891</v>
      </c>
      <c r="B371" s="5">
        <v>121037</v>
      </c>
      <c r="C371" s="5"/>
      <c r="D371" s="5">
        <v>2</v>
      </c>
      <c r="E371" s="5" t="s">
        <v>29</v>
      </c>
      <c r="F371" s="5">
        <v>1456</v>
      </c>
      <c r="G371" s="5" t="s">
        <v>200</v>
      </c>
      <c r="H371" s="5" t="s">
        <v>201</v>
      </c>
      <c r="I371" s="5">
        <v>249</v>
      </c>
      <c r="J371" s="5" t="s">
        <v>258</v>
      </c>
      <c r="K371" s="5">
        <v>15</v>
      </c>
      <c r="L371" s="5" t="s">
        <v>259</v>
      </c>
      <c r="M371" s="5" t="s">
        <v>1440</v>
      </c>
      <c r="N371" s="6">
        <v>45689</v>
      </c>
      <c r="O371" s="7">
        <v>45726</v>
      </c>
      <c r="P371" s="5"/>
      <c r="Q371" s="7">
        <v>45721</v>
      </c>
      <c r="R371" s="5"/>
      <c r="S371" s="48">
        <v>101.21</v>
      </c>
      <c r="T371" s="5" t="s">
        <v>39</v>
      </c>
      <c r="U371" s="5" t="s">
        <v>40</v>
      </c>
      <c r="V371" s="5" t="s">
        <v>41</v>
      </c>
      <c r="W371" s="5" t="s">
        <v>42</v>
      </c>
      <c r="X371" s="5"/>
      <c r="Y371" s="5"/>
      <c r="Z371" s="5" t="s">
        <v>1673</v>
      </c>
      <c r="AA371" s="5"/>
      <c r="AB371" s="5">
        <v>7119</v>
      </c>
      <c r="AC371" s="5" t="s">
        <v>38</v>
      </c>
    </row>
    <row r="372" spans="1:29">
      <c r="A372" s="5">
        <v>648640</v>
      </c>
      <c r="B372" s="5">
        <v>125324</v>
      </c>
      <c r="C372" s="5"/>
      <c r="D372" s="5">
        <v>2</v>
      </c>
      <c r="E372" s="5" t="s">
        <v>29</v>
      </c>
      <c r="F372" s="5">
        <v>1456</v>
      </c>
      <c r="G372" s="5" t="s">
        <v>200</v>
      </c>
      <c r="H372" s="5" t="s">
        <v>201</v>
      </c>
      <c r="I372" s="5">
        <v>250</v>
      </c>
      <c r="J372" s="5" t="s">
        <v>202</v>
      </c>
      <c r="K372" s="5">
        <v>226</v>
      </c>
      <c r="L372" s="5" t="s">
        <v>203</v>
      </c>
      <c r="M372" s="5" t="s">
        <v>1674</v>
      </c>
      <c r="N372" s="6">
        <v>45717</v>
      </c>
      <c r="O372" s="7">
        <v>45726</v>
      </c>
      <c r="P372" s="5"/>
      <c r="Q372" s="7"/>
      <c r="R372" s="5"/>
      <c r="S372" s="48">
        <v>-1014.12</v>
      </c>
      <c r="T372" s="5" t="s">
        <v>35</v>
      </c>
      <c r="U372" s="5" t="s">
        <v>1596</v>
      </c>
      <c r="V372" s="5" t="s">
        <v>36</v>
      </c>
      <c r="W372" s="5" t="s">
        <v>37</v>
      </c>
      <c r="X372" s="5"/>
      <c r="Y372" s="5"/>
      <c r="Z372" s="5" t="s">
        <v>1675</v>
      </c>
      <c r="AA372" s="5"/>
      <c r="AB372" s="5">
        <v>7119</v>
      </c>
      <c r="AC372" s="5" t="s">
        <v>38</v>
      </c>
    </row>
    <row r="373" spans="1:29">
      <c r="A373" s="5">
        <v>648667</v>
      </c>
      <c r="B373" s="5">
        <v>125324</v>
      </c>
      <c r="C373" s="5"/>
      <c r="D373" s="5">
        <v>2</v>
      </c>
      <c r="E373" s="5" t="s">
        <v>29</v>
      </c>
      <c r="F373" s="5">
        <v>1456</v>
      </c>
      <c r="G373" s="5" t="s">
        <v>200</v>
      </c>
      <c r="H373" s="5" t="s">
        <v>201</v>
      </c>
      <c r="I373" s="5">
        <v>250</v>
      </c>
      <c r="J373" s="5" t="s">
        <v>202</v>
      </c>
      <c r="K373" s="5">
        <v>226</v>
      </c>
      <c r="L373" s="5" t="s">
        <v>203</v>
      </c>
      <c r="M373" s="5" t="s">
        <v>1674</v>
      </c>
      <c r="N373" s="6">
        <v>45717</v>
      </c>
      <c r="O373" s="7">
        <v>45726</v>
      </c>
      <c r="P373" s="5"/>
      <c r="Q373" s="7"/>
      <c r="R373" s="5"/>
      <c r="S373" s="48">
        <v>101.41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1675</v>
      </c>
      <c r="AA373" s="5"/>
      <c r="AB373" s="5">
        <v>7119</v>
      </c>
      <c r="AC373" s="5" t="s">
        <v>38</v>
      </c>
    </row>
    <row r="374" spans="1:29">
      <c r="A374" s="5">
        <v>654408</v>
      </c>
      <c r="B374" s="5">
        <v>126350</v>
      </c>
      <c r="C374" s="5"/>
      <c r="D374" s="5">
        <v>2</v>
      </c>
      <c r="E374" s="5" t="s">
        <v>29</v>
      </c>
      <c r="F374" s="5">
        <v>1472</v>
      </c>
      <c r="G374" s="5" t="s">
        <v>134</v>
      </c>
      <c r="H374" s="5" t="s">
        <v>135</v>
      </c>
      <c r="I374" s="5">
        <v>149</v>
      </c>
      <c r="J374" s="5" t="s">
        <v>1041</v>
      </c>
      <c r="K374" s="5">
        <v>262</v>
      </c>
      <c r="L374" s="5" t="s">
        <v>136</v>
      </c>
      <c r="M374" s="5" t="s">
        <v>1676</v>
      </c>
      <c r="N374" s="6">
        <v>45701</v>
      </c>
      <c r="O374" s="7">
        <v>45726</v>
      </c>
      <c r="P374" s="5"/>
      <c r="Q374" s="7">
        <v>45701</v>
      </c>
      <c r="R374" s="5"/>
      <c r="S374" s="48">
        <v>-1213.33</v>
      </c>
      <c r="T374" s="5" t="s">
        <v>35</v>
      </c>
      <c r="U374" s="5" t="s">
        <v>1677</v>
      </c>
      <c r="V374" s="5" t="s">
        <v>36</v>
      </c>
      <c r="W374" s="5" t="s">
        <v>37</v>
      </c>
      <c r="X374" s="5"/>
      <c r="Y374" s="5"/>
      <c r="Z374" s="5" t="s">
        <v>1678</v>
      </c>
      <c r="AA374" s="5"/>
      <c r="AB374" s="5">
        <v>7119</v>
      </c>
      <c r="AC374" s="5" t="s">
        <v>38</v>
      </c>
    </row>
    <row r="375" spans="1:29">
      <c r="A375" s="5">
        <v>654409</v>
      </c>
      <c r="B375" s="5">
        <v>126350</v>
      </c>
      <c r="C375" s="5"/>
      <c r="D375" s="5">
        <v>2</v>
      </c>
      <c r="E375" s="5" t="s">
        <v>29</v>
      </c>
      <c r="F375" s="5">
        <v>1472</v>
      </c>
      <c r="G375" s="5" t="s">
        <v>134</v>
      </c>
      <c r="H375" s="5" t="s">
        <v>135</v>
      </c>
      <c r="I375" s="5">
        <v>149</v>
      </c>
      <c r="J375" s="5" t="s">
        <v>1041</v>
      </c>
      <c r="K375" s="5">
        <v>262</v>
      </c>
      <c r="L375" s="5" t="s">
        <v>136</v>
      </c>
      <c r="M375" s="5" t="s">
        <v>1676</v>
      </c>
      <c r="N375" s="6">
        <v>45701</v>
      </c>
      <c r="O375" s="7">
        <v>45726</v>
      </c>
      <c r="P375" s="5"/>
      <c r="Q375" s="7">
        <v>45701</v>
      </c>
      <c r="R375" s="5"/>
      <c r="S375" s="48">
        <v>121.33</v>
      </c>
      <c r="T375" s="5" t="s">
        <v>39</v>
      </c>
      <c r="U375" s="5" t="s">
        <v>40</v>
      </c>
      <c r="V375" s="5" t="s">
        <v>41</v>
      </c>
      <c r="W375" s="5" t="s">
        <v>42</v>
      </c>
      <c r="X375" s="5"/>
      <c r="Y375" s="5"/>
      <c r="Z375" s="5" t="s">
        <v>1678</v>
      </c>
      <c r="AA375" s="5"/>
      <c r="AB375" s="5">
        <v>7119</v>
      </c>
      <c r="AC375" s="5" t="s">
        <v>38</v>
      </c>
    </row>
    <row r="376" spans="1:29">
      <c r="A376" s="5">
        <v>659677</v>
      </c>
      <c r="B376" s="5">
        <v>126561</v>
      </c>
      <c r="C376" s="5"/>
      <c r="D376" s="5">
        <v>2</v>
      </c>
      <c r="E376" s="5" t="s">
        <v>29</v>
      </c>
      <c r="F376" s="5">
        <v>1472</v>
      </c>
      <c r="G376" s="5" t="s">
        <v>134</v>
      </c>
      <c r="H376" s="5" t="s">
        <v>135</v>
      </c>
      <c r="I376" s="5">
        <v>149</v>
      </c>
      <c r="J376" s="5" t="s">
        <v>1041</v>
      </c>
      <c r="K376" s="5">
        <v>453</v>
      </c>
      <c r="L376" s="5"/>
      <c r="M376" s="5" t="s">
        <v>1679</v>
      </c>
      <c r="N376" s="6">
        <v>45705.615277777775</v>
      </c>
      <c r="O376" s="7">
        <v>45726</v>
      </c>
      <c r="P376" s="5"/>
      <c r="Q376" s="7"/>
      <c r="R376" s="5"/>
      <c r="S376" s="48">
        <v>-159.86000000000001</v>
      </c>
      <c r="T376" s="5" t="s">
        <v>35</v>
      </c>
      <c r="U376" s="5" t="s">
        <v>48</v>
      </c>
      <c r="V376" s="5" t="s">
        <v>48</v>
      </c>
      <c r="W376" s="5" t="s">
        <v>63</v>
      </c>
      <c r="X376" s="5"/>
      <c r="Y376" s="5"/>
      <c r="Z376" s="5" t="s">
        <v>1680</v>
      </c>
      <c r="AA376" s="5"/>
      <c r="AB376" s="5">
        <v>7119</v>
      </c>
      <c r="AC376" s="5" t="s">
        <v>38</v>
      </c>
    </row>
    <row r="377" spans="1:29">
      <c r="A377" s="5">
        <v>659678</v>
      </c>
      <c r="B377" s="5">
        <v>126561</v>
      </c>
      <c r="C377" s="5"/>
      <c r="D377" s="5">
        <v>2</v>
      </c>
      <c r="E377" s="5" t="s">
        <v>29</v>
      </c>
      <c r="F377" s="5">
        <v>1472</v>
      </c>
      <c r="G377" s="5" t="s">
        <v>134</v>
      </c>
      <c r="H377" s="5" t="s">
        <v>135</v>
      </c>
      <c r="I377" s="5">
        <v>149</v>
      </c>
      <c r="J377" s="5" t="s">
        <v>1041</v>
      </c>
      <c r="K377" s="5">
        <v>453</v>
      </c>
      <c r="L377" s="5"/>
      <c r="M377" s="5" t="s">
        <v>1679</v>
      </c>
      <c r="N377" s="6">
        <v>45705.615277777775</v>
      </c>
      <c r="O377" s="7">
        <v>45726</v>
      </c>
      <c r="P377" s="5"/>
      <c r="Q377" s="7"/>
      <c r="R377" s="5"/>
      <c r="S377" s="48">
        <v>15.99</v>
      </c>
      <c r="T377" s="5" t="s">
        <v>39</v>
      </c>
      <c r="U377" s="5" t="s">
        <v>182</v>
      </c>
      <c r="V377" s="5" t="s">
        <v>41</v>
      </c>
      <c r="W377" s="5" t="s">
        <v>42</v>
      </c>
      <c r="X377" s="5"/>
      <c r="Y377" s="5"/>
      <c r="Z377" s="5" t="s">
        <v>1680</v>
      </c>
      <c r="AA377" s="5"/>
      <c r="AB377" s="5">
        <v>7119</v>
      </c>
      <c r="AC377" s="5" t="s">
        <v>38</v>
      </c>
    </row>
    <row r="378" spans="1:29">
      <c r="A378" s="5">
        <v>655797</v>
      </c>
      <c r="B378" s="5">
        <v>126561</v>
      </c>
      <c r="C378" s="5"/>
      <c r="D378" s="5">
        <v>2</v>
      </c>
      <c r="E378" s="5" t="s">
        <v>29</v>
      </c>
      <c r="F378" s="5">
        <v>1472</v>
      </c>
      <c r="G378" s="5" t="s">
        <v>134</v>
      </c>
      <c r="H378" s="5" t="s">
        <v>135</v>
      </c>
      <c r="I378" s="5">
        <v>149</v>
      </c>
      <c r="J378" s="5" t="s">
        <v>1041</v>
      </c>
      <c r="K378" s="5">
        <v>453</v>
      </c>
      <c r="L378" s="5"/>
      <c r="M378" s="5" t="s">
        <v>1679</v>
      </c>
      <c r="N378" s="6">
        <v>45705.615277777775</v>
      </c>
      <c r="O378" s="7">
        <v>45726</v>
      </c>
      <c r="P378" s="5"/>
      <c r="Q378" s="7"/>
      <c r="R378" s="5"/>
      <c r="S378" s="48">
        <v>-2333.33</v>
      </c>
      <c r="T378" s="5" t="s">
        <v>35</v>
      </c>
      <c r="U378" s="5" t="s">
        <v>1681</v>
      </c>
      <c r="V378" s="5" t="s">
        <v>36</v>
      </c>
      <c r="W378" s="5" t="s">
        <v>37</v>
      </c>
      <c r="X378" s="5"/>
      <c r="Y378" s="5"/>
      <c r="Z378" s="5" t="s">
        <v>1680</v>
      </c>
      <c r="AA378" s="5"/>
      <c r="AB378" s="5">
        <v>7119</v>
      </c>
      <c r="AC378" s="5" t="s">
        <v>38</v>
      </c>
    </row>
    <row r="379" spans="1:29">
      <c r="A379" s="5">
        <v>655822</v>
      </c>
      <c r="B379" s="5">
        <v>126561</v>
      </c>
      <c r="C379" s="5"/>
      <c r="D379" s="5">
        <v>2</v>
      </c>
      <c r="E379" s="5" t="s">
        <v>29</v>
      </c>
      <c r="F379" s="5">
        <v>1472</v>
      </c>
      <c r="G379" s="5" t="s">
        <v>134</v>
      </c>
      <c r="H379" s="5" t="s">
        <v>135</v>
      </c>
      <c r="I379" s="5">
        <v>149</v>
      </c>
      <c r="J379" s="5" t="s">
        <v>1041</v>
      </c>
      <c r="K379" s="5">
        <v>453</v>
      </c>
      <c r="L379" s="5"/>
      <c r="M379" s="5" t="s">
        <v>1679</v>
      </c>
      <c r="N379" s="6">
        <v>45705.615277777775</v>
      </c>
      <c r="O379" s="7">
        <v>45726</v>
      </c>
      <c r="P379" s="5"/>
      <c r="Q379" s="7"/>
      <c r="R379" s="5"/>
      <c r="S379" s="48">
        <v>233.33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1680</v>
      </c>
      <c r="AA379" s="5"/>
      <c r="AB379" s="5">
        <v>7119</v>
      </c>
      <c r="AC379" s="5" t="s">
        <v>38</v>
      </c>
    </row>
    <row r="380" spans="1:29">
      <c r="A380" s="5">
        <v>659158</v>
      </c>
      <c r="B380" s="5">
        <v>126561</v>
      </c>
      <c r="C380" s="5"/>
      <c r="D380" s="5">
        <v>2</v>
      </c>
      <c r="E380" s="5" t="s">
        <v>29</v>
      </c>
      <c r="F380" s="5">
        <v>1472</v>
      </c>
      <c r="G380" s="5" t="s">
        <v>134</v>
      </c>
      <c r="H380" s="5" t="s">
        <v>135</v>
      </c>
      <c r="I380" s="5">
        <v>149</v>
      </c>
      <c r="J380" s="5" t="s">
        <v>1041</v>
      </c>
      <c r="K380" s="5">
        <v>453</v>
      </c>
      <c r="L380" s="5"/>
      <c r="M380" s="5" t="s">
        <v>1679</v>
      </c>
      <c r="N380" s="6">
        <v>45705.615277777775</v>
      </c>
      <c r="O380" s="7">
        <v>45726</v>
      </c>
      <c r="P380" s="5"/>
      <c r="Q380" s="7"/>
      <c r="R380" s="5"/>
      <c r="S380" s="48">
        <v>2333.33</v>
      </c>
      <c r="T380" s="5" t="s">
        <v>39</v>
      </c>
      <c r="U380" s="5" t="s">
        <v>1682</v>
      </c>
      <c r="V380" s="5" t="s">
        <v>88</v>
      </c>
      <c r="W380" s="5" t="s">
        <v>89</v>
      </c>
      <c r="X380" s="5"/>
      <c r="Y380" s="5"/>
      <c r="Z380" s="5" t="s">
        <v>1680</v>
      </c>
      <c r="AA380" s="5"/>
      <c r="AB380" s="5">
        <v>7119</v>
      </c>
      <c r="AC380" s="5" t="s">
        <v>38</v>
      </c>
    </row>
    <row r="381" spans="1:29">
      <c r="A381" s="5">
        <v>659159</v>
      </c>
      <c r="B381" s="5">
        <v>126561</v>
      </c>
      <c r="C381" s="5"/>
      <c r="D381" s="5">
        <v>2</v>
      </c>
      <c r="E381" s="5" t="s">
        <v>29</v>
      </c>
      <c r="F381" s="5">
        <v>1472</v>
      </c>
      <c r="G381" s="5" t="s">
        <v>134</v>
      </c>
      <c r="H381" s="5" t="s">
        <v>135</v>
      </c>
      <c r="I381" s="5">
        <v>149</v>
      </c>
      <c r="J381" s="5" t="s">
        <v>1041</v>
      </c>
      <c r="K381" s="5">
        <v>453</v>
      </c>
      <c r="L381" s="5"/>
      <c r="M381" s="5" t="s">
        <v>1679</v>
      </c>
      <c r="N381" s="6">
        <v>45705.615277777775</v>
      </c>
      <c r="O381" s="7">
        <v>45726</v>
      </c>
      <c r="P381" s="5"/>
      <c r="Q381" s="7"/>
      <c r="R381" s="5"/>
      <c r="S381" s="48">
        <v>-233.33</v>
      </c>
      <c r="T381" s="5" t="s">
        <v>39</v>
      </c>
      <c r="U381" s="5" t="s">
        <v>120</v>
      </c>
      <c r="V381" s="5" t="s">
        <v>41</v>
      </c>
      <c r="W381" s="5" t="s">
        <v>42</v>
      </c>
      <c r="X381" s="5"/>
      <c r="Y381" s="5"/>
      <c r="Z381" s="5" t="s">
        <v>1680</v>
      </c>
      <c r="AA381" s="5"/>
      <c r="AB381" s="5">
        <v>7119</v>
      </c>
      <c r="AC381" s="5" t="s">
        <v>38</v>
      </c>
    </row>
    <row r="382" spans="1:29">
      <c r="A382" s="5">
        <v>659667</v>
      </c>
      <c r="B382" s="5">
        <v>127194</v>
      </c>
      <c r="C382" s="5"/>
      <c r="D382" s="5">
        <v>2</v>
      </c>
      <c r="E382" s="5" t="s">
        <v>29</v>
      </c>
      <c r="F382" s="5">
        <v>1472</v>
      </c>
      <c r="G382" s="5" t="s">
        <v>134</v>
      </c>
      <c r="H382" s="5" t="s">
        <v>135</v>
      </c>
      <c r="I382" s="5">
        <v>149</v>
      </c>
      <c r="J382" s="5" t="s">
        <v>1041</v>
      </c>
      <c r="K382" s="5">
        <v>453</v>
      </c>
      <c r="L382" s="5"/>
      <c r="M382" s="5" t="s">
        <v>1679</v>
      </c>
      <c r="N382" s="6">
        <v>45707.534722222219</v>
      </c>
      <c r="O382" s="7">
        <v>45723</v>
      </c>
      <c r="P382" s="5"/>
      <c r="Q382" s="7"/>
      <c r="R382" s="5"/>
      <c r="S382" s="48">
        <v>31.97</v>
      </c>
      <c r="T382" s="5" t="s">
        <v>39</v>
      </c>
      <c r="U382" s="5" t="s">
        <v>182</v>
      </c>
      <c r="V382" s="5" t="s">
        <v>41</v>
      </c>
      <c r="W382" s="5" t="s">
        <v>42</v>
      </c>
      <c r="X382" s="5"/>
      <c r="Y382" s="5"/>
      <c r="Z382" s="5" t="s">
        <v>1683</v>
      </c>
      <c r="AA382" s="5"/>
      <c r="AB382" s="5">
        <v>7119</v>
      </c>
      <c r="AC382" s="5" t="s">
        <v>38</v>
      </c>
    </row>
    <row r="383" spans="1:29">
      <c r="A383" s="5">
        <v>659680</v>
      </c>
      <c r="B383" s="5">
        <v>127203</v>
      </c>
      <c r="C383" s="5"/>
      <c r="D383" s="5">
        <v>2</v>
      </c>
      <c r="E383" s="5" t="s">
        <v>29</v>
      </c>
      <c r="F383" s="5">
        <v>1472</v>
      </c>
      <c r="G383" s="5" t="s">
        <v>134</v>
      </c>
      <c r="H383" s="5" t="s">
        <v>135</v>
      </c>
      <c r="I383" s="5">
        <v>149</v>
      </c>
      <c r="J383" s="5" t="s">
        <v>1041</v>
      </c>
      <c r="K383" s="5">
        <v>453</v>
      </c>
      <c r="L383" s="5"/>
      <c r="M383" s="5" t="s">
        <v>1679</v>
      </c>
      <c r="N383" s="6">
        <v>45707.538888888892</v>
      </c>
      <c r="O383" s="7">
        <v>45726</v>
      </c>
      <c r="P383" s="5"/>
      <c r="Q383" s="7"/>
      <c r="R383" s="5"/>
      <c r="S383" s="48">
        <v>319.70999999999998</v>
      </c>
      <c r="T383" s="5" t="s">
        <v>39</v>
      </c>
      <c r="U383" s="5" t="s">
        <v>1684</v>
      </c>
      <c r="V383" s="5" t="s">
        <v>48</v>
      </c>
      <c r="W383" s="5" t="s">
        <v>49</v>
      </c>
      <c r="X383" s="5"/>
      <c r="Y383" s="5"/>
      <c r="Z383" s="5" t="s">
        <v>1685</v>
      </c>
      <c r="AA383" s="5"/>
      <c r="AB383" s="5">
        <v>7119</v>
      </c>
      <c r="AC383" s="5" t="s">
        <v>38</v>
      </c>
    </row>
    <row r="384" spans="1:29">
      <c r="A384" s="5">
        <v>659681</v>
      </c>
      <c r="B384" s="5">
        <v>127203</v>
      </c>
      <c r="C384" s="5"/>
      <c r="D384" s="5">
        <v>2</v>
      </c>
      <c r="E384" s="5" t="s">
        <v>29</v>
      </c>
      <c r="F384" s="5">
        <v>1472</v>
      </c>
      <c r="G384" s="5" t="s">
        <v>134</v>
      </c>
      <c r="H384" s="5" t="s">
        <v>135</v>
      </c>
      <c r="I384" s="5">
        <v>149</v>
      </c>
      <c r="J384" s="5" t="s">
        <v>1041</v>
      </c>
      <c r="K384" s="5">
        <v>453</v>
      </c>
      <c r="L384" s="5"/>
      <c r="M384" s="5" t="s">
        <v>1679</v>
      </c>
      <c r="N384" s="6">
        <v>45707.538888888892</v>
      </c>
      <c r="O384" s="7">
        <v>45726</v>
      </c>
      <c r="P384" s="5"/>
      <c r="Q384" s="7"/>
      <c r="R384" s="5"/>
      <c r="S384" s="48">
        <v>31.97</v>
      </c>
      <c r="T384" s="5" t="s">
        <v>39</v>
      </c>
      <c r="U384" s="5" t="s">
        <v>182</v>
      </c>
      <c r="V384" s="5" t="s">
        <v>41</v>
      </c>
      <c r="W384" s="5" t="s">
        <v>42</v>
      </c>
      <c r="X384" s="5"/>
      <c r="Y384" s="5"/>
      <c r="Z384" s="5" t="s">
        <v>1685</v>
      </c>
      <c r="AA384" s="5"/>
      <c r="AB384" s="5">
        <v>7119</v>
      </c>
      <c r="AC384" s="5" t="s">
        <v>38</v>
      </c>
    </row>
    <row r="385" spans="1:29">
      <c r="A385" s="5">
        <v>570886</v>
      </c>
      <c r="B385" s="5">
        <v>110784</v>
      </c>
      <c r="C385" s="5"/>
      <c r="D385" s="5">
        <v>2</v>
      </c>
      <c r="E385" s="5" t="s">
        <v>29</v>
      </c>
      <c r="F385" s="5">
        <v>4904</v>
      </c>
      <c r="G385" s="5" t="s">
        <v>436</v>
      </c>
      <c r="H385" s="5" t="s">
        <v>437</v>
      </c>
      <c r="I385" s="5">
        <v>517</v>
      </c>
      <c r="J385" s="5" t="s">
        <v>438</v>
      </c>
      <c r="K385" s="5">
        <v>418</v>
      </c>
      <c r="L385" s="5"/>
      <c r="M385" s="5" t="s">
        <v>439</v>
      </c>
      <c r="N385" s="6">
        <v>45595.540972222225</v>
      </c>
      <c r="O385" s="7">
        <v>45726</v>
      </c>
      <c r="P385" s="5"/>
      <c r="Q385" s="7">
        <v>45716</v>
      </c>
      <c r="R385" s="5"/>
      <c r="S385" s="48">
        <v>-500</v>
      </c>
      <c r="T385" s="5" t="s">
        <v>35</v>
      </c>
      <c r="U385" s="5" t="s">
        <v>1596</v>
      </c>
      <c r="V385" s="5" t="s">
        <v>36</v>
      </c>
      <c r="W385" s="5" t="s">
        <v>37</v>
      </c>
      <c r="X385" s="5"/>
      <c r="Y385" s="5"/>
      <c r="Z385" s="5" t="s">
        <v>1044</v>
      </c>
      <c r="AA385" s="5"/>
      <c r="AB385" s="5">
        <v>7119</v>
      </c>
      <c r="AC385" s="5" t="s">
        <v>38</v>
      </c>
    </row>
    <row r="386" spans="1:29">
      <c r="A386" s="5">
        <v>570941</v>
      </c>
      <c r="B386" s="5">
        <v>110784</v>
      </c>
      <c r="C386" s="5"/>
      <c r="D386" s="5">
        <v>2</v>
      </c>
      <c r="E386" s="5" t="s">
        <v>29</v>
      </c>
      <c r="F386" s="5">
        <v>4904</v>
      </c>
      <c r="G386" s="5" t="s">
        <v>436</v>
      </c>
      <c r="H386" s="5" t="s">
        <v>437</v>
      </c>
      <c r="I386" s="5">
        <v>517</v>
      </c>
      <c r="J386" s="5" t="s">
        <v>438</v>
      </c>
      <c r="K386" s="5">
        <v>418</v>
      </c>
      <c r="L386" s="5"/>
      <c r="M386" s="5" t="s">
        <v>439</v>
      </c>
      <c r="N386" s="6">
        <v>45595.540972222225</v>
      </c>
      <c r="O386" s="7">
        <v>45726</v>
      </c>
      <c r="P386" s="5"/>
      <c r="Q386" s="7">
        <v>45716</v>
      </c>
      <c r="R386" s="5"/>
      <c r="S386" s="48">
        <v>50</v>
      </c>
      <c r="T386" s="5" t="s">
        <v>39</v>
      </c>
      <c r="U386" s="5" t="s">
        <v>40</v>
      </c>
      <c r="V386" s="5" t="s">
        <v>41</v>
      </c>
      <c r="W386" s="5" t="s">
        <v>42</v>
      </c>
      <c r="X386" s="5"/>
      <c r="Y386" s="5"/>
      <c r="Z386" s="5" t="s">
        <v>1044</v>
      </c>
      <c r="AA386" s="5"/>
      <c r="AB386" s="5">
        <v>7119</v>
      </c>
      <c r="AC386" s="5" t="s">
        <v>38</v>
      </c>
    </row>
    <row r="387" spans="1:29">
      <c r="A387" s="5">
        <v>577563</v>
      </c>
      <c r="B387" s="5">
        <v>110784</v>
      </c>
      <c r="C387" s="5"/>
      <c r="D387" s="5">
        <v>2</v>
      </c>
      <c r="E387" s="5" t="s">
        <v>29</v>
      </c>
      <c r="F387" s="5">
        <v>4904</v>
      </c>
      <c r="G387" s="5" t="s">
        <v>436</v>
      </c>
      <c r="H387" s="5" t="s">
        <v>437</v>
      </c>
      <c r="I387" s="5">
        <v>517</v>
      </c>
      <c r="J387" s="5" t="s">
        <v>438</v>
      </c>
      <c r="K387" s="5">
        <v>418</v>
      </c>
      <c r="L387" s="5"/>
      <c r="M387" s="5" t="s">
        <v>439</v>
      </c>
      <c r="N387" s="6">
        <v>45595.540972222225</v>
      </c>
      <c r="O387" s="7">
        <v>45726</v>
      </c>
      <c r="P387" s="5"/>
      <c r="Q387" s="7">
        <v>45716</v>
      </c>
      <c r="R387" s="5"/>
      <c r="S387" s="48">
        <v>18.5</v>
      </c>
      <c r="T387" s="5" t="s">
        <v>39</v>
      </c>
      <c r="U387" s="5" t="s">
        <v>52</v>
      </c>
      <c r="V387" s="5" t="s">
        <v>41</v>
      </c>
      <c r="W387" s="5" t="s">
        <v>42</v>
      </c>
      <c r="X387" s="5"/>
      <c r="Y387" s="5"/>
      <c r="Z387" s="5" t="s">
        <v>1044</v>
      </c>
      <c r="AA387" s="5"/>
      <c r="AB387" s="5">
        <v>7119</v>
      </c>
      <c r="AC387" s="5" t="s">
        <v>38</v>
      </c>
    </row>
    <row r="388" spans="1:29">
      <c r="A388" s="5">
        <v>580455</v>
      </c>
      <c r="B388" s="5">
        <v>112825</v>
      </c>
      <c r="C388" s="5"/>
      <c r="D388" s="5">
        <v>2</v>
      </c>
      <c r="E388" s="5" t="s">
        <v>29</v>
      </c>
      <c r="F388" s="5">
        <v>1507</v>
      </c>
      <c r="G388" s="5" t="s">
        <v>440</v>
      </c>
      <c r="H388" s="5" t="s">
        <v>441</v>
      </c>
      <c r="I388" s="5">
        <v>7</v>
      </c>
      <c r="J388" s="5" t="s">
        <v>444</v>
      </c>
      <c r="K388" s="5">
        <v>429</v>
      </c>
      <c r="L388" s="5"/>
      <c r="M388" s="5" t="s">
        <v>871</v>
      </c>
      <c r="N388" s="6">
        <v>45625.404166666667</v>
      </c>
      <c r="O388" s="7">
        <v>45726</v>
      </c>
      <c r="P388" s="5"/>
      <c r="Q388" s="7">
        <v>45721</v>
      </c>
      <c r="R388" s="5"/>
      <c r="S388" s="48">
        <v>-1050</v>
      </c>
      <c r="T388" s="5" t="s">
        <v>35</v>
      </c>
      <c r="U388" s="5" t="s">
        <v>1596</v>
      </c>
      <c r="V388" s="5" t="s">
        <v>36</v>
      </c>
      <c r="W388" s="5" t="s">
        <v>37</v>
      </c>
      <c r="X388" s="5"/>
      <c r="Y388" s="5"/>
      <c r="Z388" s="5" t="s">
        <v>1443</v>
      </c>
      <c r="AA388" s="5"/>
      <c r="AB388" s="5">
        <v>7119</v>
      </c>
      <c r="AC388" s="5" t="s">
        <v>38</v>
      </c>
    </row>
    <row r="389" spans="1:29">
      <c r="A389" s="5">
        <v>580479</v>
      </c>
      <c r="B389" s="5">
        <v>112825</v>
      </c>
      <c r="C389" s="5"/>
      <c r="D389" s="5">
        <v>2</v>
      </c>
      <c r="E389" s="5" t="s">
        <v>29</v>
      </c>
      <c r="F389" s="5">
        <v>1507</v>
      </c>
      <c r="G389" s="5" t="s">
        <v>440</v>
      </c>
      <c r="H389" s="5" t="s">
        <v>441</v>
      </c>
      <c r="I389" s="5">
        <v>7</v>
      </c>
      <c r="J389" s="5" t="s">
        <v>444</v>
      </c>
      <c r="K389" s="5">
        <v>429</v>
      </c>
      <c r="L389" s="5"/>
      <c r="M389" s="5" t="s">
        <v>871</v>
      </c>
      <c r="N389" s="6">
        <v>45625.404166666667</v>
      </c>
      <c r="O389" s="7">
        <v>45726</v>
      </c>
      <c r="P389" s="5"/>
      <c r="Q389" s="7">
        <v>45721</v>
      </c>
      <c r="R389" s="5"/>
      <c r="S389" s="48">
        <v>105</v>
      </c>
      <c r="T389" s="5" t="s">
        <v>39</v>
      </c>
      <c r="U389" s="5" t="s">
        <v>40</v>
      </c>
      <c r="V389" s="5" t="s">
        <v>41</v>
      </c>
      <c r="W389" s="5" t="s">
        <v>42</v>
      </c>
      <c r="X389" s="5"/>
      <c r="Y389" s="5"/>
      <c r="Z389" s="5" t="s">
        <v>1443</v>
      </c>
      <c r="AA389" s="5"/>
      <c r="AB389" s="5">
        <v>7119</v>
      </c>
      <c r="AC389" s="5" t="s">
        <v>38</v>
      </c>
    </row>
    <row r="390" spans="1:29">
      <c r="A390" s="5">
        <v>581364</v>
      </c>
      <c r="B390" s="5">
        <v>112825</v>
      </c>
      <c r="C390" s="5"/>
      <c r="D390" s="5">
        <v>2</v>
      </c>
      <c r="E390" s="5" t="s">
        <v>29</v>
      </c>
      <c r="F390" s="5">
        <v>1507</v>
      </c>
      <c r="G390" s="5" t="s">
        <v>440</v>
      </c>
      <c r="H390" s="5" t="s">
        <v>441</v>
      </c>
      <c r="I390" s="5">
        <v>7</v>
      </c>
      <c r="J390" s="5" t="s">
        <v>444</v>
      </c>
      <c r="K390" s="5">
        <v>429</v>
      </c>
      <c r="L390" s="5"/>
      <c r="M390" s="5" t="s">
        <v>871</v>
      </c>
      <c r="N390" s="6">
        <v>45625.404166666667</v>
      </c>
      <c r="O390" s="7">
        <v>45726</v>
      </c>
      <c r="P390" s="5"/>
      <c r="Q390" s="7">
        <v>45721</v>
      </c>
      <c r="R390" s="5"/>
      <c r="S390" s="48">
        <v>20</v>
      </c>
      <c r="T390" s="5" t="s">
        <v>39</v>
      </c>
      <c r="U390" s="5" t="s">
        <v>52</v>
      </c>
      <c r="V390" s="5" t="s">
        <v>41</v>
      </c>
      <c r="W390" s="5" t="s">
        <v>42</v>
      </c>
      <c r="X390" s="5"/>
      <c r="Y390" s="5"/>
      <c r="Z390" s="5" t="s">
        <v>1443</v>
      </c>
      <c r="AA390" s="5"/>
      <c r="AB390" s="5">
        <v>7119</v>
      </c>
      <c r="AC390" s="5" t="s">
        <v>38</v>
      </c>
    </row>
    <row r="391" spans="1:29">
      <c r="A391" s="5">
        <v>610729</v>
      </c>
      <c r="B391" s="5">
        <v>112825</v>
      </c>
      <c r="C391" s="5"/>
      <c r="D391" s="5">
        <v>2</v>
      </c>
      <c r="E391" s="5" t="s">
        <v>29</v>
      </c>
      <c r="F391" s="5">
        <v>1507</v>
      </c>
      <c r="G391" s="5" t="s">
        <v>440</v>
      </c>
      <c r="H391" s="5" t="s">
        <v>441</v>
      </c>
      <c r="I391" s="5">
        <v>7</v>
      </c>
      <c r="J391" s="5" t="s">
        <v>444</v>
      </c>
      <c r="K391" s="5">
        <v>429</v>
      </c>
      <c r="L391" s="5"/>
      <c r="M391" s="5" t="s">
        <v>871</v>
      </c>
      <c r="N391" s="6">
        <v>45625.404166666667</v>
      </c>
      <c r="O391" s="7">
        <v>45726</v>
      </c>
      <c r="P391" s="5"/>
      <c r="Q391" s="7">
        <v>45721</v>
      </c>
      <c r="R391" s="5"/>
      <c r="S391" s="48">
        <v>9.01</v>
      </c>
      <c r="T391" s="5" t="s">
        <v>39</v>
      </c>
      <c r="U391" s="5" t="s">
        <v>182</v>
      </c>
      <c r="V391" s="5" t="s">
        <v>41</v>
      </c>
      <c r="W391" s="5" t="s">
        <v>42</v>
      </c>
      <c r="X391" s="5"/>
      <c r="Y391" s="5"/>
      <c r="Z391" s="5" t="s">
        <v>1443</v>
      </c>
      <c r="AA391" s="5"/>
      <c r="AB391" s="5">
        <v>7119</v>
      </c>
      <c r="AC391" s="5" t="s">
        <v>38</v>
      </c>
    </row>
    <row r="392" spans="1:29">
      <c r="A392" s="5">
        <v>629018</v>
      </c>
      <c r="B392" s="5">
        <v>121258</v>
      </c>
      <c r="C392" s="5"/>
      <c r="D392" s="5">
        <v>2</v>
      </c>
      <c r="E392" s="5" t="s">
        <v>29</v>
      </c>
      <c r="F392" s="5">
        <v>1507</v>
      </c>
      <c r="G392" s="5" t="s">
        <v>440</v>
      </c>
      <c r="H392" s="5" t="s">
        <v>441</v>
      </c>
      <c r="I392" s="5">
        <v>6</v>
      </c>
      <c r="J392" s="5" t="s">
        <v>442</v>
      </c>
      <c r="K392" s="5">
        <v>353</v>
      </c>
      <c r="L392" s="5"/>
      <c r="M392" s="5" t="s">
        <v>1442</v>
      </c>
      <c r="N392" s="6">
        <v>45658</v>
      </c>
      <c r="O392" s="7">
        <v>45726</v>
      </c>
      <c r="P392" s="5"/>
      <c r="Q392" s="7">
        <v>45713</v>
      </c>
      <c r="R392" s="5"/>
      <c r="S392" s="48">
        <v>-852.32</v>
      </c>
      <c r="T392" s="5" t="s">
        <v>35</v>
      </c>
      <c r="U392" s="5" t="s">
        <v>1596</v>
      </c>
      <c r="V392" s="5" t="s">
        <v>36</v>
      </c>
      <c r="W392" s="5" t="s">
        <v>37</v>
      </c>
      <c r="X392" s="5"/>
      <c r="Y392" s="5"/>
      <c r="Z392" s="5" t="s">
        <v>1686</v>
      </c>
      <c r="AA392" s="5"/>
      <c r="AB392" s="5">
        <v>7119</v>
      </c>
      <c r="AC392" s="5" t="s">
        <v>38</v>
      </c>
    </row>
    <row r="393" spans="1:29">
      <c r="A393" s="5">
        <v>629097</v>
      </c>
      <c r="B393" s="5">
        <v>121258</v>
      </c>
      <c r="C393" s="5"/>
      <c r="D393" s="5">
        <v>2</v>
      </c>
      <c r="E393" s="5" t="s">
        <v>29</v>
      </c>
      <c r="F393" s="5">
        <v>1507</v>
      </c>
      <c r="G393" s="5" t="s">
        <v>440</v>
      </c>
      <c r="H393" s="5" t="s">
        <v>441</v>
      </c>
      <c r="I393" s="5">
        <v>6</v>
      </c>
      <c r="J393" s="5" t="s">
        <v>442</v>
      </c>
      <c r="K393" s="5">
        <v>353</v>
      </c>
      <c r="L393" s="5"/>
      <c r="M393" s="5" t="s">
        <v>1442</v>
      </c>
      <c r="N393" s="6">
        <v>45658</v>
      </c>
      <c r="O393" s="7">
        <v>45726</v>
      </c>
      <c r="P393" s="5"/>
      <c r="Q393" s="7">
        <v>45713</v>
      </c>
      <c r="R393" s="5"/>
      <c r="S393" s="48">
        <v>85.23</v>
      </c>
      <c r="T393" s="5" t="s">
        <v>39</v>
      </c>
      <c r="U393" s="5" t="s">
        <v>40</v>
      </c>
      <c r="V393" s="5" t="s">
        <v>41</v>
      </c>
      <c r="W393" s="5" t="s">
        <v>42</v>
      </c>
      <c r="X393" s="5"/>
      <c r="Y393" s="5"/>
      <c r="Z393" s="5" t="s">
        <v>1686</v>
      </c>
      <c r="AA393" s="5"/>
      <c r="AB393" s="5">
        <v>7119</v>
      </c>
      <c r="AC393" s="5" t="s">
        <v>38</v>
      </c>
    </row>
    <row r="394" spans="1:29">
      <c r="A394" s="5">
        <v>629100</v>
      </c>
      <c r="B394" s="5">
        <v>121258</v>
      </c>
      <c r="C394" s="5"/>
      <c r="D394" s="5">
        <v>2</v>
      </c>
      <c r="E394" s="5" t="s">
        <v>29</v>
      </c>
      <c r="F394" s="5">
        <v>1507</v>
      </c>
      <c r="G394" s="5" t="s">
        <v>440</v>
      </c>
      <c r="H394" s="5" t="s">
        <v>441</v>
      </c>
      <c r="I394" s="5">
        <v>6</v>
      </c>
      <c r="J394" s="5" t="s">
        <v>442</v>
      </c>
      <c r="K394" s="5">
        <v>353</v>
      </c>
      <c r="L394" s="5"/>
      <c r="M394" s="5" t="s">
        <v>1442</v>
      </c>
      <c r="N394" s="6">
        <v>45658</v>
      </c>
      <c r="O394" s="7">
        <v>45726</v>
      </c>
      <c r="P394" s="5"/>
      <c r="Q394" s="7">
        <v>45713</v>
      </c>
      <c r="R394" s="5"/>
      <c r="S394" s="48">
        <v>20</v>
      </c>
      <c r="T394" s="5" t="s">
        <v>39</v>
      </c>
      <c r="U394" s="5" t="s">
        <v>52</v>
      </c>
      <c r="V394" s="5" t="s">
        <v>41</v>
      </c>
      <c r="W394" s="5" t="s">
        <v>42</v>
      </c>
      <c r="X394" s="5"/>
      <c r="Y394" s="5"/>
      <c r="Z394" s="5" t="s">
        <v>1686</v>
      </c>
      <c r="AA394" s="5"/>
      <c r="AB394" s="5">
        <v>7119</v>
      </c>
      <c r="AC394" s="5" t="s">
        <v>38</v>
      </c>
    </row>
    <row r="395" spans="1:29">
      <c r="A395" s="5">
        <v>629101</v>
      </c>
      <c r="B395" s="5">
        <v>121258</v>
      </c>
      <c r="C395" s="5"/>
      <c r="D395" s="5">
        <v>2</v>
      </c>
      <c r="E395" s="5" t="s">
        <v>29</v>
      </c>
      <c r="F395" s="5">
        <v>1507</v>
      </c>
      <c r="G395" s="5" t="s">
        <v>440</v>
      </c>
      <c r="H395" s="5" t="s">
        <v>441</v>
      </c>
      <c r="I395" s="5">
        <v>6</v>
      </c>
      <c r="J395" s="5" t="s">
        <v>442</v>
      </c>
      <c r="K395" s="5">
        <v>353</v>
      </c>
      <c r="L395" s="5"/>
      <c r="M395" s="5" t="s">
        <v>1442</v>
      </c>
      <c r="N395" s="6">
        <v>45658</v>
      </c>
      <c r="O395" s="7">
        <v>45726</v>
      </c>
      <c r="P395" s="5"/>
      <c r="Q395" s="7">
        <v>45713</v>
      </c>
      <c r="R395" s="5"/>
      <c r="S395" s="48">
        <v>9.32</v>
      </c>
      <c r="T395" s="5" t="s">
        <v>39</v>
      </c>
      <c r="U395" s="5" t="s">
        <v>182</v>
      </c>
      <c r="V395" s="5" t="s">
        <v>41</v>
      </c>
      <c r="W395" s="5" t="s">
        <v>42</v>
      </c>
      <c r="X395" s="5"/>
      <c r="Y395" s="5"/>
      <c r="Z395" s="5" t="s">
        <v>1686</v>
      </c>
      <c r="AA395" s="5"/>
      <c r="AB395" s="5">
        <v>7119</v>
      </c>
      <c r="AC395" s="5" t="s">
        <v>38</v>
      </c>
    </row>
    <row r="396" spans="1:29">
      <c r="A396" s="5">
        <v>640668</v>
      </c>
      <c r="B396" s="5">
        <v>123544</v>
      </c>
      <c r="C396" s="5"/>
      <c r="D396" s="5">
        <v>2</v>
      </c>
      <c r="E396" s="5" t="s">
        <v>29</v>
      </c>
      <c r="F396" s="5">
        <v>1526</v>
      </c>
      <c r="G396" s="5" t="s">
        <v>446</v>
      </c>
      <c r="H396" s="5" t="s">
        <v>447</v>
      </c>
      <c r="I396" s="5">
        <v>302</v>
      </c>
      <c r="J396" s="5" t="s">
        <v>448</v>
      </c>
      <c r="K396" s="5">
        <v>59</v>
      </c>
      <c r="L396" s="5" t="s">
        <v>449</v>
      </c>
      <c r="M396" s="5" t="s">
        <v>1687</v>
      </c>
      <c r="N396" s="6">
        <v>45691.448611111111</v>
      </c>
      <c r="O396" s="7">
        <v>45726</v>
      </c>
      <c r="P396" s="5"/>
      <c r="Q396" s="7"/>
      <c r="R396" s="5"/>
      <c r="S396" s="48">
        <v>2264.14</v>
      </c>
      <c r="T396" s="5" t="s">
        <v>39</v>
      </c>
      <c r="U396" s="5" t="s">
        <v>266</v>
      </c>
      <c r="V396" s="5" t="s">
        <v>266</v>
      </c>
      <c r="W396" s="5" t="s">
        <v>267</v>
      </c>
      <c r="X396" s="5"/>
      <c r="Y396" s="5"/>
      <c r="Z396" s="5" t="s">
        <v>873</v>
      </c>
      <c r="AA396" s="5"/>
      <c r="AB396" s="5">
        <v>7119</v>
      </c>
      <c r="AC396" s="5" t="s">
        <v>38</v>
      </c>
    </row>
    <row r="397" spans="1:29">
      <c r="A397" s="5">
        <v>640623</v>
      </c>
      <c r="B397" s="5">
        <v>123546</v>
      </c>
      <c r="C397" s="5"/>
      <c r="D397" s="5">
        <v>2</v>
      </c>
      <c r="E397" s="5" t="s">
        <v>29</v>
      </c>
      <c r="F397" s="5">
        <v>1526</v>
      </c>
      <c r="G397" s="5" t="s">
        <v>446</v>
      </c>
      <c r="H397" s="5" t="s">
        <v>447</v>
      </c>
      <c r="I397" s="5">
        <v>302</v>
      </c>
      <c r="J397" s="5" t="s">
        <v>448</v>
      </c>
      <c r="K397" s="5">
        <v>59</v>
      </c>
      <c r="L397" s="5" t="s">
        <v>449</v>
      </c>
      <c r="M397" s="5" t="s">
        <v>1687</v>
      </c>
      <c r="N397" s="6">
        <v>45689</v>
      </c>
      <c r="O397" s="7">
        <v>45726</v>
      </c>
      <c r="P397" s="5"/>
      <c r="Q397" s="7"/>
      <c r="R397" s="5"/>
      <c r="S397" s="48">
        <v>-12267.09</v>
      </c>
      <c r="T397" s="5" t="s">
        <v>35</v>
      </c>
      <c r="U397" s="5" t="s">
        <v>1596</v>
      </c>
      <c r="V397" s="5" t="s">
        <v>36</v>
      </c>
      <c r="W397" s="5" t="s">
        <v>37</v>
      </c>
      <c r="X397" s="5"/>
      <c r="Y397" s="5"/>
      <c r="Z397" s="5" t="s">
        <v>1688</v>
      </c>
      <c r="AA397" s="5"/>
      <c r="AB397" s="5">
        <v>7119</v>
      </c>
      <c r="AC397" s="5" t="s">
        <v>38</v>
      </c>
    </row>
    <row r="398" spans="1:29">
      <c r="A398" s="5">
        <v>640670</v>
      </c>
      <c r="B398" s="5">
        <v>123546</v>
      </c>
      <c r="C398" s="5"/>
      <c r="D398" s="5">
        <v>2</v>
      </c>
      <c r="E398" s="5" t="s">
        <v>29</v>
      </c>
      <c r="F398" s="5">
        <v>1526</v>
      </c>
      <c r="G398" s="5" t="s">
        <v>446</v>
      </c>
      <c r="H398" s="5" t="s">
        <v>447</v>
      </c>
      <c r="I398" s="5">
        <v>302</v>
      </c>
      <c r="J398" s="5" t="s">
        <v>448</v>
      </c>
      <c r="K398" s="5">
        <v>59</v>
      </c>
      <c r="L398" s="5" t="s">
        <v>449</v>
      </c>
      <c r="M398" s="5" t="s">
        <v>1687</v>
      </c>
      <c r="N398" s="6">
        <v>45689</v>
      </c>
      <c r="O398" s="7">
        <v>45726</v>
      </c>
      <c r="P398" s="5"/>
      <c r="Q398" s="7"/>
      <c r="R398" s="5"/>
      <c r="S398" s="48">
        <v>981.37</v>
      </c>
      <c r="T398" s="5" t="s">
        <v>39</v>
      </c>
      <c r="U398" s="5" t="s">
        <v>40</v>
      </c>
      <c r="V398" s="5" t="s">
        <v>41</v>
      </c>
      <c r="W398" s="5" t="s">
        <v>42</v>
      </c>
      <c r="X398" s="5"/>
      <c r="Y398" s="5"/>
      <c r="Z398" s="5" t="s">
        <v>1688</v>
      </c>
      <c r="AA398" s="5"/>
      <c r="AB398" s="5">
        <v>7119</v>
      </c>
      <c r="AC398" s="5" t="s">
        <v>38</v>
      </c>
    </row>
    <row r="399" spans="1:29">
      <c r="A399" s="5">
        <v>640672</v>
      </c>
      <c r="B399" s="5">
        <v>123546</v>
      </c>
      <c r="C399" s="5"/>
      <c r="D399" s="5">
        <v>2</v>
      </c>
      <c r="E399" s="5" t="s">
        <v>29</v>
      </c>
      <c r="F399" s="5">
        <v>1526</v>
      </c>
      <c r="G399" s="5" t="s">
        <v>446</v>
      </c>
      <c r="H399" s="5" t="s">
        <v>447</v>
      </c>
      <c r="I399" s="5">
        <v>302</v>
      </c>
      <c r="J399" s="5" t="s">
        <v>448</v>
      </c>
      <c r="K399" s="5">
        <v>59</v>
      </c>
      <c r="L399" s="5" t="s">
        <v>449</v>
      </c>
      <c r="M399" s="5" t="s">
        <v>1687</v>
      </c>
      <c r="N399" s="6">
        <v>45689</v>
      </c>
      <c r="O399" s="7">
        <v>45726</v>
      </c>
      <c r="P399" s="5"/>
      <c r="Q399" s="7"/>
      <c r="R399" s="5"/>
      <c r="S399" s="48">
        <v>9.6999999999999993</v>
      </c>
      <c r="T399" s="5" t="s">
        <v>39</v>
      </c>
      <c r="U399" s="5" t="s">
        <v>128</v>
      </c>
      <c r="V399" s="5" t="s">
        <v>128</v>
      </c>
      <c r="W399" s="5" t="s">
        <v>129</v>
      </c>
      <c r="X399" s="5"/>
      <c r="Y399" s="5"/>
      <c r="Z399" s="5" t="s">
        <v>1688</v>
      </c>
      <c r="AA399" s="5"/>
      <c r="AB399" s="5">
        <v>7119</v>
      </c>
      <c r="AC399" s="5" t="s">
        <v>38</v>
      </c>
    </row>
    <row r="400" spans="1:29">
      <c r="A400" s="5">
        <v>640673</v>
      </c>
      <c r="B400" s="5">
        <v>123546</v>
      </c>
      <c r="C400" s="5"/>
      <c r="D400" s="5">
        <v>2</v>
      </c>
      <c r="E400" s="5" t="s">
        <v>29</v>
      </c>
      <c r="F400" s="5">
        <v>1526</v>
      </c>
      <c r="G400" s="5" t="s">
        <v>446</v>
      </c>
      <c r="H400" s="5" t="s">
        <v>447</v>
      </c>
      <c r="I400" s="5">
        <v>302</v>
      </c>
      <c r="J400" s="5" t="s">
        <v>448</v>
      </c>
      <c r="K400" s="5">
        <v>59</v>
      </c>
      <c r="L400" s="5" t="s">
        <v>449</v>
      </c>
      <c r="M400" s="5" t="s">
        <v>1687</v>
      </c>
      <c r="N400" s="6">
        <v>45689</v>
      </c>
      <c r="O400" s="7">
        <v>45726</v>
      </c>
      <c r="P400" s="5"/>
      <c r="Q400" s="7"/>
      <c r="R400" s="5"/>
      <c r="S400" s="48">
        <v>21.37</v>
      </c>
      <c r="T400" s="5" t="s">
        <v>39</v>
      </c>
      <c r="U400" s="5" t="s">
        <v>182</v>
      </c>
      <c r="V400" s="5" t="s">
        <v>41</v>
      </c>
      <c r="W400" s="5" t="s">
        <v>42</v>
      </c>
      <c r="X400" s="5"/>
      <c r="Y400" s="5"/>
      <c r="Z400" s="5" t="s">
        <v>1688</v>
      </c>
      <c r="AA400" s="5"/>
      <c r="AB400" s="5">
        <v>7119</v>
      </c>
      <c r="AC400" s="5" t="s">
        <v>38</v>
      </c>
    </row>
    <row r="401" spans="1:29">
      <c r="A401" s="5">
        <v>574515</v>
      </c>
      <c r="B401" s="5">
        <v>111636</v>
      </c>
      <c r="C401" s="5"/>
      <c r="D401" s="5">
        <v>2</v>
      </c>
      <c r="E401" s="5" t="s">
        <v>29</v>
      </c>
      <c r="F401" s="5">
        <v>1543</v>
      </c>
      <c r="G401" s="5" t="s">
        <v>293</v>
      </c>
      <c r="H401" s="5" t="s">
        <v>294</v>
      </c>
      <c r="I401" s="5">
        <v>280</v>
      </c>
      <c r="J401" s="5" t="s">
        <v>295</v>
      </c>
      <c r="K401" s="5">
        <v>415</v>
      </c>
      <c r="L401" s="5"/>
      <c r="M401" s="5" t="s">
        <v>1689</v>
      </c>
      <c r="N401" s="6">
        <v>45604.397222222222</v>
      </c>
      <c r="O401" s="7">
        <v>45726</v>
      </c>
      <c r="P401" s="5"/>
      <c r="Q401" s="7"/>
      <c r="R401" s="5"/>
      <c r="S401" s="48">
        <v>120</v>
      </c>
      <c r="T401" s="5" t="s">
        <v>39</v>
      </c>
      <c r="U401" s="5" t="s">
        <v>40</v>
      </c>
      <c r="V401" s="5" t="s">
        <v>41</v>
      </c>
      <c r="W401" s="5" t="s">
        <v>42</v>
      </c>
      <c r="X401" s="5"/>
      <c r="Y401" s="5"/>
      <c r="Z401" s="5" t="s">
        <v>1446</v>
      </c>
      <c r="AA401" s="5"/>
      <c r="AB401" s="5">
        <v>7119</v>
      </c>
      <c r="AC401" s="5" t="s">
        <v>38</v>
      </c>
    </row>
    <row r="402" spans="1:29">
      <c r="A402" s="5">
        <v>574517</v>
      </c>
      <c r="B402" s="5">
        <v>111636</v>
      </c>
      <c r="C402" s="5"/>
      <c r="D402" s="5">
        <v>2</v>
      </c>
      <c r="E402" s="5" t="s">
        <v>29</v>
      </c>
      <c r="F402" s="5">
        <v>1543</v>
      </c>
      <c r="G402" s="5" t="s">
        <v>293</v>
      </c>
      <c r="H402" s="5" t="s">
        <v>294</v>
      </c>
      <c r="I402" s="5">
        <v>280</v>
      </c>
      <c r="J402" s="5" t="s">
        <v>295</v>
      </c>
      <c r="K402" s="5">
        <v>415</v>
      </c>
      <c r="L402" s="5"/>
      <c r="M402" s="5" t="s">
        <v>1689</v>
      </c>
      <c r="N402" s="6">
        <v>45604.397222222222</v>
      </c>
      <c r="O402" s="7">
        <v>45726</v>
      </c>
      <c r="P402" s="5"/>
      <c r="Q402" s="7"/>
      <c r="R402" s="5"/>
      <c r="S402" s="48">
        <v>24.46</v>
      </c>
      <c r="T402" s="5" t="s">
        <v>39</v>
      </c>
      <c r="U402" s="5" t="s">
        <v>52</v>
      </c>
      <c r="V402" s="5" t="s">
        <v>41</v>
      </c>
      <c r="W402" s="5" t="s">
        <v>42</v>
      </c>
      <c r="X402" s="5"/>
      <c r="Y402" s="5"/>
      <c r="Z402" s="5" t="s">
        <v>1446</v>
      </c>
      <c r="AA402" s="5"/>
      <c r="AB402" s="5">
        <v>7119</v>
      </c>
      <c r="AC402" s="5" t="s">
        <v>38</v>
      </c>
    </row>
    <row r="403" spans="1:29">
      <c r="A403" s="5">
        <v>618234</v>
      </c>
      <c r="B403" s="5">
        <v>111636</v>
      </c>
      <c r="C403" s="5"/>
      <c r="D403" s="5">
        <v>2</v>
      </c>
      <c r="E403" s="5" t="s">
        <v>29</v>
      </c>
      <c r="F403" s="5">
        <v>1543</v>
      </c>
      <c r="G403" s="5" t="s">
        <v>293</v>
      </c>
      <c r="H403" s="5" t="s">
        <v>294</v>
      </c>
      <c r="I403" s="5">
        <v>280</v>
      </c>
      <c r="J403" s="5" t="s">
        <v>295</v>
      </c>
      <c r="K403" s="5">
        <v>415</v>
      </c>
      <c r="L403" s="5"/>
      <c r="M403" s="5" t="s">
        <v>1689</v>
      </c>
      <c r="N403" s="6">
        <v>45604.397222222222</v>
      </c>
      <c r="O403" s="7">
        <v>45726</v>
      </c>
      <c r="P403" s="5"/>
      <c r="Q403" s="7"/>
      <c r="R403" s="5"/>
      <c r="S403" s="48">
        <v>-109.41</v>
      </c>
      <c r="T403" s="5" t="s">
        <v>35</v>
      </c>
      <c r="U403" s="5" t="s">
        <v>1618</v>
      </c>
      <c r="V403" s="5" t="s">
        <v>48</v>
      </c>
      <c r="W403" s="5" t="s">
        <v>63</v>
      </c>
      <c r="X403" s="5"/>
      <c r="Y403" s="5"/>
      <c r="Z403" s="5" t="s">
        <v>1446</v>
      </c>
      <c r="AA403" s="5"/>
      <c r="AB403" s="5">
        <v>7119</v>
      </c>
      <c r="AC403" s="5" t="s">
        <v>38</v>
      </c>
    </row>
    <row r="404" spans="1:29">
      <c r="A404" s="5">
        <v>618254</v>
      </c>
      <c r="B404" s="5">
        <v>111636</v>
      </c>
      <c r="C404" s="5"/>
      <c r="D404" s="5">
        <v>2</v>
      </c>
      <c r="E404" s="5" t="s">
        <v>29</v>
      </c>
      <c r="F404" s="5">
        <v>1543</v>
      </c>
      <c r="G404" s="5" t="s">
        <v>293</v>
      </c>
      <c r="H404" s="5" t="s">
        <v>294</v>
      </c>
      <c r="I404" s="5">
        <v>280</v>
      </c>
      <c r="J404" s="5" t="s">
        <v>295</v>
      </c>
      <c r="K404" s="5">
        <v>415</v>
      </c>
      <c r="L404" s="5"/>
      <c r="M404" s="5" t="s">
        <v>1689</v>
      </c>
      <c r="N404" s="6">
        <v>45604.397222222222</v>
      </c>
      <c r="O404" s="7">
        <v>45726</v>
      </c>
      <c r="P404" s="5"/>
      <c r="Q404" s="7"/>
      <c r="R404" s="5"/>
      <c r="S404" s="48">
        <v>10.94</v>
      </c>
      <c r="T404" s="5" t="s">
        <v>39</v>
      </c>
      <c r="U404" s="5" t="s">
        <v>182</v>
      </c>
      <c r="V404" s="5" t="s">
        <v>41</v>
      </c>
      <c r="W404" s="5" t="s">
        <v>42</v>
      </c>
      <c r="X404" s="5"/>
      <c r="Y404" s="5"/>
      <c r="Z404" s="5" t="s">
        <v>1446</v>
      </c>
      <c r="AA404" s="5"/>
      <c r="AB404" s="5">
        <v>7119</v>
      </c>
      <c r="AC404" s="5" t="s">
        <v>38</v>
      </c>
    </row>
    <row r="405" spans="1:29">
      <c r="A405" s="5">
        <v>574467</v>
      </c>
      <c r="B405" s="5">
        <v>111636</v>
      </c>
      <c r="C405" s="5"/>
      <c r="D405" s="5">
        <v>2</v>
      </c>
      <c r="E405" s="5" t="s">
        <v>29</v>
      </c>
      <c r="F405" s="5">
        <v>1543</v>
      </c>
      <c r="G405" s="5" t="s">
        <v>293</v>
      </c>
      <c r="H405" s="5" t="s">
        <v>294</v>
      </c>
      <c r="I405" s="5">
        <v>280</v>
      </c>
      <c r="J405" s="5" t="s">
        <v>295</v>
      </c>
      <c r="K405" s="5">
        <v>415</v>
      </c>
      <c r="L405" s="5"/>
      <c r="M405" s="5" t="s">
        <v>1689</v>
      </c>
      <c r="N405" s="6">
        <v>45604.397222222222</v>
      </c>
      <c r="O405" s="7">
        <v>45726</v>
      </c>
      <c r="P405" s="5"/>
      <c r="Q405" s="7"/>
      <c r="R405" s="5"/>
      <c r="S405" s="48">
        <v>-1200</v>
      </c>
      <c r="T405" s="5" t="s">
        <v>35</v>
      </c>
      <c r="U405" s="5" t="s">
        <v>1596</v>
      </c>
      <c r="V405" s="5" t="s">
        <v>36</v>
      </c>
      <c r="W405" s="5" t="s">
        <v>37</v>
      </c>
      <c r="X405" s="5"/>
      <c r="Y405" s="5"/>
      <c r="Z405" s="5" t="s">
        <v>1446</v>
      </c>
      <c r="AA405" s="5"/>
      <c r="AB405" s="5">
        <v>7119</v>
      </c>
      <c r="AC405" s="5" t="s">
        <v>38</v>
      </c>
    </row>
    <row r="406" spans="1:29">
      <c r="A406" s="5">
        <v>574469</v>
      </c>
      <c r="B406" s="5">
        <v>111636</v>
      </c>
      <c r="C406" s="5"/>
      <c r="D406" s="5">
        <v>2</v>
      </c>
      <c r="E406" s="5" t="s">
        <v>29</v>
      </c>
      <c r="F406" s="5">
        <v>1543</v>
      </c>
      <c r="G406" s="5" t="s">
        <v>293</v>
      </c>
      <c r="H406" s="5" t="s">
        <v>294</v>
      </c>
      <c r="I406" s="5">
        <v>280</v>
      </c>
      <c r="J406" s="5" t="s">
        <v>295</v>
      </c>
      <c r="K406" s="5">
        <v>415</v>
      </c>
      <c r="L406" s="5"/>
      <c r="M406" s="5" t="s">
        <v>1689</v>
      </c>
      <c r="N406" s="6">
        <v>45604.397222222222</v>
      </c>
      <c r="O406" s="7">
        <v>45726</v>
      </c>
      <c r="P406" s="5"/>
      <c r="Q406" s="7"/>
      <c r="R406" s="5"/>
      <c r="S406" s="48">
        <v>-244.65</v>
      </c>
      <c r="T406" s="5" t="s">
        <v>35</v>
      </c>
      <c r="U406" s="5" t="s">
        <v>300</v>
      </c>
      <c r="V406" s="5" t="s">
        <v>300</v>
      </c>
      <c r="W406" s="5" t="s">
        <v>301</v>
      </c>
      <c r="X406" s="5"/>
      <c r="Y406" s="5"/>
      <c r="Z406" s="5" t="s">
        <v>1446</v>
      </c>
      <c r="AA406" s="5"/>
      <c r="AB406" s="5">
        <v>7119</v>
      </c>
      <c r="AC406" s="5" t="s">
        <v>38</v>
      </c>
    </row>
    <row r="407" spans="1:29">
      <c r="A407" s="5">
        <v>548402</v>
      </c>
      <c r="B407" s="5">
        <v>107272</v>
      </c>
      <c r="C407" s="5"/>
      <c r="D407" s="5">
        <v>2</v>
      </c>
      <c r="E407" s="5" t="s">
        <v>29</v>
      </c>
      <c r="F407" s="5">
        <v>1567</v>
      </c>
      <c r="G407" s="5" t="s">
        <v>938</v>
      </c>
      <c r="H407" s="5" t="s">
        <v>939</v>
      </c>
      <c r="I407" s="5">
        <v>141</v>
      </c>
      <c r="J407" s="5" t="s">
        <v>940</v>
      </c>
      <c r="K407" s="5">
        <v>74</v>
      </c>
      <c r="L407" s="5" t="s">
        <v>941</v>
      </c>
      <c r="M407" s="5" t="s">
        <v>942</v>
      </c>
      <c r="N407" s="6">
        <v>45597</v>
      </c>
      <c r="O407" s="7">
        <v>45726</v>
      </c>
      <c r="P407" s="5"/>
      <c r="Q407" s="7"/>
      <c r="R407" s="5"/>
      <c r="S407" s="48">
        <v>-666.5</v>
      </c>
      <c r="T407" s="5" t="s">
        <v>35</v>
      </c>
      <c r="U407" s="5" t="s">
        <v>1596</v>
      </c>
      <c r="V407" s="5" t="s">
        <v>36</v>
      </c>
      <c r="W407" s="5" t="s">
        <v>37</v>
      </c>
      <c r="X407" s="5"/>
      <c r="Y407" s="5"/>
      <c r="Z407" s="5" t="s">
        <v>943</v>
      </c>
      <c r="AA407" s="5"/>
      <c r="AB407" s="5">
        <v>7119</v>
      </c>
      <c r="AC407" s="5" t="s">
        <v>38</v>
      </c>
    </row>
    <row r="408" spans="1:29">
      <c r="A408" s="5">
        <v>548431</v>
      </c>
      <c r="B408" s="5">
        <v>107272</v>
      </c>
      <c r="C408" s="5"/>
      <c r="D408" s="5">
        <v>2</v>
      </c>
      <c r="E408" s="5" t="s">
        <v>29</v>
      </c>
      <c r="F408" s="5">
        <v>1567</v>
      </c>
      <c r="G408" s="5" t="s">
        <v>938</v>
      </c>
      <c r="H408" s="5" t="s">
        <v>939</v>
      </c>
      <c r="I408" s="5">
        <v>141</v>
      </c>
      <c r="J408" s="5" t="s">
        <v>940</v>
      </c>
      <c r="K408" s="5">
        <v>74</v>
      </c>
      <c r="L408" s="5" t="s">
        <v>941</v>
      </c>
      <c r="M408" s="5" t="s">
        <v>942</v>
      </c>
      <c r="N408" s="6">
        <v>45597</v>
      </c>
      <c r="O408" s="7">
        <v>45726</v>
      </c>
      <c r="P408" s="5"/>
      <c r="Q408" s="7"/>
      <c r="R408" s="5"/>
      <c r="S408" s="48">
        <v>66.650000000000006</v>
      </c>
      <c r="T408" s="5" t="s">
        <v>39</v>
      </c>
      <c r="U408" s="5" t="s">
        <v>40</v>
      </c>
      <c r="V408" s="5" t="s">
        <v>41</v>
      </c>
      <c r="W408" s="5" t="s">
        <v>42</v>
      </c>
      <c r="X408" s="5"/>
      <c r="Y408" s="5"/>
      <c r="Z408" s="5" t="s">
        <v>943</v>
      </c>
      <c r="AA408" s="5"/>
      <c r="AB408" s="5">
        <v>7119</v>
      </c>
      <c r="AC408" s="5" t="s">
        <v>38</v>
      </c>
    </row>
    <row r="409" spans="1:29">
      <c r="A409" s="5">
        <v>548433</v>
      </c>
      <c r="B409" s="5">
        <v>107272</v>
      </c>
      <c r="C409" s="5"/>
      <c r="D409" s="5">
        <v>2</v>
      </c>
      <c r="E409" s="5" t="s">
        <v>29</v>
      </c>
      <c r="F409" s="5">
        <v>1567</v>
      </c>
      <c r="G409" s="5" t="s">
        <v>938</v>
      </c>
      <c r="H409" s="5" t="s">
        <v>939</v>
      </c>
      <c r="I409" s="5">
        <v>141</v>
      </c>
      <c r="J409" s="5" t="s">
        <v>940</v>
      </c>
      <c r="K409" s="5">
        <v>74</v>
      </c>
      <c r="L409" s="5" t="s">
        <v>941</v>
      </c>
      <c r="M409" s="5" t="s">
        <v>942</v>
      </c>
      <c r="N409" s="6">
        <v>45597</v>
      </c>
      <c r="O409" s="7">
        <v>45726</v>
      </c>
      <c r="P409" s="5"/>
      <c r="Q409" s="7"/>
      <c r="R409" s="5"/>
      <c r="S409" s="48">
        <v>9.6999999999999993</v>
      </c>
      <c r="T409" s="5" t="s">
        <v>39</v>
      </c>
      <c r="U409" s="5" t="s">
        <v>128</v>
      </c>
      <c r="V409" s="5" t="s">
        <v>128</v>
      </c>
      <c r="W409" s="5" t="s">
        <v>129</v>
      </c>
      <c r="X409" s="5"/>
      <c r="Y409" s="5"/>
      <c r="Z409" s="5" t="s">
        <v>943</v>
      </c>
      <c r="AA409" s="5"/>
      <c r="AB409" s="5">
        <v>7119</v>
      </c>
      <c r="AC409" s="5" t="s">
        <v>38</v>
      </c>
    </row>
    <row r="410" spans="1:29">
      <c r="A410" s="5">
        <v>601093</v>
      </c>
      <c r="B410" s="5">
        <v>116653</v>
      </c>
      <c r="C410" s="5"/>
      <c r="D410" s="5">
        <v>2</v>
      </c>
      <c r="E410" s="5" t="s">
        <v>29</v>
      </c>
      <c r="F410" s="5">
        <v>1571</v>
      </c>
      <c r="G410" s="5" t="s">
        <v>450</v>
      </c>
      <c r="H410" s="5" t="s">
        <v>451</v>
      </c>
      <c r="I410" s="5">
        <v>260</v>
      </c>
      <c r="J410" s="5" t="s">
        <v>452</v>
      </c>
      <c r="K410" s="5">
        <v>250</v>
      </c>
      <c r="L410" s="5" t="s">
        <v>453</v>
      </c>
      <c r="M410" s="5" t="s">
        <v>454</v>
      </c>
      <c r="N410" s="6">
        <v>45664.349305555559</v>
      </c>
      <c r="O410" s="7">
        <v>45731</v>
      </c>
      <c r="P410" s="5"/>
      <c r="Q410" s="7"/>
      <c r="R410" s="5"/>
      <c r="S410" s="48">
        <v>-800</v>
      </c>
      <c r="T410" s="5" t="s">
        <v>35</v>
      </c>
      <c r="U410" s="5" t="s">
        <v>1596</v>
      </c>
      <c r="V410" s="5" t="s">
        <v>36</v>
      </c>
      <c r="W410" s="5" t="s">
        <v>37</v>
      </c>
      <c r="X410" s="5"/>
      <c r="Y410" s="5"/>
      <c r="Z410" s="5" t="s">
        <v>874</v>
      </c>
      <c r="AA410" s="5"/>
      <c r="AB410" s="5">
        <v>7119</v>
      </c>
      <c r="AC410" s="5" t="s">
        <v>38</v>
      </c>
    </row>
    <row r="411" spans="1:29">
      <c r="A411" s="5">
        <v>601116</v>
      </c>
      <c r="B411" s="5">
        <v>116653</v>
      </c>
      <c r="C411" s="5"/>
      <c r="D411" s="5">
        <v>2</v>
      </c>
      <c r="E411" s="5" t="s">
        <v>29</v>
      </c>
      <c r="F411" s="5">
        <v>1571</v>
      </c>
      <c r="G411" s="5" t="s">
        <v>450</v>
      </c>
      <c r="H411" s="5" t="s">
        <v>451</v>
      </c>
      <c r="I411" s="5">
        <v>260</v>
      </c>
      <c r="J411" s="5" t="s">
        <v>452</v>
      </c>
      <c r="K411" s="5">
        <v>250</v>
      </c>
      <c r="L411" s="5" t="s">
        <v>453</v>
      </c>
      <c r="M411" s="5" t="s">
        <v>454</v>
      </c>
      <c r="N411" s="6">
        <v>45664.349305555559</v>
      </c>
      <c r="O411" s="7">
        <v>45731</v>
      </c>
      <c r="P411" s="5"/>
      <c r="Q411" s="7"/>
      <c r="R411" s="5"/>
      <c r="S411" s="48">
        <v>80</v>
      </c>
      <c r="T411" s="5" t="s">
        <v>39</v>
      </c>
      <c r="U411" s="5" t="s">
        <v>40</v>
      </c>
      <c r="V411" s="5" t="s">
        <v>41</v>
      </c>
      <c r="W411" s="5" t="s">
        <v>42</v>
      </c>
      <c r="X411" s="5"/>
      <c r="Y411" s="5"/>
      <c r="Z411" s="5" t="s">
        <v>874</v>
      </c>
      <c r="AA411" s="5"/>
      <c r="AB411" s="5">
        <v>7119</v>
      </c>
      <c r="AC411" s="5" t="s">
        <v>38</v>
      </c>
    </row>
    <row r="412" spans="1:29">
      <c r="A412" s="5">
        <v>556930</v>
      </c>
      <c r="B412" s="5">
        <v>108570</v>
      </c>
      <c r="C412" s="5"/>
      <c r="D412" s="5">
        <v>2</v>
      </c>
      <c r="E412" s="5" t="s">
        <v>29</v>
      </c>
      <c r="F412" s="5">
        <v>4282</v>
      </c>
      <c r="G412" s="5" t="s">
        <v>635</v>
      </c>
      <c r="H412" s="5" t="s">
        <v>636</v>
      </c>
      <c r="I412" s="5">
        <v>499</v>
      </c>
      <c r="J412" s="5" t="s">
        <v>637</v>
      </c>
      <c r="K412" s="5">
        <v>391</v>
      </c>
      <c r="L412" s="5"/>
      <c r="M412" s="5" t="s">
        <v>638</v>
      </c>
      <c r="N412" s="6">
        <v>45580.470833333333</v>
      </c>
      <c r="O412" s="7">
        <v>45726</v>
      </c>
      <c r="P412" s="5"/>
      <c r="Q412" s="7">
        <v>45721</v>
      </c>
      <c r="R412" s="5"/>
      <c r="S412" s="48">
        <v>-2000</v>
      </c>
      <c r="T412" s="5" t="s">
        <v>35</v>
      </c>
      <c r="U412" s="5" t="s">
        <v>1596</v>
      </c>
      <c r="V412" s="5" t="s">
        <v>36</v>
      </c>
      <c r="W412" s="5" t="s">
        <v>37</v>
      </c>
      <c r="X412" s="5"/>
      <c r="Y412" s="5"/>
      <c r="Z412" s="5" t="s">
        <v>954</v>
      </c>
      <c r="AA412" s="5"/>
      <c r="AB412" s="5">
        <v>7119</v>
      </c>
      <c r="AC412" s="5" t="s">
        <v>38</v>
      </c>
    </row>
    <row r="413" spans="1:29">
      <c r="A413" s="5">
        <v>556973</v>
      </c>
      <c r="B413" s="5">
        <v>108570</v>
      </c>
      <c r="C413" s="5"/>
      <c r="D413" s="5">
        <v>2</v>
      </c>
      <c r="E413" s="5" t="s">
        <v>29</v>
      </c>
      <c r="F413" s="5">
        <v>4282</v>
      </c>
      <c r="G413" s="5" t="s">
        <v>635</v>
      </c>
      <c r="H413" s="5" t="s">
        <v>636</v>
      </c>
      <c r="I413" s="5">
        <v>499</v>
      </c>
      <c r="J413" s="5" t="s">
        <v>637</v>
      </c>
      <c r="K413" s="5">
        <v>391</v>
      </c>
      <c r="L413" s="5"/>
      <c r="M413" s="5" t="s">
        <v>638</v>
      </c>
      <c r="N413" s="6">
        <v>45580.470833333333</v>
      </c>
      <c r="O413" s="7">
        <v>45726</v>
      </c>
      <c r="P413" s="5"/>
      <c r="Q413" s="7">
        <v>45721</v>
      </c>
      <c r="R413" s="5"/>
      <c r="S413" s="48">
        <v>200</v>
      </c>
      <c r="T413" s="5" t="s">
        <v>39</v>
      </c>
      <c r="U413" s="5" t="s">
        <v>40</v>
      </c>
      <c r="V413" s="5" t="s">
        <v>41</v>
      </c>
      <c r="W413" s="5" t="s">
        <v>42</v>
      </c>
      <c r="X413" s="5"/>
      <c r="Y413" s="5"/>
      <c r="Z413" s="5" t="s">
        <v>954</v>
      </c>
      <c r="AA413" s="5"/>
      <c r="AB413" s="5">
        <v>7119</v>
      </c>
      <c r="AC413" s="5" t="s">
        <v>38</v>
      </c>
    </row>
    <row r="414" spans="1:29">
      <c r="A414" s="5">
        <v>573360</v>
      </c>
      <c r="B414" s="5">
        <v>108570</v>
      </c>
      <c r="C414" s="5"/>
      <c r="D414" s="5">
        <v>2</v>
      </c>
      <c r="E414" s="5" t="s">
        <v>29</v>
      </c>
      <c r="F414" s="5">
        <v>4282</v>
      </c>
      <c r="G414" s="5" t="s">
        <v>635</v>
      </c>
      <c r="H414" s="5" t="s">
        <v>636</v>
      </c>
      <c r="I414" s="5">
        <v>499</v>
      </c>
      <c r="J414" s="5" t="s">
        <v>637</v>
      </c>
      <c r="K414" s="5">
        <v>391</v>
      </c>
      <c r="L414" s="5"/>
      <c r="M414" s="5" t="s">
        <v>638</v>
      </c>
      <c r="N414" s="6">
        <v>45580.470833333333</v>
      </c>
      <c r="O414" s="7">
        <v>45726</v>
      </c>
      <c r="P414" s="5"/>
      <c r="Q414" s="7">
        <v>45721</v>
      </c>
      <c r="R414" s="5"/>
      <c r="S414" s="48">
        <v>357.76</v>
      </c>
      <c r="T414" s="5" t="s">
        <v>39</v>
      </c>
      <c r="U414" s="5" t="s">
        <v>1690</v>
      </c>
      <c r="V414" s="5" t="s">
        <v>48</v>
      </c>
      <c r="W414" s="5" t="s">
        <v>49</v>
      </c>
      <c r="X414" s="5"/>
      <c r="Y414" s="5"/>
      <c r="Z414" s="5" t="s">
        <v>954</v>
      </c>
      <c r="AA414" s="5"/>
      <c r="AB414" s="5">
        <v>7119</v>
      </c>
      <c r="AC414" s="5" t="s">
        <v>38</v>
      </c>
    </row>
    <row r="415" spans="1:29">
      <c r="A415" s="5">
        <v>573761</v>
      </c>
      <c r="B415" s="5">
        <v>108570</v>
      </c>
      <c r="C415" s="5"/>
      <c r="D415" s="5">
        <v>2</v>
      </c>
      <c r="E415" s="5" t="s">
        <v>29</v>
      </c>
      <c r="F415" s="5">
        <v>4282</v>
      </c>
      <c r="G415" s="5" t="s">
        <v>635</v>
      </c>
      <c r="H415" s="5" t="s">
        <v>636</v>
      </c>
      <c r="I415" s="5">
        <v>499</v>
      </c>
      <c r="J415" s="5" t="s">
        <v>637</v>
      </c>
      <c r="K415" s="5">
        <v>391</v>
      </c>
      <c r="L415" s="5"/>
      <c r="M415" s="5" t="s">
        <v>638</v>
      </c>
      <c r="N415" s="6">
        <v>45580.470833333333</v>
      </c>
      <c r="O415" s="7">
        <v>45726</v>
      </c>
      <c r="P415" s="5"/>
      <c r="Q415" s="7">
        <v>45721</v>
      </c>
      <c r="R415" s="5"/>
      <c r="S415" s="48">
        <v>500</v>
      </c>
      <c r="T415" s="5" t="s">
        <v>39</v>
      </c>
      <c r="U415" s="5" t="s">
        <v>1691</v>
      </c>
      <c r="V415" s="5" t="s">
        <v>88</v>
      </c>
      <c r="W415" s="5" t="s">
        <v>89</v>
      </c>
      <c r="X415" s="5"/>
      <c r="Y415" s="5"/>
      <c r="Z415" s="5" t="s">
        <v>954</v>
      </c>
      <c r="AA415" s="5"/>
      <c r="AB415" s="5">
        <v>7119</v>
      </c>
      <c r="AC415" s="5" t="s">
        <v>38</v>
      </c>
    </row>
    <row r="416" spans="1:29">
      <c r="A416" s="5">
        <v>573773</v>
      </c>
      <c r="B416" s="5">
        <v>108570</v>
      </c>
      <c r="C416" s="5"/>
      <c r="D416" s="5">
        <v>2</v>
      </c>
      <c r="E416" s="5" t="s">
        <v>29</v>
      </c>
      <c r="F416" s="5">
        <v>4282</v>
      </c>
      <c r="G416" s="5" t="s">
        <v>635</v>
      </c>
      <c r="H416" s="5" t="s">
        <v>636</v>
      </c>
      <c r="I416" s="5">
        <v>499</v>
      </c>
      <c r="J416" s="5" t="s">
        <v>637</v>
      </c>
      <c r="K416" s="5">
        <v>391</v>
      </c>
      <c r="L416" s="5"/>
      <c r="M416" s="5" t="s">
        <v>638</v>
      </c>
      <c r="N416" s="6">
        <v>45580.470833333333</v>
      </c>
      <c r="O416" s="7">
        <v>45726</v>
      </c>
      <c r="P416" s="5"/>
      <c r="Q416" s="7">
        <v>45721</v>
      </c>
      <c r="R416" s="5"/>
      <c r="S416" s="48">
        <v>-50</v>
      </c>
      <c r="T416" s="5" t="s">
        <v>39</v>
      </c>
      <c r="U416" s="5" t="s">
        <v>120</v>
      </c>
      <c r="V416" s="5" t="s">
        <v>41</v>
      </c>
      <c r="W416" s="5" t="s">
        <v>42</v>
      </c>
      <c r="X416" s="5"/>
      <c r="Y416" s="5"/>
      <c r="Z416" s="5" t="s">
        <v>954</v>
      </c>
      <c r="AA416" s="5"/>
      <c r="AB416" s="5">
        <v>7119</v>
      </c>
      <c r="AC416" s="5" t="s">
        <v>38</v>
      </c>
    </row>
    <row r="417" spans="1:29">
      <c r="A417" s="5">
        <v>625014</v>
      </c>
      <c r="B417" s="5">
        <v>120510</v>
      </c>
      <c r="C417" s="5"/>
      <c r="D417" s="5">
        <v>2</v>
      </c>
      <c r="E417" s="5" t="s">
        <v>29</v>
      </c>
      <c r="F417" s="5">
        <v>4282</v>
      </c>
      <c r="G417" s="5" t="s">
        <v>635</v>
      </c>
      <c r="H417" s="5" t="s">
        <v>636</v>
      </c>
      <c r="I417" s="5">
        <v>499</v>
      </c>
      <c r="J417" s="5" t="s">
        <v>637</v>
      </c>
      <c r="K417" s="5">
        <v>391</v>
      </c>
      <c r="L417" s="5"/>
      <c r="M417" s="5" t="s">
        <v>638</v>
      </c>
      <c r="N417" s="6">
        <v>45674.669444444444</v>
      </c>
      <c r="O417" s="7">
        <v>45726</v>
      </c>
      <c r="P417" s="5"/>
      <c r="Q417" s="7"/>
      <c r="R417" s="5"/>
      <c r="S417" s="48">
        <v>420.87</v>
      </c>
      <c r="T417" s="5" t="s">
        <v>39</v>
      </c>
      <c r="U417" s="5" t="s">
        <v>1692</v>
      </c>
      <c r="V417" s="5" t="s">
        <v>48</v>
      </c>
      <c r="W417" s="5" t="s">
        <v>49</v>
      </c>
      <c r="X417" s="5"/>
      <c r="Y417" s="5"/>
      <c r="Z417" s="5" t="s">
        <v>1450</v>
      </c>
      <c r="AA417" s="5"/>
      <c r="AB417" s="5">
        <v>7119</v>
      </c>
      <c r="AC417" s="5" t="s">
        <v>38</v>
      </c>
    </row>
    <row r="418" spans="1:29">
      <c r="A418" s="5">
        <v>625034</v>
      </c>
      <c r="B418" s="5">
        <v>120510</v>
      </c>
      <c r="C418" s="5"/>
      <c r="D418" s="5">
        <v>2</v>
      </c>
      <c r="E418" s="5" t="s">
        <v>29</v>
      </c>
      <c r="F418" s="5">
        <v>4282</v>
      </c>
      <c r="G418" s="5" t="s">
        <v>635</v>
      </c>
      <c r="H418" s="5" t="s">
        <v>636</v>
      </c>
      <c r="I418" s="5">
        <v>499</v>
      </c>
      <c r="J418" s="5" t="s">
        <v>637</v>
      </c>
      <c r="K418" s="5">
        <v>391</v>
      </c>
      <c r="L418" s="5"/>
      <c r="M418" s="5" t="s">
        <v>638</v>
      </c>
      <c r="N418" s="6">
        <v>45674.669444444444</v>
      </c>
      <c r="O418" s="7">
        <v>45726</v>
      </c>
      <c r="P418" s="5"/>
      <c r="Q418" s="7"/>
      <c r="R418" s="5"/>
      <c r="S418" s="48">
        <v>42.09</v>
      </c>
      <c r="T418" s="5" t="s">
        <v>39</v>
      </c>
      <c r="U418" s="5" t="s">
        <v>182</v>
      </c>
      <c r="V418" s="5" t="s">
        <v>41</v>
      </c>
      <c r="W418" s="5" t="s">
        <v>42</v>
      </c>
      <c r="X418" s="5"/>
      <c r="Y418" s="5"/>
      <c r="Z418" s="5" t="s">
        <v>1450</v>
      </c>
      <c r="AA418" s="5"/>
      <c r="AB418" s="5">
        <v>7119</v>
      </c>
      <c r="AC418" s="5" t="s">
        <v>38</v>
      </c>
    </row>
    <row r="419" spans="1:29">
      <c r="A419" s="5">
        <v>625328</v>
      </c>
      <c r="B419" s="5">
        <v>120532</v>
      </c>
      <c r="C419" s="5"/>
      <c r="D419" s="5">
        <v>2</v>
      </c>
      <c r="E419" s="5" t="s">
        <v>29</v>
      </c>
      <c r="F419" s="5">
        <v>4282</v>
      </c>
      <c r="G419" s="5" t="s">
        <v>635</v>
      </c>
      <c r="H419" s="5" t="s">
        <v>636</v>
      </c>
      <c r="I419" s="5">
        <v>499</v>
      </c>
      <c r="J419" s="5" t="s">
        <v>637</v>
      </c>
      <c r="K419" s="5">
        <v>391</v>
      </c>
      <c r="L419" s="5"/>
      <c r="M419" s="5" t="s">
        <v>638</v>
      </c>
      <c r="N419" s="6">
        <v>45674.696527777778</v>
      </c>
      <c r="O419" s="7">
        <v>45726</v>
      </c>
      <c r="P419" s="5"/>
      <c r="Q419" s="7">
        <v>45721</v>
      </c>
      <c r="R419" s="5"/>
      <c r="S419" s="48">
        <v>24.82</v>
      </c>
      <c r="T419" s="5" t="s">
        <v>39</v>
      </c>
      <c r="U419" s="5" t="s">
        <v>182</v>
      </c>
      <c r="V419" s="5" t="s">
        <v>41</v>
      </c>
      <c r="W419" s="5" t="s">
        <v>42</v>
      </c>
      <c r="X419" s="5"/>
      <c r="Y419" s="5"/>
      <c r="Z419" s="5" t="s">
        <v>1451</v>
      </c>
      <c r="AA419" s="5"/>
      <c r="AB419" s="5">
        <v>7119</v>
      </c>
      <c r="AC419" s="5" t="s">
        <v>38</v>
      </c>
    </row>
    <row r="420" spans="1:29">
      <c r="A420" s="5">
        <v>534480</v>
      </c>
      <c r="B420" s="5">
        <v>104703</v>
      </c>
      <c r="C420" s="5"/>
      <c r="D420" s="5">
        <v>2</v>
      </c>
      <c r="E420" s="5" t="s">
        <v>29</v>
      </c>
      <c r="F420" s="5">
        <v>1634</v>
      </c>
      <c r="G420" s="5" t="s">
        <v>639</v>
      </c>
      <c r="H420" s="5" t="s">
        <v>640</v>
      </c>
      <c r="I420" s="5">
        <v>257</v>
      </c>
      <c r="J420" s="5" t="s">
        <v>643</v>
      </c>
      <c r="K420" s="5">
        <v>46</v>
      </c>
      <c r="L420" s="5" t="s">
        <v>644</v>
      </c>
      <c r="M420" s="5" t="s">
        <v>645</v>
      </c>
      <c r="N420" s="6">
        <v>45563.419444444444</v>
      </c>
      <c r="O420" s="7">
        <v>45726</v>
      </c>
      <c r="P420" s="5"/>
      <c r="Q420" s="7">
        <v>45721</v>
      </c>
      <c r="R420" s="5"/>
      <c r="S420" s="48">
        <v>-4535.67</v>
      </c>
      <c r="T420" s="5" t="s">
        <v>35</v>
      </c>
      <c r="U420" s="5" t="s">
        <v>1596</v>
      </c>
      <c r="V420" s="5" t="s">
        <v>36</v>
      </c>
      <c r="W420" s="5" t="s">
        <v>37</v>
      </c>
      <c r="X420" s="5"/>
      <c r="Y420" s="5"/>
      <c r="Z420" s="5" t="s">
        <v>923</v>
      </c>
      <c r="AA420" s="5"/>
      <c r="AB420" s="5">
        <v>7119</v>
      </c>
      <c r="AC420" s="5" t="s">
        <v>38</v>
      </c>
    </row>
    <row r="421" spans="1:29">
      <c r="A421" s="5">
        <v>534510</v>
      </c>
      <c r="B421" s="5">
        <v>104703</v>
      </c>
      <c r="C421" s="5"/>
      <c r="D421" s="5">
        <v>2</v>
      </c>
      <c r="E421" s="5" t="s">
        <v>29</v>
      </c>
      <c r="F421" s="5">
        <v>1634</v>
      </c>
      <c r="G421" s="5" t="s">
        <v>639</v>
      </c>
      <c r="H421" s="5" t="s">
        <v>640</v>
      </c>
      <c r="I421" s="5">
        <v>257</v>
      </c>
      <c r="J421" s="5" t="s">
        <v>643</v>
      </c>
      <c r="K421" s="5">
        <v>46</v>
      </c>
      <c r="L421" s="5" t="s">
        <v>644</v>
      </c>
      <c r="M421" s="5" t="s">
        <v>645</v>
      </c>
      <c r="N421" s="6">
        <v>45563.419444444444</v>
      </c>
      <c r="O421" s="7">
        <v>45726</v>
      </c>
      <c r="P421" s="5"/>
      <c r="Q421" s="7">
        <v>45721</v>
      </c>
      <c r="R421" s="5"/>
      <c r="S421" s="48">
        <v>453.57</v>
      </c>
      <c r="T421" s="5" t="s">
        <v>39</v>
      </c>
      <c r="U421" s="5" t="s">
        <v>40</v>
      </c>
      <c r="V421" s="5" t="s">
        <v>41</v>
      </c>
      <c r="W421" s="5" t="s">
        <v>42</v>
      </c>
      <c r="X421" s="5"/>
      <c r="Y421" s="5"/>
      <c r="Z421" s="5" t="s">
        <v>923</v>
      </c>
      <c r="AA421" s="5"/>
      <c r="AB421" s="5">
        <v>7119</v>
      </c>
      <c r="AC421" s="5" t="s">
        <v>38</v>
      </c>
    </row>
    <row r="422" spans="1:29">
      <c r="A422" s="5">
        <v>534512</v>
      </c>
      <c r="B422" s="5">
        <v>104703</v>
      </c>
      <c r="C422" s="5"/>
      <c r="D422" s="5">
        <v>2</v>
      </c>
      <c r="E422" s="5" t="s">
        <v>29</v>
      </c>
      <c r="F422" s="5">
        <v>1634</v>
      </c>
      <c r="G422" s="5" t="s">
        <v>639</v>
      </c>
      <c r="H422" s="5" t="s">
        <v>640</v>
      </c>
      <c r="I422" s="5">
        <v>257</v>
      </c>
      <c r="J422" s="5" t="s">
        <v>643</v>
      </c>
      <c r="K422" s="5">
        <v>46</v>
      </c>
      <c r="L422" s="5" t="s">
        <v>644</v>
      </c>
      <c r="M422" s="5" t="s">
        <v>645</v>
      </c>
      <c r="N422" s="6">
        <v>45563.419444444444</v>
      </c>
      <c r="O422" s="7">
        <v>45726</v>
      </c>
      <c r="P422" s="5"/>
      <c r="Q422" s="7">
        <v>45721</v>
      </c>
      <c r="R422" s="5"/>
      <c r="S422" s="48">
        <v>9.6999999999999993</v>
      </c>
      <c r="T422" s="5" t="s">
        <v>39</v>
      </c>
      <c r="U422" s="5" t="s">
        <v>128</v>
      </c>
      <c r="V422" s="5" t="s">
        <v>128</v>
      </c>
      <c r="W422" s="5" t="s">
        <v>129</v>
      </c>
      <c r="X422" s="5"/>
      <c r="Y422" s="5"/>
      <c r="Z422" s="5" t="s">
        <v>923</v>
      </c>
      <c r="AA422" s="5"/>
      <c r="AB422" s="5">
        <v>7119</v>
      </c>
      <c r="AC422" s="5" t="s">
        <v>38</v>
      </c>
    </row>
    <row r="423" spans="1:29">
      <c r="A423" s="5">
        <v>617442</v>
      </c>
      <c r="B423" s="5">
        <v>104703</v>
      </c>
      <c r="C423" s="5"/>
      <c r="D423" s="5">
        <v>2</v>
      </c>
      <c r="E423" s="5" t="s">
        <v>29</v>
      </c>
      <c r="F423" s="5">
        <v>1634</v>
      </c>
      <c r="G423" s="5" t="s">
        <v>639</v>
      </c>
      <c r="H423" s="5" t="s">
        <v>640</v>
      </c>
      <c r="I423" s="5">
        <v>257</v>
      </c>
      <c r="J423" s="5" t="s">
        <v>643</v>
      </c>
      <c r="K423" s="5">
        <v>46</v>
      </c>
      <c r="L423" s="5" t="s">
        <v>644</v>
      </c>
      <c r="M423" s="5" t="s">
        <v>645</v>
      </c>
      <c r="N423" s="6">
        <v>45563.419444444444</v>
      </c>
      <c r="O423" s="7">
        <v>45726</v>
      </c>
      <c r="P423" s="5"/>
      <c r="Q423" s="7">
        <v>45721</v>
      </c>
      <c r="R423" s="5"/>
      <c r="S423" s="48">
        <v>22.95</v>
      </c>
      <c r="T423" s="5" t="s">
        <v>39</v>
      </c>
      <c r="U423" s="5" t="s">
        <v>182</v>
      </c>
      <c r="V423" s="5" t="s">
        <v>41</v>
      </c>
      <c r="W423" s="5" t="s">
        <v>42</v>
      </c>
      <c r="X423" s="5"/>
      <c r="Y423" s="5"/>
      <c r="Z423" s="5" t="s">
        <v>923</v>
      </c>
      <c r="AA423" s="5"/>
      <c r="AB423" s="5">
        <v>7119</v>
      </c>
      <c r="AC423" s="5" t="s">
        <v>38</v>
      </c>
    </row>
    <row r="424" spans="1:29">
      <c r="A424" s="5">
        <v>583084</v>
      </c>
      <c r="B424" s="5">
        <v>113274</v>
      </c>
      <c r="C424" s="5"/>
      <c r="D424" s="5">
        <v>2</v>
      </c>
      <c r="E424" s="5" t="s">
        <v>29</v>
      </c>
      <c r="F424" s="5">
        <v>1634</v>
      </c>
      <c r="G424" s="5" t="s">
        <v>639</v>
      </c>
      <c r="H424" s="5" t="s">
        <v>640</v>
      </c>
      <c r="I424" s="5">
        <v>5</v>
      </c>
      <c r="J424" s="5" t="s">
        <v>641</v>
      </c>
      <c r="K424" s="5">
        <v>343</v>
      </c>
      <c r="L424" s="5"/>
      <c r="M424" s="5" t="s">
        <v>642</v>
      </c>
      <c r="N424" s="6">
        <v>45627</v>
      </c>
      <c r="O424" s="7">
        <v>45726</v>
      </c>
      <c r="P424" s="5"/>
      <c r="Q424" s="7">
        <v>45716</v>
      </c>
      <c r="R424" s="5"/>
      <c r="S424" s="48">
        <v>-853.04</v>
      </c>
      <c r="T424" s="5" t="s">
        <v>35</v>
      </c>
      <c r="U424" s="5" t="s">
        <v>1596</v>
      </c>
      <c r="V424" s="5" t="s">
        <v>36</v>
      </c>
      <c r="W424" s="5" t="s">
        <v>37</v>
      </c>
      <c r="X424" s="5"/>
      <c r="Y424" s="5"/>
      <c r="Z424" s="5" t="s">
        <v>1050</v>
      </c>
      <c r="AA424" s="5"/>
      <c r="AB424" s="5">
        <v>7119</v>
      </c>
      <c r="AC424" s="5" t="s">
        <v>38</v>
      </c>
    </row>
    <row r="425" spans="1:29">
      <c r="A425" s="5">
        <v>583123</v>
      </c>
      <c r="B425" s="5">
        <v>113274</v>
      </c>
      <c r="C425" s="5"/>
      <c r="D425" s="5">
        <v>2</v>
      </c>
      <c r="E425" s="5" t="s">
        <v>29</v>
      </c>
      <c r="F425" s="5">
        <v>1634</v>
      </c>
      <c r="G425" s="5" t="s">
        <v>639</v>
      </c>
      <c r="H425" s="5" t="s">
        <v>640</v>
      </c>
      <c r="I425" s="5">
        <v>5</v>
      </c>
      <c r="J425" s="5" t="s">
        <v>641</v>
      </c>
      <c r="K425" s="5">
        <v>343</v>
      </c>
      <c r="L425" s="5"/>
      <c r="M425" s="5" t="s">
        <v>642</v>
      </c>
      <c r="N425" s="6">
        <v>45627</v>
      </c>
      <c r="O425" s="7">
        <v>45726</v>
      </c>
      <c r="P425" s="5"/>
      <c r="Q425" s="7">
        <v>45716</v>
      </c>
      <c r="R425" s="5"/>
      <c r="S425" s="48">
        <v>85.3</v>
      </c>
      <c r="T425" s="5" t="s">
        <v>39</v>
      </c>
      <c r="U425" s="5" t="s">
        <v>40</v>
      </c>
      <c r="V425" s="5" t="s">
        <v>41</v>
      </c>
      <c r="W425" s="5" t="s">
        <v>42</v>
      </c>
      <c r="X425" s="5"/>
      <c r="Y425" s="5"/>
      <c r="Z425" s="5" t="s">
        <v>1050</v>
      </c>
      <c r="AA425" s="5"/>
      <c r="AB425" s="5">
        <v>7119</v>
      </c>
      <c r="AC425" s="5" t="s">
        <v>38</v>
      </c>
    </row>
    <row r="426" spans="1:29">
      <c r="A426" s="5">
        <v>654925</v>
      </c>
      <c r="B426" s="5">
        <v>126462</v>
      </c>
      <c r="C426" s="5"/>
      <c r="D426" s="5">
        <v>2</v>
      </c>
      <c r="E426" s="5" t="s">
        <v>29</v>
      </c>
      <c r="F426" s="5">
        <v>1638</v>
      </c>
      <c r="G426" s="5" t="s">
        <v>455</v>
      </c>
      <c r="H426" s="5" t="s">
        <v>456</v>
      </c>
      <c r="I426" s="5">
        <v>312</v>
      </c>
      <c r="J426" s="5" t="s">
        <v>457</v>
      </c>
      <c r="K426" s="5">
        <v>231</v>
      </c>
      <c r="L426" s="5" t="s">
        <v>458</v>
      </c>
      <c r="M426" s="5" t="s">
        <v>1693</v>
      </c>
      <c r="N426" s="6">
        <v>45705.393750000003</v>
      </c>
      <c r="O426" s="7">
        <v>45726</v>
      </c>
      <c r="P426" s="5"/>
      <c r="Q426" s="7">
        <v>45721</v>
      </c>
      <c r="R426" s="5"/>
      <c r="S426" s="48">
        <v>-2000</v>
      </c>
      <c r="T426" s="5" t="s">
        <v>35</v>
      </c>
      <c r="U426" s="5" t="s">
        <v>1596</v>
      </c>
      <c r="V426" s="5" t="s">
        <v>36</v>
      </c>
      <c r="W426" s="5" t="s">
        <v>37</v>
      </c>
      <c r="X426" s="5"/>
      <c r="Y426" s="5"/>
      <c r="Z426" s="5" t="s">
        <v>1694</v>
      </c>
      <c r="AA426" s="5"/>
      <c r="AB426" s="5">
        <v>7119</v>
      </c>
      <c r="AC426" s="5" t="s">
        <v>38</v>
      </c>
    </row>
    <row r="427" spans="1:29">
      <c r="A427" s="5">
        <v>654968</v>
      </c>
      <c r="B427" s="5">
        <v>126462</v>
      </c>
      <c r="C427" s="5"/>
      <c r="D427" s="5">
        <v>2</v>
      </c>
      <c r="E427" s="5" t="s">
        <v>29</v>
      </c>
      <c r="F427" s="5">
        <v>1638</v>
      </c>
      <c r="G427" s="5" t="s">
        <v>455</v>
      </c>
      <c r="H427" s="5" t="s">
        <v>456</v>
      </c>
      <c r="I427" s="5">
        <v>312</v>
      </c>
      <c r="J427" s="5" t="s">
        <v>457</v>
      </c>
      <c r="K427" s="5">
        <v>231</v>
      </c>
      <c r="L427" s="5" t="s">
        <v>458</v>
      </c>
      <c r="M427" s="5" t="s">
        <v>1693</v>
      </c>
      <c r="N427" s="6">
        <v>45705.393750000003</v>
      </c>
      <c r="O427" s="7">
        <v>45726</v>
      </c>
      <c r="P427" s="5"/>
      <c r="Q427" s="7">
        <v>45721</v>
      </c>
      <c r="R427" s="5"/>
      <c r="S427" s="48">
        <v>200</v>
      </c>
      <c r="T427" s="5" t="s">
        <v>39</v>
      </c>
      <c r="U427" s="5" t="s">
        <v>40</v>
      </c>
      <c r="V427" s="5" t="s">
        <v>41</v>
      </c>
      <c r="W427" s="5" t="s">
        <v>42</v>
      </c>
      <c r="X427" s="5"/>
      <c r="Y427" s="5"/>
      <c r="Z427" s="5" t="s">
        <v>1694</v>
      </c>
      <c r="AA427" s="5"/>
      <c r="AB427" s="5">
        <v>7119</v>
      </c>
      <c r="AC427" s="5" t="s">
        <v>38</v>
      </c>
    </row>
    <row r="428" spans="1:29">
      <c r="A428" s="5">
        <v>654970</v>
      </c>
      <c r="B428" s="5">
        <v>126462</v>
      </c>
      <c r="C428" s="5"/>
      <c r="D428" s="5">
        <v>2</v>
      </c>
      <c r="E428" s="5" t="s">
        <v>29</v>
      </c>
      <c r="F428" s="5">
        <v>1638</v>
      </c>
      <c r="G428" s="5" t="s">
        <v>455</v>
      </c>
      <c r="H428" s="5" t="s">
        <v>456</v>
      </c>
      <c r="I428" s="5">
        <v>312</v>
      </c>
      <c r="J428" s="5" t="s">
        <v>457</v>
      </c>
      <c r="K428" s="5">
        <v>231</v>
      </c>
      <c r="L428" s="5" t="s">
        <v>458</v>
      </c>
      <c r="M428" s="5" t="s">
        <v>1693</v>
      </c>
      <c r="N428" s="6">
        <v>45705.393750000003</v>
      </c>
      <c r="O428" s="7">
        <v>45726</v>
      </c>
      <c r="P428" s="5"/>
      <c r="Q428" s="7">
        <v>45721</v>
      </c>
      <c r="R428" s="5"/>
      <c r="S428" s="48">
        <v>9.6999999999999993</v>
      </c>
      <c r="T428" s="5" t="s">
        <v>39</v>
      </c>
      <c r="U428" s="5" t="s">
        <v>128</v>
      </c>
      <c r="V428" s="5" t="s">
        <v>128</v>
      </c>
      <c r="W428" s="5" t="s">
        <v>129</v>
      </c>
      <c r="X428" s="5"/>
      <c r="Y428" s="5"/>
      <c r="Z428" s="5" t="s">
        <v>1694</v>
      </c>
      <c r="AA428" s="5"/>
      <c r="AB428" s="5">
        <v>7119</v>
      </c>
      <c r="AC428" s="5" t="s">
        <v>38</v>
      </c>
    </row>
    <row r="429" spans="1:29">
      <c r="A429" s="5">
        <v>654972</v>
      </c>
      <c r="B429" s="5">
        <v>126462</v>
      </c>
      <c r="C429" s="5"/>
      <c r="D429" s="5">
        <v>2</v>
      </c>
      <c r="E429" s="5" t="s">
        <v>29</v>
      </c>
      <c r="F429" s="5">
        <v>1638</v>
      </c>
      <c r="G429" s="5" t="s">
        <v>455</v>
      </c>
      <c r="H429" s="5" t="s">
        <v>456</v>
      </c>
      <c r="I429" s="5">
        <v>312</v>
      </c>
      <c r="J429" s="5" t="s">
        <v>457</v>
      </c>
      <c r="K429" s="5">
        <v>231</v>
      </c>
      <c r="L429" s="5" t="s">
        <v>458</v>
      </c>
      <c r="M429" s="5" t="s">
        <v>1693</v>
      </c>
      <c r="N429" s="6">
        <v>45705.393750000003</v>
      </c>
      <c r="O429" s="7">
        <v>45726</v>
      </c>
      <c r="P429" s="5"/>
      <c r="Q429" s="7">
        <v>45721</v>
      </c>
      <c r="R429" s="5"/>
      <c r="S429" s="48">
        <v>10.4</v>
      </c>
      <c r="T429" s="5" t="s">
        <v>39</v>
      </c>
      <c r="U429" s="5" t="s">
        <v>182</v>
      </c>
      <c r="V429" s="5" t="s">
        <v>41</v>
      </c>
      <c r="W429" s="5" t="s">
        <v>42</v>
      </c>
      <c r="X429" s="5"/>
      <c r="Y429" s="5"/>
      <c r="Z429" s="5" t="s">
        <v>1694</v>
      </c>
      <c r="AA429" s="5"/>
      <c r="AB429" s="5">
        <v>7119</v>
      </c>
      <c r="AC429" s="5" t="s">
        <v>38</v>
      </c>
    </row>
    <row r="430" spans="1:29">
      <c r="A430" s="5">
        <v>595251</v>
      </c>
      <c r="B430" s="5">
        <v>115349</v>
      </c>
      <c r="C430" s="5"/>
      <c r="D430" s="5">
        <v>2</v>
      </c>
      <c r="E430" s="5" t="s">
        <v>29</v>
      </c>
      <c r="F430" s="5">
        <v>1679</v>
      </c>
      <c r="G430" s="5" t="s">
        <v>646</v>
      </c>
      <c r="H430" s="5" t="s">
        <v>647</v>
      </c>
      <c r="I430" s="5">
        <v>274</v>
      </c>
      <c r="J430" s="5" t="s">
        <v>648</v>
      </c>
      <c r="K430" s="5">
        <v>268</v>
      </c>
      <c r="L430" s="5" t="s">
        <v>649</v>
      </c>
      <c r="M430" s="5" t="s">
        <v>650</v>
      </c>
      <c r="N430" s="6">
        <v>45639.497916666667</v>
      </c>
      <c r="O430" s="7">
        <v>45726</v>
      </c>
      <c r="P430" s="5"/>
      <c r="Q430" s="7">
        <v>45721</v>
      </c>
      <c r="R430" s="5"/>
      <c r="S430" s="48">
        <v>-1350</v>
      </c>
      <c r="T430" s="5" t="s">
        <v>35</v>
      </c>
      <c r="U430" s="5" t="s">
        <v>1596</v>
      </c>
      <c r="V430" s="5" t="s">
        <v>36</v>
      </c>
      <c r="W430" s="5" t="s">
        <v>37</v>
      </c>
      <c r="X430" s="5"/>
      <c r="Y430" s="5"/>
      <c r="Z430" s="5" t="s">
        <v>956</v>
      </c>
      <c r="AA430" s="5"/>
      <c r="AB430" s="5">
        <v>7119</v>
      </c>
      <c r="AC430" s="5" t="s">
        <v>38</v>
      </c>
    </row>
    <row r="431" spans="1:29">
      <c r="A431" s="5">
        <v>595318</v>
      </c>
      <c r="B431" s="5">
        <v>115349</v>
      </c>
      <c r="C431" s="5"/>
      <c r="D431" s="5">
        <v>2</v>
      </c>
      <c r="E431" s="5" t="s">
        <v>29</v>
      </c>
      <c r="F431" s="5">
        <v>1679</v>
      </c>
      <c r="G431" s="5" t="s">
        <v>646</v>
      </c>
      <c r="H431" s="5" t="s">
        <v>647</v>
      </c>
      <c r="I431" s="5">
        <v>274</v>
      </c>
      <c r="J431" s="5" t="s">
        <v>648</v>
      </c>
      <c r="K431" s="5">
        <v>268</v>
      </c>
      <c r="L431" s="5" t="s">
        <v>649</v>
      </c>
      <c r="M431" s="5" t="s">
        <v>650</v>
      </c>
      <c r="N431" s="6">
        <v>45639.497916666667</v>
      </c>
      <c r="O431" s="7">
        <v>45726</v>
      </c>
      <c r="P431" s="5"/>
      <c r="Q431" s="7">
        <v>45721</v>
      </c>
      <c r="R431" s="5"/>
      <c r="S431" s="48">
        <v>135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 t="s">
        <v>956</v>
      </c>
      <c r="AA431" s="5"/>
      <c r="AB431" s="5">
        <v>7119</v>
      </c>
      <c r="AC431" s="5" t="s">
        <v>38</v>
      </c>
    </row>
    <row r="432" spans="1:29">
      <c r="A432" s="5">
        <v>595320</v>
      </c>
      <c r="B432" s="5">
        <v>115349</v>
      </c>
      <c r="C432" s="5"/>
      <c r="D432" s="5">
        <v>2</v>
      </c>
      <c r="E432" s="5" t="s">
        <v>29</v>
      </c>
      <c r="F432" s="5">
        <v>1679</v>
      </c>
      <c r="G432" s="5" t="s">
        <v>646</v>
      </c>
      <c r="H432" s="5" t="s">
        <v>647</v>
      </c>
      <c r="I432" s="5">
        <v>274</v>
      </c>
      <c r="J432" s="5" t="s">
        <v>648</v>
      </c>
      <c r="K432" s="5">
        <v>268</v>
      </c>
      <c r="L432" s="5" t="s">
        <v>649</v>
      </c>
      <c r="M432" s="5" t="s">
        <v>650</v>
      </c>
      <c r="N432" s="6">
        <v>45639.497916666667</v>
      </c>
      <c r="O432" s="7">
        <v>45726</v>
      </c>
      <c r="P432" s="5"/>
      <c r="Q432" s="7">
        <v>45721</v>
      </c>
      <c r="R432" s="5"/>
      <c r="S432" s="48">
        <v>9.6999999999999993</v>
      </c>
      <c r="T432" s="5" t="s">
        <v>39</v>
      </c>
      <c r="U432" s="5" t="s">
        <v>128</v>
      </c>
      <c r="V432" s="5" t="s">
        <v>128</v>
      </c>
      <c r="W432" s="5" t="s">
        <v>129</v>
      </c>
      <c r="X432" s="5"/>
      <c r="Y432" s="5"/>
      <c r="Z432" s="5" t="s">
        <v>956</v>
      </c>
      <c r="AA432" s="5"/>
      <c r="AB432" s="5">
        <v>7119</v>
      </c>
      <c r="AC432" s="5" t="s">
        <v>38</v>
      </c>
    </row>
    <row r="433" spans="1:29">
      <c r="A433" s="5">
        <v>608942</v>
      </c>
      <c r="B433" s="5">
        <v>115349</v>
      </c>
      <c r="C433" s="5"/>
      <c r="D433" s="5">
        <v>2</v>
      </c>
      <c r="E433" s="5" t="s">
        <v>29</v>
      </c>
      <c r="F433" s="5">
        <v>1679</v>
      </c>
      <c r="G433" s="5" t="s">
        <v>646</v>
      </c>
      <c r="H433" s="5" t="s">
        <v>647</v>
      </c>
      <c r="I433" s="5">
        <v>274</v>
      </c>
      <c r="J433" s="5" t="s">
        <v>648</v>
      </c>
      <c r="K433" s="5">
        <v>268</v>
      </c>
      <c r="L433" s="5" t="s">
        <v>649</v>
      </c>
      <c r="M433" s="5" t="s">
        <v>650</v>
      </c>
      <c r="N433" s="6">
        <v>45639.497916666667</v>
      </c>
      <c r="O433" s="7">
        <v>45726</v>
      </c>
      <c r="P433" s="5"/>
      <c r="Q433" s="7">
        <v>45721</v>
      </c>
      <c r="R433" s="5"/>
      <c r="S433" s="48">
        <v>320</v>
      </c>
      <c r="T433" s="5" t="s">
        <v>39</v>
      </c>
      <c r="U433" s="5" t="s">
        <v>1695</v>
      </c>
      <c r="V433" s="5" t="s">
        <v>79</v>
      </c>
      <c r="W433" s="5" t="s">
        <v>80</v>
      </c>
      <c r="X433" s="5"/>
      <c r="Y433" s="5"/>
      <c r="Z433" s="5" t="s">
        <v>956</v>
      </c>
      <c r="AA433" s="5"/>
      <c r="AB433" s="5">
        <v>7119</v>
      </c>
      <c r="AC433" s="5" t="s">
        <v>38</v>
      </c>
    </row>
    <row r="434" spans="1:29">
      <c r="A434" s="5">
        <v>608952</v>
      </c>
      <c r="B434" s="5">
        <v>115349</v>
      </c>
      <c r="C434" s="5"/>
      <c r="D434" s="5">
        <v>2</v>
      </c>
      <c r="E434" s="5" t="s">
        <v>29</v>
      </c>
      <c r="F434" s="5">
        <v>1679</v>
      </c>
      <c r="G434" s="5" t="s">
        <v>646</v>
      </c>
      <c r="H434" s="5" t="s">
        <v>647</v>
      </c>
      <c r="I434" s="5">
        <v>274</v>
      </c>
      <c r="J434" s="5" t="s">
        <v>648</v>
      </c>
      <c r="K434" s="5">
        <v>268</v>
      </c>
      <c r="L434" s="5" t="s">
        <v>649</v>
      </c>
      <c r="M434" s="5" t="s">
        <v>650</v>
      </c>
      <c r="N434" s="6">
        <v>45639.497916666667</v>
      </c>
      <c r="O434" s="7">
        <v>45726</v>
      </c>
      <c r="P434" s="5"/>
      <c r="Q434" s="7">
        <v>45721</v>
      </c>
      <c r="R434" s="5"/>
      <c r="S434" s="48">
        <v>-32</v>
      </c>
      <c r="T434" s="5" t="s">
        <v>39</v>
      </c>
      <c r="U434" s="5" t="s">
        <v>501</v>
      </c>
      <c r="V434" s="5" t="s">
        <v>41</v>
      </c>
      <c r="W434" s="5" t="s">
        <v>42</v>
      </c>
      <c r="X434" s="5"/>
      <c r="Y434" s="5"/>
      <c r="Z434" s="5" t="s">
        <v>956</v>
      </c>
      <c r="AA434" s="5"/>
      <c r="AB434" s="5">
        <v>7119</v>
      </c>
      <c r="AC434" s="5" t="s">
        <v>38</v>
      </c>
    </row>
    <row r="435" spans="1:29">
      <c r="A435" s="5">
        <v>617718</v>
      </c>
      <c r="B435" s="5">
        <v>115349</v>
      </c>
      <c r="C435" s="5"/>
      <c r="D435" s="5">
        <v>2</v>
      </c>
      <c r="E435" s="5" t="s">
        <v>29</v>
      </c>
      <c r="F435" s="5">
        <v>1679</v>
      </c>
      <c r="G435" s="5" t="s">
        <v>646</v>
      </c>
      <c r="H435" s="5" t="s">
        <v>647</v>
      </c>
      <c r="I435" s="5">
        <v>274</v>
      </c>
      <c r="J435" s="5" t="s">
        <v>648</v>
      </c>
      <c r="K435" s="5">
        <v>268</v>
      </c>
      <c r="L435" s="5" t="s">
        <v>649</v>
      </c>
      <c r="M435" s="5" t="s">
        <v>650</v>
      </c>
      <c r="N435" s="6">
        <v>45639.497916666667</v>
      </c>
      <c r="O435" s="7">
        <v>45726</v>
      </c>
      <c r="P435" s="5"/>
      <c r="Q435" s="7">
        <v>45721</v>
      </c>
      <c r="R435" s="5"/>
      <c r="S435" s="48">
        <v>9.69</v>
      </c>
      <c r="T435" s="5" t="s">
        <v>39</v>
      </c>
      <c r="U435" s="5" t="s">
        <v>182</v>
      </c>
      <c r="V435" s="5" t="s">
        <v>41</v>
      </c>
      <c r="W435" s="5" t="s">
        <v>42</v>
      </c>
      <c r="X435" s="5"/>
      <c r="Y435" s="5"/>
      <c r="Z435" s="5" t="s">
        <v>956</v>
      </c>
      <c r="AA435" s="5"/>
      <c r="AB435" s="5">
        <v>7119</v>
      </c>
      <c r="AC435" s="5" t="s">
        <v>38</v>
      </c>
    </row>
    <row r="436" spans="1:29">
      <c r="A436" s="5">
        <v>651649</v>
      </c>
      <c r="B436" s="5">
        <v>125870</v>
      </c>
      <c r="C436" s="5"/>
      <c r="D436" s="5">
        <v>2</v>
      </c>
      <c r="E436" s="5" t="s">
        <v>29</v>
      </c>
      <c r="F436" s="5">
        <v>1679</v>
      </c>
      <c r="G436" s="5" t="s">
        <v>646</v>
      </c>
      <c r="H436" s="5" t="s">
        <v>647</v>
      </c>
      <c r="I436" s="5">
        <v>274</v>
      </c>
      <c r="J436" s="5" t="s">
        <v>648</v>
      </c>
      <c r="K436" s="5">
        <v>268</v>
      </c>
      <c r="L436" s="5" t="s">
        <v>649</v>
      </c>
      <c r="M436" s="5" t="s">
        <v>650</v>
      </c>
      <c r="N436" s="6">
        <v>45701.574305555558</v>
      </c>
      <c r="O436" s="7">
        <v>45726</v>
      </c>
      <c r="P436" s="5"/>
      <c r="Q436" s="7">
        <v>45721</v>
      </c>
      <c r="R436" s="5"/>
      <c r="S436" s="48">
        <v>80.48</v>
      </c>
      <c r="T436" s="5" t="s">
        <v>39</v>
      </c>
      <c r="U436" s="5" t="s">
        <v>52</v>
      </c>
      <c r="V436" s="5" t="s">
        <v>41</v>
      </c>
      <c r="W436" s="5" t="s">
        <v>42</v>
      </c>
      <c r="X436" s="5"/>
      <c r="Y436" s="5"/>
      <c r="Z436" s="5" t="s">
        <v>1696</v>
      </c>
      <c r="AA436" s="5"/>
      <c r="AB436" s="5">
        <v>7119</v>
      </c>
      <c r="AC436" s="5" t="s">
        <v>38</v>
      </c>
    </row>
    <row r="437" spans="1:29">
      <c r="A437" s="5">
        <v>651650</v>
      </c>
      <c r="B437" s="5">
        <v>125870</v>
      </c>
      <c r="C437" s="5"/>
      <c r="D437" s="5">
        <v>2</v>
      </c>
      <c r="E437" s="5" t="s">
        <v>29</v>
      </c>
      <c r="F437" s="5">
        <v>1679</v>
      </c>
      <c r="G437" s="5" t="s">
        <v>646</v>
      </c>
      <c r="H437" s="5" t="s">
        <v>647</v>
      </c>
      <c r="I437" s="5">
        <v>274</v>
      </c>
      <c r="J437" s="5" t="s">
        <v>648</v>
      </c>
      <c r="K437" s="5">
        <v>268</v>
      </c>
      <c r="L437" s="5" t="s">
        <v>649</v>
      </c>
      <c r="M437" s="5" t="s">
        <v>650</v>
      </c>
      <c r="N437" s="6">
        <v>45701.574305555558</v>
      </c>
      <c r="O437" s="7">
        <v>45726</v>
      </c>
      <c r="P437" s="5"/>
      <c r="Q437" s="7">
        <v>45721</v>
      </c>
      <c r="R437" s="5"/>
      <c r="S437" s="48">
        <v>9.11</v>
      </c>
      <c r="T437" s="5" t="s">
        <v>39</v>
      </c>
      <c r="U437" s="5" t="s">
        <v>1697</v>
      </c>
      <c r="V437" s="5" t="s">
        <v>41</v>
      </c>
      <c r="W437" s="5" t="s">
        <v>42</v>
      </c>
      <c r="X437" s="5"/>
      <c r="Y437" s="5"/>
      <c r="Z437" s="5" t="s">
        <v>1696</v>
      </c>
      <c r="AA437" s="5"/>
      <c r="AB437" s="5">
        <v>7119</v>
      </c>
      <c r="AC437" s="5" t="s">
        <v>38</v>
      </c>
    </row>
    <row r="438" spans="1:29">
      <c r="A438" s="5">
        <v>480427</v>
      </c>
      <c r="B438" s="5">
        <v>94636</v>
      </c>
      <c r="C438" s="5"/>
      <c r="D438" s="5">
        <v>2</v>
      </c>
      <c r="E438" s="5" t="s">
        <v>29</v>
      </c>
      <c r="F438" s="5">
        <v>1704</v>
      </c>
      <c r="G438" s="5" t="s">
        <v>460</v>
      </c>
      <c r="H438" s="5" t="s">
        <v>461</v>
      </c>
      <c r="I438" s="5">
        <v>262</v>
      </c>
      <c r="J438" s="5" t="s">
        <v>462</v>
      </c>
      <c r="K438" s="5">
        <v>260</v>
      </c>
      <c r="L438" s="5" t="s">
        <v>463</v>
      </c>
      <c r="M438" s="5" t="s">
        <v>464</v>
      </c>
      <c r="N438" s="6">
        <v>45509.390972222223</v>
      </c>
      <c r="O438" s="7">
        <v>45726</v>
      </c>
      <c r="P438" s="5"/>
      <c r="Q438" s="7">
        <v>45708</v>
      </c>
      <c r="R438" s="5"/>
      <c r="S438" s="48">
        <v>85</v>
      </c>
      <c r="T438" s="5" t="s">
        <v>39</v>
      </c>
      <c r="U438" s="5" t="s">
        <v>40</v>
      </c>
      <c r="V438" s="5" t="s">
        <v>41</v>
      </c>
      <c r="W438" s="5" t="s">
        <v>42</v>
      </c>
      <c r="X438" s="5"/>
      <c r="Y438" s="5"/>
      <c r="Z438" s="5" t="s">
        <v>1152</v>
      </c>
      <c r="AA438" s="5"/>
      <c r="AB438" s="5">
        <v>7119</v>
      </c>
      <c r="AC438" s="5" t="s">
        <v>38</v>
      </c>
    </row>
    <row r="439" spans="1:29">
      <c r="A439" s="5">
        <v>523466</v>
      </c>
      <c r="B439" s="5">
        <v>94636</v>
      </c>
      <c r="C439" s="5"/>
      <c r="D439" s="5">
        <v>2</v>
      </c>
      <c r="E439" s="5" t="s">
        <v>29</v>
      </c>
      <c r="F439" s="5">
        <v>1704</v>
      </c>
      <c r="G439" s="5" t="s">
        <v>460</v>
      </c>
      <c r="H439" s="5" t="s">
        <v>461</v>
      </c>
      <c r="I439" s="5">
        <v>262</v>
      </c>
      <c r="J439" s="5" t="s">
        <v>462</v>
      </c>
      <c r="K439" s="5">
        <v>260</v>
      </c>
      <c r="L439" s="5" t="s">
        <v>463</v>
      </c>
      <c r="M439" s="5" t="s">
        <v>464</v>
      </c>
      <c r="N439" s="6">
        <v>45509.390972222223</v>
      </c>
      <c r="O439" s="7">
        <v>45726</v>
      </c>
      <c r="P439" s="5"/>
      <c r="Q439" s="7">
        <v>45708</v>
      </c>
      <c r="R439" s="5"/>
      <c r="S439" s="48">
        <v>72.83</v>
      </c>
      <c r="T439" s="5" t="s">
        <v>39</v>
      </c>
      <c r="U439" s="5" t="s">
        <v>1366</v>
      </c>
      <c r="V439" s="5" t="s">
        <v>79</v>
      </c>
      <c r="W439" s="5" t="s">
        <v>80</v>
      </c>
      <c r="X439" s="5"/>
      <c r="Y439" s="5"/>
      <c r="Z439" s="5" t="s">
        <v>1152</v>
      </c>
      <c r="AA439" s="5"/>
      <c r="AB439" s="5">
        <v>7119</v>
      </c>
      <c r="AC439" s="5" t="s">
        <v>38</v>
      </c>
    </row>
    <row r="440" spans="1:29">
      <c r="A440" s="5">
        <v>523475</v>
      </c>
      <c r="B440" s="5">
        <v>94636</v>
      </c>
      <c r="C440" s="5"/>
      <c r="D440" s="5">
        <v>2</v>
      </c>
      <c r="E440" s="5" t="s">
        <v>29</v>
      </c>
      <c r="F440" s="5">
        <v>1704</v>
      </c>
      <c r="G440" s="5" t="s">
        <v>460</v>
      </c>
      <c r="H440" s="5" t="s">
        <v>461</v>
      </c>
      <c r="I440" s="5">
        <v>262</v>
      </c>
      <c r="J440" s="5" t="s">
        <v>462</v>
      </c>
      <c r="K440" s="5">
        <v>260</v>
      </c>
      <c r="L440" s="5" t="s">
        <v>463</v>
      </c>
      <c r="M440" s="5" t="s">
        <v>464</v>
      </c>
      <c r="N440" s="6">
        <v>45509.390972222223</v>
      </c>
      <c r="O440" s="7">
        <v>45726</v>
      </c>
      <c r="P440" s="5"/>
      <c r="Q440" s="7">
        <v>45708</v>
      </c>
      <c r="R440" s="5"/>
      <c r="S440" s="48">
        <v>103.87</v>
      </c>
      <c r="T440" s="5" t="s">
        <v>39</v>
      </c>
      <c r="U440" s="5" t="s">
        <v>1698</v>
      </c>
      <c r="V440" s="5" t="s">
        <v>79</v>
      </c>
      <c r="W440" s="5" t="s">
        <v>80</v>
      </c>
      <c r="X440" s="5"/>
      <c r="Y440" s="5"/>
      <c r="Z440" s="5" t="s">
        <v>1152</v>
      </c>
      <c r="AA440" s="5"/>
      <c r="AB440" s="5">
        <v>7119</v>
      </c>
      <c r="AC440" s="5" t="s">
        <v>38</v>
      </c>
    </row>
    <row r="441" spans="1:29">
      <c r="A441" s="5">
        <v>527759</v>
      </c>
      <c r="B441" s="5">
        <v>94636</v>
      </c>
      <c r="C441" s="5"/>
      <c r="D441" s="5">
        <v>2</v>
      </c>
      <c r="E441" s="5" t="s">
        <v>29</v>
      </c>
      <c r="F441" s="5">
        <v>1704</v>
      </c>
      <c r="G441" s="5" t="s">
        <v>460</v>
      </c>
      <c r="H441" s="5" t="s">
        <v>461</v>
      </c>
      <c r="I441" s="5">
        <v>262</v>
      </c>
      <c r="J441" s="5" t="s">
        <v>462</v>
      </c>
      <c r="K441" s="5">
        <v>260</v>
      </c>
      <c r="L441" s="5" t="s">
        <v>463</v>
      </c>
      <c r="M441" s="5" t="s">
        <v>464</v>
      </c>
      <c r="N441" s="6">
        <v>45509.390972222223</v>
      </c>
      <c r="O441" s="7">
        <v>45726</v>
      </c>
      <c r="P441" s="5"/>
      <c r="Q441" s="7">
        <v>45708</v>
      </c>
      <c r="R441" s="5"/>
      <c r="S441" s="48">
        <v>43.4</v>
      </c>
      <c r="T441" s="5" t="s">
        <v>39</v>
      </c>
      <c r="U441" s="5" t="s">
        <v>52</v>
      </c>
      <c r="V441" s="5" t="s">
        <v>41</v>
      </c>
      <c r="W441" s="5" t="s">
        <v>42</v>
      </c>
      <c r="X441" s="5"/>
      <c r="Y441" s="5"/>
      <c r="Z441" s="5" t="s">
        <v>1152</v>
      </c>
      <c r="AA441" s="5"/>
      <c r="AB441" s="5">
        <v>7119</v>
      </c>
      <c r="AC441" s="5" t="s">
        <v>38</v>
      </c>
    </row>
    <row r="442" spans="1:29">
      <c r="A442" s="5">
        <v>617492</v>
      </c>
      <c r="B442" s="5">
        <v>94636</v>
      </c>
      <c r="C442" s="5"/>
      <c r="D442" s="5">
        <v>2</v>
      </c>
      <c r="E442" s="5" t="s">
        <v>29</v>
      </c>
      <c r="F442" s="5">
        <v>1704</v>
      </c>
      <c r="G442" s="5" t="s">
        <v>460</v>
      </c>
      <c r="H442" s="5" t="s">
        <v>461</v>
      </c>
      <c r="I442" s="5">
        <v>262</v>
      </c>
      <c r="J442" s="5" t="s">
        <v>462</v>
      </c>
      <c r="K442" s="5">
        <v>260</v>
      </c>
      <c r="L442" s="5" t="s">
        <v>463</v>
      </c>
      <c r="M442" s="5" t="s">
        <v>464</v>
      </c>
      <c r="N442" s="6">
        <v>45509.390972222223</v>
      </c>
      <c r="O442" s="7">
        <v>45726</v>
      </c>
      <c r="P442" s="5"/>
      <c r="Q442" s="7">
        <v>45708</v>
      </c>
      <c r="R442" s="5"/>
      <c r="S442" s="48">
        <v>9.8699999999999992</v>
      </c>
      <c r="T442" s="5" t="s">
        <v>39</v>
      </c>
      <c r="U442" s="5" t="s">
        <v>182</v>
      </c>
      <c r="V442" s="5" t="s">
        <v>41</v>
      </c>
      <c r="W442" s="5" t="s">
        <v>42</v>
      </c>
      <c r="X442" s="5"/>
      <c r="Y442" s="5"/>
      <c r="Z442" s="5" t="s">
        <v>1152</v>
      </c>
      <c r="AA442" s="5"/>
      <c r="AB442" s="5">
        <v>7119</v>
      </c>
      <c r="AC442" s="5" t="s">
        <v>38</v>
      </c>
    </row>
    <row r="443" spans="1:29">
      <c r="A443" s="5">
        <v>480375</v>
      </c>
      <c r="B443" s="5">
        <v>94636</v>
      </c>
      <c r="C443" s="5"/>
      <c r="D443" s="5">
        <v>2</v>
      </c>
      <c r="E443" s="5" t="s">
        <v>29</v>
      </c>
      <c r="F443" s="5">
        <v>1704</v>
      </c>
      <c r="G443" s="5" t="s">
        <v>460</v>
      </c>
      <c r="H443" s="5" t="s">
        <v>461</v>
      </c>
      <c r="I443" s="5">
        <v>262</v>
      </c>
      <c r="J443" s="5" t="s">
        <v>462</v>
      </c>
      <c r="K443" s="5">
        <v>260</v>
      </c>
      <c r="L443" s="5" t="s">
        <v>463</v>
      </c>
      <c r="M443" s="5" t="s">
        <v>464</v>
      </c>
      <c r="N443" s="6">
        <v>45509.390972222223</v>
      </c>
      <c r="O443" s="7">
        <v>45726</v>
      </c>
      <c r="P443" s="5"/>
      <c r="Q443" s="7">
        <v>45708</v>
      </c>
      <c r="R443" s="5"/>
      <c r="S443" s="48">
        <v>-850</v>
      </c>
      <c r="T443" s="5" t="s">
        <v>35</v>
      </c>
      <c r="U443" s="5" t="s">
        <v>1596</v>
      </c>
      <c r="V443" s="5" t="s">
        <v>36</v>
      </c>
      <c r="W443" s="5" t="s">
        <v>37</v>
      </c>
      <c r="X443" s="5"/>
      <c r="Y443" s="5"/>
      <c r="Z443" s="5" t="s">
        <v>1152</v>
      </c>
      <c r="AA443" s="5"/>
      <c r="AB443" s="5">
        <v>7119</v>
      </c>
      <c r="AC443" s="5" t="s">
        <v>38</v>
      </c>
    </row>
    <row r="444" spans="1:29">
      <c r="A444" s="5">
        <v>563286</v>
      </c>
      <c r="B444" s="5">
        <v>109522</v>
      </c>
      <c r="C444" s="5"/>
      <c r="D444" s="5">
        <v>2</v>
      </c>
      <c r="E444" s="5" t="s">
        <v>29</v>
      </c>
      <c r="F444" s="5">
        <v>1704</v>
      </c>
      <c r="G444" s="5" t="s">
        <v>460</v>
      </c>
      <c r="H444" s="5" t="s">
        <v>461</v>
      </c>
      <c r="I444" s="5">
        <v>138</v>
      </c>
      <c r="J444" s="5" t="s">
        <v>468</v>
      </c>
      <c r="K444" s="5">
        <v>29</v>
      </c>
      <c r="L444" s="5"/>
      <c r="M444" s="5" t="s">
        <v>469</v>
      </c>
      <c r="N444" s="6">
        <v>45581.568055555559</v>
      </c>
      <c r="O444" s="7">
        <v>45726</v>
      </c>
      <c r="P444" s="5"/>
      <c r="Q444" s="7">
        <v>45721</v>
      </c>
      <c r="R444" s="5"/>
      <c r="S444" s="48">
        <v>-38431.4</v>
      </c>
      <c r="T444" s="5" t="s">
        <v>35</v>
      </c>
      <c r="U444" s="5" t="s">
        <v>1596</v>
      </c>
      <c r="V444" s="5" t="s">
        <v>36</v>
      </c>
      <c r="W444" s="5" t="s">
        <v>37</v>
      </c>
      <c r="X444" s="5"/>
      <c r="Y444" s="5"/>
      <c r="Z444" s="5" t="s">
        <v>877</v>
      </c>
      <c r="AA444" s="5"/>
      <c r="AB444" s="5">
        <v>7119</v>
      </c>
      <c r="AC444" s="5" t="s">
        <v>38</v>
      </c>
    </row>
    <row r="445" spans="1:29">
      <c r="A445" s="5">
        <v>563309</v>
      </c>
      <c r="B445" s="5">
        <v>109522</v>
      </c>
      <c r="C445" s="5"/>
      <c r="D445" s="5">
        <v>2</v>
      </c>
      <c r="E445" s="5" t="s">
        <v>29</v>
      </c>
      <c r="F445" s="5">
        <v>1704</v>
      </c>
      <c r="G445" s="5" t="s">
        <v>460</v>
      </c>
      <c r="H445" s="5" t="s">
        <v>461</v>
      </c>
      <c r="I445" s="5">
        <v>138</v>
      </c>
      <c r="J445" s="5" t="s">
        <v>468</v>
      </c>
      <c r="K445" s="5">
        <v>29</v>
      </c>
      <c r="L445" s="5"/>
      <c r="M445" s="5" t="s">
        <v>469</v>
      </c>
      <c r="N445" s="6">
        <v>45581.568055555559</v>
      </c>
      <c r="O445" s="7">
        <v>45726</v>
      </c>
      <c r="P445" s="5"/>
      <c r="Q445" s="7">
        <v>45721</v>
      </c>
      <c r="R445" s="5"/>
      <c r="S445" s="48">
        <v>3843.14</v>
      </c>
      <c r="T445" s="5" t="s">
        <v>39</v>
      </c>
      <c r="U445" s="5" t="s">
        <v>40</v>
      </c>
      <c r="V445" s="5" t="s">
        <v>41</v>
      </c>
      <c r="W445" s="5" t="s">
        <v>42</v>
      </c>
      <c r="X445" s="5"/>
      <c r="Y445" s="5"/>
      <c r="Z445" s="5" t="s">
        <v>877</v>
      </c>
      <c r="AA445" s="5"/>
      <c r="AB445" s="5">
        <v>7119</v>
      </c>
      <c r="AC445" s="5" t="s">
        <v>38</v>
      </c>
    </row>
    <row r="446" spans="1:29">
      <c r="A446" s="5">
        <v>563310</v>
      </c>
      <c r="B446" s="5">
        <v>109522</v>
      </c>
      <c r="C446" s="5"/>
      <c r="D446" s="5">
        <v>2</v>
      </c>
      <c r="E446" s="5" t="s">
        <v>29</v>
      </c>
      <c r="F446" s="5">
        <v>1704</v>
      </c>
      <c r="G446" s="5" t="s">
        <v>460</v>
      </c>
      <c r="H446" s="5" t="s">
        <v>461</v>
      </c>
      <c r="I446" s="5">
        <v>138</v>
      </c>
      <c r="J446" s="5" t="s">
        <v>468</v>
      </c>
      <c r="K446" s="5">
        <v>29</v>
      </c>
      <c r="L446" s="5"/>
      <c r="M446" s="5" t="s">
        <v>469</v>
      </c>
      <c r="N446" s="6">
        <v>45581.568055555559</v>
      </c>
      <c r="O446" s="7">
        <v>45726</v>
      </c>
      <c r="P446" s="5"/>
      <c r="Q446" s="7">
        <v>45721</v>
      </c>
      <c r="R446" s="5"/>
      <c r="S446" s="48">
        <v>9.6999999999999993</v>
      </c>
      <c r="T446" s="5" t="s">
        <v>39</v>
      </c>
      <c r="U446" s="5" t="s">
        <v>128</v>
      </c>
      <c r="V446" s="5" t="s">
        <v>128</v>
      </c>
      <c r="W446" s="5" t="s">
        <v>129</v>
      </c>
      <c r="X446" s="5"/>
      <c r="Y446" s="5"/>
      <c r="Z446" s="5" t="s">
        <v>877</v>
      </c>
      <c r="AA446" s="5"/>
      <c r="AB446" s="5">
        <v>7119</v>
      </c>
      <c r="AC446" s="5" t="s">
        <v>38</v>
      </c>
    </row>
    <row r="447" spans="1:29">
      <c r="A447" s="5">
        <v>563329</v>
      </c>
      <c r="B447" s="5">
        <v>109522</v>
      </c>
      <c r="C447" s="5"/>
      <c r="D447" s="5">
        <v>2</v>
      </c>
      <c r="E447" s="5" t="s">
        <v>29</v>
      </c>
      <c r="F447" s="5">
        <v>1704</v>
      </c>
      <c r="G447" s="5" t="s">
        <v>460</v>
      </c>
      <c r="H447" s="5" t="s">
        <v>461</v>
      </c>
      <c r="I447" s="5">
        <v>138</v>
      </c>
      <c r="J447" s="5" t="s">
        <v>468</v>
      </c>
      <c r="K447" s="5">
        <v>29</v>
      </c>
      <c r="L447" s="5"/>
      <c r="M447" s="5" t="s">
        <v>469</v>
      </c>
      <c r="N447" s="6">
        <v>45581.568055555559</v>
      </c>
      <c r="O447" s="7">
        <v>45726</v>
      </c>
      <c r="P447" s="5"/>
      <c r="Q447" s="7">
        <v>45721</v>
      </c>
      <c r="R447" s="5"/>
      <c r="S447" s="48">
        <v>9672.64</v>
      </c>
      <c r="T447" s="5" t="s">
        <v>39</v>
      </c>
      <c r="U447" s="5" t="s">
        <v>265</v>
      </c>
      <c r="V447" s="5" t="s">
        <v>266</v>
      </c>
      <c r="W447" s="5" t="s">
        <v>267</v>
      </c>
      <c r="X447" s="5"/>
      <c r="Y447" s="5"/>
      <c r="Z447" s="5" t="s">
        <v>877</v>
      </c>
      <c r="AA447" s="5"/>
      <c r="AB447" s="5">
        <v>7119</v>
      </c>
      <c r="AC447" s="5" t="s">
        <v>38</v>
      </c>
    </row>
    <row r="448" spans="1:29">
      <c r="A448" s="5">
        <v>648966</v>
      </c>
      <c r="B448" s="5">
        <v>125388</v>
      </c>
      <c r="C448" s="5"/>
      <c r="D448" s="5">
        <v>2</v>
      </c>
      <c r="E448" s="5" t="s">
        <v>29</v>
      </c>
      <c r="F448" s="5">
        <v>1704</v>
      </c>
      <c r="G448" s="5" t="s">
        <v>460</v>
      </c>
      <c r="H448" s="5" t="s">
        <v>461</v>
      </c>
      <c r="I448" s="5">
        <v>277</v>
      </c>
      <c r="J448" s="5" t="s">
        <v>465</v>
      </c>
      <c r="K448" s="5">
        <v>229</v>
      </c>
      <c r="L448" s="5" t="s">
        <v>466</v>
      </c>
      <c r="M448" s="5" t="s">
        <v>1699</v>
      </c>
      <c r="N448" s="6">
        <v>45717</v>
      </c>
      <c r="O448" s="7">
        <v>45726</v>
      </c>
      <c r="P448" s="5"/>
      <c r="Q448" s="7"/>
      <c r="R448" s="5"/>
      <c r="S448" s="48">
        <v>-1387.75</v>
      </c>
      <c r="T448" s="5" t="s">
        <v>35</v>
      </c>
      <c r="U448" s="5" t="s">
        <v>1596</v>
      </c>
      <c r="V448" s="5" t="s">
        <v>36</v>
      </c>
      <c r="W448" s="5" t="s">
        <v>37</v>
      </c>
      <c r="X448" s="5"/>
      <c r="Y448" s="5"/>
      <c r="Z448" s="5" t="s">
        <v>1700</v>
      </c>
      <c r="AA448" s="5"/>
      <c r="AB448" s="5">
        <v>7119</v>
      </c>
      <c r="AC448" s="5" t="s">
        <v>38</v>
      </c>
    </row>
    <row r="449" spans="1:29">
      <c r="A449" s="5">
        <v>649037</v>
      </c>
      <c r="B449" s="5">
        <v>125388</v>
      </c>
      <c r="C449" s="5"/>
      <c r="D449" s="5">
        <v>2</v>
      </c>
      <c r="E449" s="5" t="s">
        <v>29</v>
      </c>
      <c r="F449" s="5">
        <v>1704</v>
      </c>
      <c r="G449" s="5" t="s">
        <v>460</v>
      </c>
      <c r="H449" s="5" t="s">
        <v>461</v>
      </c>
      <c r="I449" s="5">
        <v>277</v>
      </c>
      <c r="J449" s="5" t="s">
        <v>465</v>
      </c>
      <c r="K449" s="5">
        <v>229</v>
      </c>
      <c r="L449" s="5" t="s">
        <v>466</v>
      </c>
      <c r="M449" s="5" t="s">
        <v>1699</v>
      </c>
      <c r="N449" s="6">
        <v>45717</v>
      </c>
      <c r="O449" s="7">
        <v>45726</v>
      </c>
      <c r="P449" s="5"/>
      <c r="Q449" s="7"/>
      <c r="R449" s="5"/>
      <c r="S449" s="48">
        <v>138.78</v>
      </c>
      <c r="T449" s="5" t="s">
        <v>39</v>
      </c>
      <c r="U449" s="5" t="s">
        <v>40</v>
      </c>
      <c r="V449" s="5" t="s">
        <v>41</v>
      </c>
      <c r="W449" s="5" t="s">
        <v>42</v>
      </c>
      <c r="X449" s="5"/>
      <c r="Y449" s="5"/>
      <c r="Z449" s="5" t="s">
        <v>1700</v>
      </c>
      <c r="AA449" s="5"/>
      <c r="AB449" s="5">
        <v>7119</v>
      </c>
      <c r="AC449" s="5" t="s">
        <v>38</v>
      </c>
    </row>
    <row r="450" spans="1:29">
      <c r="A450" s="5">
        <v>649039</v>
      </c>
      <c r="B450" s="5">
        <v>125388</v>
      </c>
      <c r="C450" s="5"/>
      <c r="D450" s="5">
        <v>2</v>
      </c>
      <c r="E450" s="5" t="s">
        <v>29</v>
      </c>
      <c r="F450" s="5">
        <v>1704</v>
      </c>
      <c r="G450" s="5" t="s">
        <v>460</v>
      </c>
      <c r="H450" s="5" t="s">
        <v>461</v>
      </c>
      <c r="I450" s="5">
        <v>277</v>
      </c>
      <c r="J450" s="5" t="s">
        <v>465</v>
      </c>
      <c r="K450" s="5">
        <v>229</v>
      </c>
      <c r="L450" s="5" t="s">
        <v>466</v>
      </c>
      <c r="M450" s="5" t="s">
        <v>1699</v>
      </c>
      <c r="N450" s="6">
        <v>45717</v>
      </c>
      <c r="O450" s="7">
        <v>45726</v>
      </c>
      <c r="P450" s="5"/>
      <c r="Q450" s="7"/>
      <c r="R450" s="5"/>
      <c r="S450" s="48">
        <v>24</v>
      </c>
      <c r="T450" s="5" t="s">
        <v>39</v>
      </c>
      <c r="U450" s="5" t="s">
        <v>1701</v>
      </c>
      <c r="V450" s="5" t="s">
        <v>79</v>
      </c>
      <c r="W450" s="5" t="s">
        <v>80</v>
      </c>
      <c r="X450" s="5"/>
      <c r="Y450" s="5"/>
      <c r="Z450" s="5" t="s">
        <v>1700</v>
      </c>
      <c r="AA450" s="5"/>
      <c r="AB450" s="5">
        <v>7119</v>
      </c>
      <c r="AC450" s="5" t="s">
        <v>38</v>
      </c>
    </row>
    <row r="451" spans="1:29">
      <c r="A451" s="5">
        <v>649043</v>
      </c>
      <c r="B451" s="5">
        <v>125388</v>
      </c>
      <c r="C451" s="5"/>
      <c r="D451" s="5">
        <v>2</v>
      </c>
      <c r="E451" s="5" t="s">
        <v>29</v>
      </c>
      <c r="F451" s="5">
        <v>1704</v>
      </c>
      <c r="G451" s="5" t="s">
        <v>460</v>
      </c>
      <c r="H451" s="5" t="s">
        <v>461</v>
      </c>
      <c r="I451" s="5">
        <v>277</v>
      </c>
      <c r="J451" s="5" t="s">
        <v>465</v>
      </c>
      <c r="K451" s="5">
        <v>229</v>
      </c>
      <c r="L451" s="5" t="s">
        <v>466</v>
      </c>
      <c r="M451" s="5" t="s">
        <v>1699</v>
      </c>
      <c r="N451" s="6">
        <v>45717</v>
      </c>
      <c r="O451" s="7">
        <v>45726</v>
      </c>
      <c r="P451" s="5"/>
      <c r="Q451" s="7"/>
      <c r="R451" s="5"/>
      <c r="S451" s="48">
        <v>9.6999999999999993</v>
      </c>
      <c r="T451" s="5" t="s">
        <v>39</v>
      </c>
      <c r="U451" s="5" t="s">
        <v>41</v>
      </c>
      <c r="V451" s="5" t="s">
        <v>41</v>
      </c>
      <c r="W451" s="5" t="s">
        <v>42</v>
      </c>
      <c r="X451" s="5"/>
      <c r="Y451" s="5"/>
      <c r="Z451" s="5" t="s">
        <v>1700</v>
      </c>
      <c r="AA451" s="5"/>
      <c r="AB451" s="5">
        <v>7119</v>
      </c>
      <c r="AC451" s="5" t="s">
        <v>38</v>
      </c>
    </row>
    <row r="452" spans="1:29">
      <c r="A452" s="5">
        <v>649045</v>
      </c>
      <c r="B452" s="5">
        <v>125388</v>
      </c>
      <c r="C452" s="5"/>
      <c r="D452" s="5">
        <v>2</v>
      </c>
      <c r="E452" s="5" t="s">
        <v>29</v>
      </c>
      <c r="F452" s="5">
        <v>1704</v>
      </c>
      <c r="G452" s="5" t="s">
        <v>460</v>
      </c>
      <c r="H452" s="5" t="s">
        <v>461</v>
      </c>
      <c r="I452" s="5">
        <v>277</v>
      </c>
      <c r="J452" s="5" t="s">
        <v>465</v>
      </c>
      <c r="K452" s="5">
        <v>229</v>
      </c>
      <c r="L452" s="5" t="s">
        <v>466</v>
      </c>
      <c r="M452" s="5" t="s">
        <v>1699</v>
      </c>
      <c r="N452" s="6">
        <v>45717</v>
      </c>
      <c r="O452" s="7">
        <v>45726</v>
      </c>
      <c r="P452" s="5"/>
      <c r="Q452" s="7"/>
      <c r="R452" s="5"/>
      <c r="S452" s="48">
        <v>10.119999999999999</v>
      </c>
      <c r="T452" s="5" t="s">
        <v>39</v>
      </c>
      <c r="U452" s="5" t="s">
        <v>182</v>
      </c>
      <c r="V452" s="5" t="s">
        <v>41</v>
      </c>
      <c r="W452" s="5" t="s">
        <v>42</v>
      </c>
      <c r="X452" s="5"/>
      <c r="Y452" s="5"/>
      <c r="Z452" s="5" t="s">
        <v>1700</v>
      </c>
      <c r="AA452" s="5"/>
      <c r="AB452" s="5">
        <v>7119</v>
      </c>
      <c r="AC452" s="5" t="s">
        <v>38</v>
      </c>
    </row>
    <row r="453" spans="1:29">
      <c r="A453" s="5">
        <v>651050</v>
      </c>
      <c r="B453" s="5">
        <v>125388</v>
      </c>
      <c r="C453" s="5"/>
      <c r="D453" s="5">
        <v>2</v>
      </c>
      <c r="E453" s="5" t="s">
        <v>29</v>
      </c>
      <c r="F453" s="5">
        <v>1704</v>
      </c>
      <c r="G453" s="5" t="s">
        <v>460</v>
      </c>
      <c r="H453" s="5" t="s">
        <v>461</v>
      </c>
      <c r="I453" s="5">
        <v>277</v>
      </c>
      <c r="J453" s="5" t="s">
        <v>465</v>
      </c>
      <c r="K453" s="5">
        <v>229</v>
      </c>
      <c r="L453" s="5" t="s">
        <v>466</v>
      </c>
      <c r="M453" s="5" t="s">
        <v>1699</v>
      </c>
      <c r="N453" s="6">
        <v>45717</v>
      </c>
      <c r="O453" s="7">
        <v>45726</v>
      </c>
      <c r="P453" s="5"/>
      <c r="Q453" s="7"/>
      <c r="R453" s="5"/>
      <c r="S453" s="48">
        <v>106</v>
      </c>
      <c r="T453" s="5" t="s">
        <v>39</v>
      </c>
      <c r="U453" s="5" t="s">
        <v>52</v>
      </c>
      <c r="V453" s="5" t="s">
        <v>41</v>
      </c>
      <c r="W453" s="5" t="s">
        <v>42</v>
      </c>
      <c r="X453" s="5"/>
      <c r="Y453" s="5"/>
      <c r="Z453" s="5" t="s">
        <v>1700</v>
      </c>
      <c r="AA453" s="5"/>
      <c r="AB453" s="5">
        <v>7119</v>
      </c>
      <c r="AC453" s="5" t="s">
        <v>38</v>
      </c>
    </row>
    <row r="454" spans="1:29">
      <c r="A454" s="5">
        <v>651093</v>
      </c>
      <c r="B454" s="5">
        <v>125388</v>
      </c>
      <c r="C454" s="5"/>
      <c r="D454" s="5">
        <v>2</v>
      </c>
      <c r="E454" s="5" t="s">
        <v>29</v>
      </c>
      <c r="F454" s="5">
        <v>1704</v>
      </c>
      <c r="G454" s="5" t="s">
        <v>460</v>
      </c>
      <c r="H454" s="5" t="s">
        <v>461</v>
      </c>
      <c r="I454" s="5">
        <v>277</v>
      </c>
      <c r="J454" s="5" t="s">
        <v>465</v>
      </c>
      <c r="K454" s="5">
        <v>229</v>
      </c>
      <c r="L454" s="5" t="s">
        <v>466</v>
      </c>
      <c r="M454" s="5" t="s">
        <v>1699</v>
      </c>
      <c r="N454" s="6">
        <v>45717</v>
      </c>
      <c r="O454" s="7">
        <v>45726</v>
      </c>
      <c r="P454" s="5"/>
      <c r="Q454" s="7"/>
      <c r="R454" s="5"/>
      <c r="S454" s="48">
        <v>50</v>
      </c>
      <c r="T454" s="5" t="s">
        <v>39</v>
      </c>
      <c r="U454" s="5" t="s">
        <v>85</v>
      </c>
      <c r="V454" s="5" t="s">
        <v>85</v>
      </c>
      <c r="W454" s="5" t="s">
        <v>86</v>
      </c>
      <c r="X454" s="5"/>
      <c r="Y454" s="5"/>
      <c r="Z454" s="5" t="s">
        <v>1700</v>
      </c>
      <c r="AA454" s="5"/>
      <c r="AB454" s="5">
        <v>7119</v>
      </c>
      <c r="AC454" s="5" t="s">
        <v>38</v>
      </c>
    </row>
    <row r="455" spans="1:29">
      <c r="A455" s="5">
        <v>534719</v>
      </c>
      <c r="B455" s="5">
        <v>104773</v>
      </c>
      <c r="C455" s="5"/>
      <c r="D455" s="5">
        <v>2</v>
      </c>
      <c r="E455" s="5" t="s">
        <v>29</v>
      </c>
      <c r="F455" s="5">
        <v>1745</v>
      </c>
      <c r="G455" s="5" t="s">
        <v>303</v>
      </c>
      <c r="H455" s="5" t="s">
        <v>304</v>
      </c>
      <c r="I455" s="5">
        <v>454</v>
      </c>
      <c r="J455" s="5" t="s">
        <v>305</v>
      </c>
      <c r="K455" s="5">
        <v>327</v>
      </c>
      <c r="L455" s="5"/>
      <c r="M455" s="5" t="s">
        <v>306</v>
      </c>
      <c r="N455" s="6">
        <v>45563.424305555556</v>
      </c>
      <c r="O455" s="7">
        <v>45726</v>
      </c>
      <c r="P455" s="5"/>
      <c r="Q455" s="7"/>
      <c r="R455" s="5"/>
      <c r="S455" s="48">
        <v>9.6999999999999993</v>
      </c>
      <c r="T455" s="5" t="s">
        <v>39</v>
      </c>
      <c r="U455" s="5" t="s">
        <v>128</v>
      </c>
      <c r="V455" s="5" t="s">
        <v>128</v>
      </c>
      <c r="W455" s="5" t="s">
        <v>129</v>
      </c>
      <c r="X455" s="5"/>
      <c r="Y455" s="5"/>
      <c r="Z455" s="5" t="s">
        <v>831</v>
      </c>
      <c r="AA455" s="5"/>
      <c r="AB455" s="5">
        <v>7119</v>
      </c>
      <c r="AC455" s="5" t="s">
        <v>38</v>
      </c>
    </row>
    <row r="456" spans="1:29">
      <c r="A456" s="5">
        <v>534689</v>
      </c>
      <c r="B456" s="5">
        <v>104774</v>
      </c>
      <c r="C456" s="5"/>
      <c r="D456" s="5">
        <v>2</v>
      </c>
      <c r="E456" s="5" t="s">
        <v>29</v>
      </c>
      <c r="F456" s="5">
        <v>1745</v>
      </c>
      <c r="G456" s="5" t="s">
        <v>303</v>
      </c>
      <c r="H456" s="5" t="s">
        <v>304</v>
      </c>
      <c r="I456" s="5">
        <v>454</v>
      </c>
      <c r="J456" s="5" t="s">
        <v>305</v>
      </c>
      <c r="K456" s="5">
        <v>327</v>
      </c>
      <c r="L456" s="5"/>
      <c r="M456" s="5" t="s">
        <v>306</v>
      </c>
      <c r="N456" s="6">
        <v>45563.424305555556</v>
      </c>
      <c r="O456" s="7">
        <v>45726</v>
      </c>
      <c r="P456" s="5"/>
      <c r="Q456" s="7">
        <v>45714</v>
      </c>
      <c r="R456" s="5"/>
      <c r="S456" s="48">
        <v>-1300</v>
      </c>
      <c r="T456" s="5" t="s">
        <v>35</v>
      </c>
      <c r="U456" s="5" t="s">
        <v>1596</v>
      </c>
      <c r="V456" s="5" t="s">
        <v>36</v>
      </c>
      <c r="W456" s="5" t="s">
        <v>37</v>
      </c>
      <c r="X456" s="5"/>
      <c r="Y456" s="5"/>
      <c r="Z456" s="5" t="s">
        <v>832</v>
      </c>
      <c r="AA456" s="5"/>
      <c r="AB456" s="5">
        <v>7119</v>
      </c>
      <c r="AC456" s="5" t="s">
        <v>38</v>
      </c>
    </row>
    <row r="457" spans="1:29">
      <c r="A457" s="5">
        <v>534720</v>
      </c>
      <c r="B457" s="5">
        <v>104774</v>
      </c>
      <c r="C457" s="5"/>
      <c r="D457" s="5">
        <v>2</v>
      </c>
      <c r="E457" s="5" t="s">
        <v>29</v>
      </c>
      <c r="F457" s="5">
        <v>1745</v>
      </c>
      <c r="G457" s="5" t="s">
        <v>303</v>
      </c>
      <c r="H457" s="5" t="s">
        <v>304</v>
      </c>
      <c r="I457" s="5">
        <v>454</v>
      </c>
      <c r="J457" s="5" t="s">
        <v>305</v>
      </c>
      <c r="K457" s="5">
        <v>327</v>
      </c>
      <c r="L457" s="5"/>
      <c r="M457" s="5" t="s">
        <v>306</v>
      </c>
      <c r="N457" s="6">
        <v>45563.424305555556</v>
      </c>
      <c r="O457" s="7">
        <v>45726</v>
      </c>
      <c r="P457" s="5"/>
      <c r="Q457" s="7">
        <v>45714</v>
      </c>
      <c r="R457" s="5"/>
      <c r="S457" s="48">
        <v>130</v>
      </c>
      <c r="T457" s="5" t="s">
        <v>39</v>
      </c>
      <c r="U457" s="5" t="s">
        <v>40</v>
      </c>
      <c r="V457" s="5" t="s">
        <v>41</v>
      </c>
      <c r="W457" s="5" t="s">
        <v>42</v>
      </c>
      <c r="X457" s="5"/>
      <c r="Y457" s="5"/>
      <c r="Z457" s="5" t="s">
        <v>832</v>
      </c>
      <c r="AA457" s="5"/>
      <c r="AB457" s="5">
        <v>7119</v>
      </c>
      <c r="AC457" s="5" t="s">
        <v>38</v>
      </c>
    </row>
    <row r="458" spans="1:29">
      <c r="A458" s="5">
        <v>545196</v>
      </c>
      <c r="B458" s="5">
        <v>106594</v>
      </c>
      <c r="C458" s="5"/>
      <c r="D458" s="5">
        <v>2</v>
      </c>
      <c r="E458" s="5" t="s">
        <v>29</v>
      </c>
      <c r="F458" s="5">
        <v>1749</v>
      </c>
      <c r="G458" s="5" t="s">
        <v>53</v>
      </c>
      <c r="H458" s="5" t="s">
        <v>54</v>
      </c>
      <c r="I458" s="5">
        <v>456</v>
      </c>
      <c r="J458" s="5" t="s">
        <v>240</v>
      </c>
      <c r="K458" s="5">
        <v>329</v>
      </c>
      <c r="L458" s="5"/>
      <c r="M458" s="5" t="s">
        <v>241</v>
      </c>
      <c r="N458" s="6">
        <v>45567.457638888889</v>
      </c>
      <c r="O458" s="7">
        <v>45726</v>
      </c>
      <c r="P458" s="5"/>
      <c r="Q458" s="7">
        <v>45721</v>
      </c>
      <c r="R458" s="5"/>
      <c r="S458" s="48">
        <v>-1162.03</v>
      </c>
      <c r="T458" s="5" t="s">
        <v>35</v>
      </c>
      <c r="U458" s="5" t="s">
        <v>1702</v>
      </c>
      <c r="V458" s="5" t="s">
        <v>36</v>
      </c>
      <c r="W458" s="5" t="s">
        <v>37</v>
      </c>
      <c r="X458" s="5"/>
      <c r="Y458" s="5"/>
      <c r="Z458" s="5" t="s">
        <v>812</v>
      </c>
      <c r="AA458" s="5"/>
      <c r="AB458" s="5">
        <v>7119</v>
      </c>
      <c r="AC458" s="5" t="s">
        <v>38</v>
      </c>
    </row>
    <row r="459" spans="1:29">
      <c r="A459" s="5">
        <v>545246</v>
      </c>
      <c r="B459" s="5">
        <v>106594</v>
      </c>
      <c r="C459" s="5"/>
      <c r="D459" s="5">
        <v>2</v>
      </c>
      <c r="E459" s="5" t="s">
        <v>29</v>
      </c>
      <c r="F459" s="5">
        <v>1749</v>
      </c>
      <c r="G459" s="5" t="s">
        <v>53</v>
      </c>
      <c r="H459" s="5" t="s">
        <v>54</v>
      </c>
      <c r="I459" s="5">
        <v>456</v>
      </c>
      <c r="J459" s="5" t="s">
        <v>240</v>
      </c>
      <c r="K459" s="5">
        <v>329</v>
      </c>
      <c r="L459" s="5"/>
      <c r="M459" s="5" t="s">
        <v>241</v>
      </c>
      <c r="N459" s="6">
        <v>45567.457638888889</v>
      </c>
      <c r="O459" s="7">
        <v>45726</v>
      </c>
      <c r="P459" s="5"/>
      <c r="Q459" s="7">
        <v>45721</v>
      </c>
      <c r="R459" s="5"/>
      <c r="S459" s="48">
        <v>116.2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812</v>
      </c>
      <c r="AA459" s="5"/>
      <c r="AB459" s="5">
        <v>7119</v>
      </c>
      <c r="AC459" s="5" t="s">
        <v>38</v>
      </c>
    </row>
    <row r="460" spans="1:29">
      <c r="A460" s="5">
        <v>618287</v>
      </c>
      <c r="B460" s="5">
        <v>106594</v>
      </c>
      <c r="C460" s="5"/>
      <c r="D460" s="5">
        <v>2</v>
      </c>
      <c r="E460" s="5" t="s">
        <v>29</v>
      </c>
      <c r="F460" s="5">
        <v>1749</v>
      </c>
      <c r="G460" s="5" t="s">
        <v>53</v>
      </c>
      <c r="H460" s="5" t="s">
        <v>54</v>
      </c>
      <c r="I460" s="5">
        <v>456</v>
      </c>
      <c r="J460" s="5" t="s">
        <v>240</v>
      </c>
      <c r="K460" s="5">
        <v>329</v>
      </c>
      <c r="L460" s="5"/>
      <c r="M460" s="5" t="s">
        <v>241</v>
      </c>
      <c r="N460" s="6">
        <v>45567.457638888889</v>
      </c>
      <c r="O460" s="7">
        <v>45726</v>
      </c>
      <c r="P460" s="5"/>
      <c r="Q460" s="7">
        <v>45721</v>
      </c>
      <c r="R460" s="5"/>
      <c r="S460" s="48">
        <v>8.0500000000000007</v>
      </c>
      <c r="T460" s="5" t="s">
        <v>39</v>
      </c>
      <c r="U460" s="5" t="s">
        <v>182</v>
      </c>
      <c r="V460" s="5" t="s">
        <v>41</v>
      </c>
      <c r="W460" s="5" t="s">
        <v>42</v>
      </c>
      <c r="X460" s="5"/>
      <c r="Y460" s="5"/>
      <c r="Z460" s="5" t="s">
        <v>812</v>
      </c>
      <c r="AA460" s="5"/>
      <c r="AB460" s="5">
        <v>7119</v>
      </c>
      <c r="AC460" s="5" t="s">
        <v>38</v>
      </c>
    </row>
    <row r="461" spans="1:29">
      <c r="A461" s="5">
        <v>547126</v>
      </c>
      <c r="B461" s="5">
        <v>106939</v>
      </c>
      <c r="C461" s="5"/>
      <c r="D461" s="5">
        <v>2</v>
      </c>
      <c r="E461" s="5" t="s">
        <v>29</v>
      </c>
      <c r="F461" s="5">
        <v>1749</v>
      </c>
      <c r="G461" s="5" t="s">
        <v>53</v>
      </c>
      <c r="H461" s="5" t="s">
        <v>54</v>
      </c>
      <c r="I461" s="5">
        <v>456</v>
      </c>
      <c r="J461" s="5" t="s">
        <v>240</v>
      </c>
      <c r="K461" s="5">
        <v>329</v>
      </c>
      <c r="L461" s="5"/>
      <c r="M461" s="5" t="s">
        <v>241</v>
      </c>
      <c r="N461" s="6">
        <v>45568.345833333333</v>
      </c>
      <c r="O461" s="7">
        <v>45726</v>
      </c>
      <c r="P461" s="5"/>
      <c r="Q461" s="7">
        <v>45721</v>
      </c>
      <c r="R461" s="5"/>
      <c r="S461" s="48">
        <v>24.46</v>
      </c>
      <c r="T461" s="5" t="s">
        <v>39</v>
      </c>
      <c r="U461" s="5" t="s">
        <v>52</v>
      </c>
      <c r="V461" s="5" t="s">
        <v>41</v>
      </c>
      <c r="W461" s="5" t="s">
        <v>42</v>
      </c>
      <c r="X461" s="5"/>
      <c r="Y461" s="5"/>
      <c r="Z461" s="5" t="s">
        <v>814</v>
      </c>
      <c r="AA461" s="5"/>
      <c r="AB461" s="5">
        <v>7119</v>
      </c>
      <c r="AC461" s="5" t="s">
        <v>38</v>
      </c>
    </row>
    <row r="462" spans="1:29">
      <c r="A462" s="5">
        <v>572777</v>
      </c>
      <c r="B462" s="5">
        <v>111077</v>
      </c>
      <c r="C462" s="5">
        <v>10549</v>
      </c>
      <c r="D462" s="5">
        <v>2</v>
      </c>
      <c r="E462" s="5" t="s">
        <v>29</v>
      </c>
      <c r="F462" s="5">
        <v>1749</v>
      </c>
      <c r="G462" s="5" t="s">
        <v>53</v>
      </c>
      <c r="H462" s="5" t="s">
        <v>54</v>
      </c>
      <c r="I462" s="5">
        <v>457</v>
      </c>
      <c r="J462" s="5" t="s">
        <v>55</v>
      </c>
      <c r="K462" s="5">
        <v>339</v>
      </c>
      <c r="L462" s="5"/>
      <c r="M462" s="5" t="s">
        <v>1703</v>
      </c>
      <c r="N462" s="6">
        <v>45597</v>
      </c>
      <c r="O462" s="7">
        <v>45726</v>
      </c>
      <c r="P462" s="5"/>
      <c r="Q462" s="7"/>
      <c r="R462" s="5"/>
      <c r="S462" s="48">
        <v>-1161.3800000000001</v>
      </c>
      <c r="T462" s="5" t="s">
        <v>35</v>
      </c>
      <c r="U462" s="5" t="s">
        <v>1596</v>
      </c>
      <c r="V462" s="5" t="s">
        <v>36</v>
      </c>
      <c r="W462" s="5" t="s">
        <v>37</v>
      </c>
      <c r="X462" s="5"/>
      <c r="Y462" s="5"/>
      <c r="Z462" s="5" t="s">
        <v>1457</v>
      </c>
      <c r="AA462" s="5"/>
      <c r="AB462" s="5">
        <v>7119</v>
      </c>
      <c r="AC462" s="5" t="s">
        <v>38</v>
      </c>
    </row>
    <row r="463" spans="1:29">
      <c r="A463" s="5">
        <v>572828</v>
      </c>
      <c r="B463" s="5">
        <v>111077</v>
      </c>
      <c r="C463" s="5">
        <v>10549</v>
      </c>
      <c r="D463" s="5">
        <v>2</v>
      </c>
      <c r="E463" s="5" t="s">
        <v>29</v>
      </c>
      <c r="F463" s="5">
        <v>1749</v>
      </c>
      <c r="G463" s="5" t="s">
        <v>53</v>
      </c>
      <c r="H463" s="5" t="s">
        <v>54</v>
      </c>
      <c r="I463" s="5">
        <v>457</v>
      </c>
      <c r="J463" s="5" t="s">
        <v>55</v>
      </c>
      <c r="K463" s="5">
        <v>339</v>
      </c>
      <c r="L463" s="5"/>
      <c r="M463" s="5" t="s">
        <v>1703</v>
      </c>
      <c r="N463" s="6">
        <v>45597</v>
      </c>
      <c r="O463" s="7">
        <v>45726</v>
      </c>
      <c r="P463" s="5"/>
      <c r="Q463" s="7"/>
      <c r="R463" s="5"/>
      <c r="S463" s="48">
        <v>116.14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1457</v>
      </c>
      <c r="AA463" s="5"/>
      <c r="AB463" s="5">
        <v>7119</v>
      </c>
      <c r="AC463" s="5" t="s">
        <v>38</v>
      </c>
    </row>
    <row r="464" spans="1:29">
      <c r="A464" s="5">
        <v>614984</v>
      </c>
      <c r="B464" s="5">
        <v>111077</v>
      </c>
      <c r="C464" s="5">
        <v>10549</v>
      </c>
      <c r="D464" s="5">
        <v>2</v>
      </c>
      <c r="E464" s="5" t="s">
        <v>29</v>
      </c>
      <c r="F464" s="5">
        <v>1749</v>
      </c>
      <c r="G464" s="5" t="s">
        <v>53</v>
      </c>
      <c r="H464" s="5" t="s">
        <v>54</v>
      </c>
      <c r="I464" s="5">
        <v>457</v>
      </c>
      <c r="J464" s="5" t="s">
        <v>55</v>
      </c>
      <c r="K464" s="5">
        <v>339</v>
      </c>
      <c r="L464" s="5"/>
      <c r="M464" s="5" t="s">
        <v>1703</v>
      </c>
      <c r="N464" s="6">
        <v>45597</v>
      </c>
      <c r="O464" s="7">
        <v>45726</v>
      </c>
      <c r="P464" s="5"/>
      <c r="Q464" s="7"/>
      <c r="R464" s="5"/>
      <c r="S464" s="48">
        <v>12.1</v>
      </c>
      <c r="T464" s="5" t="s">
        <v>39</v>
      </c>
      <c r="U464" s="5" t="s">
        <v>182</v>
      </c>
      <c r="V464" s="5" t="s">
        <v>41</v>
      </c>
      <c r="W464" s="5" t="s">
        <v>42</v>
      </c>
      <c r="X464" s="5"/>
      <c r="Y464" s="5"/>
      <c r="Z464" s="5" t="s">
        <v>1457</v>
      </c>
      <c r="AA464" s="5"/>
      <c r="AB464" s="5">
        <v>7119</v>
      </c>
      <c r="AC464" s="5" t="s">
        <v>38</v>
      </c>
    </row>
    <row r="465" spans="1:29">
      <c r="A465" s="5">
        <v>652095</v>
      </c>
      <c r="B465" s="5">
        <v>111077</v>
      </c>
      <c r="C465" s="5">
        <v>10549</v>
      </c>
      <c r="D465" s="5">
        <v>2</v>
      </c>
      <c r="E465" s="5" t="s">
        <v>29</v>
      </c>
      <c r="F465" s="5">
        <v>1749</v>
      </c>
      <c r="G465" s="5" t="s">
        <v>53</v>
      </c>
      <c r="H465" s="5" t="s">
        <v>54</v>
      </c>
      <c r="I465" s="5">
        <v>457</v>
      </c>
      <c r="J465" s="5" t="s">
        <v>55</v>
      </c>
      <c r="K465" s="5">
        <v>339</v>
      </c>
      <c r="L465" s="5"/>
      <c r="M465" s="5" t="s">
        <v>1703</v>
      </c>
      <c r="N465" s="6">
        <v>45597</v>
      </c>
      <c r="O465" s="7">
        <v>45726</v>
      </c>
      <c r="P465" s="5"/>
      <c r="Q465" s="7"/>
      <c r="R465" s="5"/>
      <c r="S465" s="48">
        <v>74</v>
      </c>
      <c r="T465" s="5" t="s">
        <v>39</v>
      </c>
      <c r="U465" s="5" t="s">
        <v>52</v>
      </c>
      <c r="V465" s="5" t="s">
        <v>41</v>
      </c>
      <c r="W465" s="5" t="s">
        <v>42</v>
      </c>
      <c r="X465" s="5"/>
      <c r="Y465" s="5"/>
      <c r="Z465" s="5" t="s">
        <v>1457</v>
      </c>
      <c r="AA465" s="5"/>
      <c r="AB465" s="5">
        <v>7119</v>
      </c>
      <c r="AC465" s="5" t="s">
        <v>38</v>
      </c>
    </row>
    <row r="466" spans="1:29">
      <c r="A466" s="5">
        <v>659138</v>
      </c>
      <c r="B466" s="5">
        <v>127027</v>
      </c>
      <c r="C466" s="5"/>
      <c r="D466" s="5">
        <v>2</v>
      </c>
      <c r="E466" s="5" t="s">
        <v>29</v>
      </c>
      <c r="F466" s="5">
        <v>1749</v>
      </c>
      <c r="G466" s="5" t="s">
        <v>53</v>
      </c>
      <c r="H466" s="5" t="s">
        <v>54</v>
      </c>
      <c r="I466" s="5">
        <v>457</v>
      </c>
      <c r="J466" s="5" t="s">
        <v>55</v>
      </c>
      <c r="K466" s="5">
        <v>339</v>
      </c>
      <c r="L466" s="5"/>
      <c r="M466" s="5" t="s">
        <v>1703</v>
      </c>
      <c r="N466" s="6">
        <v>45707.490972222222</v>
      </c>
      <c r="O466" s="7">
        <v>45730</v>
      </c>
      <c r="P466" s="5"/>
      <c r="Q466" s="7"/>
      <c r="R466" s="5"/>
      <c r="S466" s="48">
        <v>74</v>
      </c>
      <c r="T466" s="5" t="s">
        <v>39</v>
      </c>
      <c r="U466" s="5" t="s">
        <v>52</v>
      </c>
      <c r="V466" s="5" t="s">
        <v>41</v>
      </c>
      <c r="W466" s="5" t="s">
        <v>42</v>
      </c>
      <c r="X466" s="5"/>
      <c r="Y466" s="5"/>
      <c r="Z466" s="5" t="s">
        <v>1704</v>
      </c>
      <c r="AA466" s="5"/>
      <c r="AB466" s="5">
        <v>7119</v>
      </c>
      <c r="AC466" s="5" t="s">
        <v>38</v>
      </c>
    </row>
    <row r="467" spans="1:29">
      <c r="A467" s="5">
        <v>655516</v>
      </c>
      <c r="B467" s="5">
        <v>85714</v>
      </c>
      <c r="C467" s="5"/>
      <c r="D467" s="5">
        <v>2</v>
      </c>
      <c r="E467" s="5" t="s">
        <v>29</v>
      </c>
      <c r="F467" s="5">
        <v>3853</v>
      </c>
      <c r="G467" s="5" t="s">
        <v>651</v>
      </c>
      <c r="H467" s="5" t="s">
        <v>652</v>
      </c>
      <c r="I467" s="5">
        <v>482</v>
      </c>
      <c r="J467" s="5" t="s">
        <v>653</v>
      </c>
      <c r="K467" s="5">
        <v>367</v>
      </c>
      <c r="L467" s="5"/>
      <c r="M467" s="5" t="s">
        <v>654</v>
      </c>
      <c r="N467" s="6">
        <v>45384.542361111111</v>
      </c>
      <c r="O467" s="7">
        <v>45726</v>
      </c>
      <c r="P467" s="5"/>
      <c r="Q467" s="7">
        <v>45716</v>
      </c>
      <c r="R467" s="5"/>
      <c r="S467" s="48">
        <v>60</v>
      </c>
      <c r="T467" s="5" t="s">
        <v>39</v>
      </c>
      <c r="U467" s="5" t="s">
        <v>52</v>
      </c>
      <c r="V467" s="5" t="s">
        <v>41</v>
      </c>
      <c r="W467" s="5" t="s">
        <v>42</v>
      </c>
      <c r="X467" s="5"/>
      <c r="Y467" s="5"/>
      <c r="Z467" s="5" t="s">
        <v>907</v>
      </c>
      <c r="AA467" s="5"/>
      <c r="AB467" s="5">
        <v>7119</v>
      </c>
      <c r="AC467" s="5" t="s">
        <v>38</v>
      </c>
    </row>
    <row r="468" spans="1:29">
      <c r="A468" s="5">
        <v>428812</v>
      </c>
      <c r="B468" s="5">
        <v>85714</v>
      </c>
      <c r="C468" s="5"/>
      <c r="D468" s="5">
        <v>2</v>
      </c>
      <c r="E468" s="5" t="s">
        <v>29</v>
      </c>
      <c r="F468" s="5">
        <v>3853</v>
      </c>
      <c r="G468" s="5" t="s">
        <v>651</v>
      </c>
      <c r="H468" s="5" t="s">
        <v>652</v>
      </c>
      <c r="I468" s="5">
        <v>482</v>
      </c>
      <c r="J468" s="5" t="s">
        <v>653</v>
      </c>
      <c r="K468" s="5">
        <v>367</v>
      </c>
      <c r="L468" s="5"/>
      <c r="M468" s="5" t="s">
        <v>654</v>
      </c>
      <c r="N468" s="6">
        <v>45384.542361111111</v>
      </c>
      <c r="O468" s="7">
        <v>45726</v>
      </c>
      <c r="P468" s="5"/>
      <c r="Q468" s="7">
        <v>45716</v>
      </c>
      <c r="R468" s="5"/>
      <c r="S468" s="48">
        <v>-2100</v>
      </c>
      <c r="T468" s="5" t="s">
        <v>35</v>
      </c>
      <c r="U468" s="5" t="s">
        <v>1596</v>
      </c>
      <c r="V468" s="5" t="s">
        <v>36</v>
      </c>
      <c r="W468" s="5" t="s">
        <v>37</v>
      </c>
      <c r="X468" s="5"/>
      <c r="Y468" s="5"/>
      <c r="Z468" s="5" t="s">
        <v>907</v>
      </c>
      <c r="AA468" s="5"/>
      <c r="AB468" s="5">
        <v>7119</v>
      </c>
      <c r="AC468" s="5" t="s">
        <v>38</v>
      </c>
    </row>
    <row r="469" spans="1:29">
      <c r="A469" s="5">
        <v>428903</v>
      </c>
      <c r="B469" s="5">
        <v>85714</v>
      </c>
      <c r="C469" s="5"/>
      <c r="D469" s="5">
        <v>2</v>
      </c>
      <c r="E469" s="5" t="s">
        <v>29</v>
      </c>
      <c r="F469" s="5">
        <v>3853</v>
      </c>
      <c r="G469" s="5" t="s">
        <v>651</v>
      </c>
      <c r="H469" s="5" t="s">
        <v>652</v>
      </c>
      <c r="I469" s="5">
        <v>482</v>
      </c>
      <c r="J469" s="5" t="s">
        <v>653</v>
      </c>
      <c r="K469" s="5">
        <v>367</v>
      </c>
      <c r="L469" s="5"/>
      <c r="M469" s="5" t="s">
        <v>654</v>
      </c>
      <c r="N469" s="6">
        <v>45384.542361111111</v>
      </c>
      <c r="O469" s="7">
        <v>45726</v>
      </c>
      <c r="P469" s="5"/>
      <c r="Q469" s="7">
        <v>45716</v>
      </c>
      <c r="R469" s="5"/>
      <c r="S469" s="48">
        <v>210</v>
      </c>
      <c r="T469" s="5" t="s">
        <v>39</v>
      </c>
      <c r="U469" s="5" t="s">
        <v>40</v>
      </c>
      <c r="V469" s="5" t="s">
        <v>41</v>
      </c>
      <c r="W469" s="5" t="s">
        <v>42</v>
      </c>
      <c r="X469" s="5"/>
      <c r="Y469" s="5"/>
      <c r="Z469" s="5" t="s">
        <v>907</v>
      </c>
      <c r="AA469" s="5"/>
      <c r="AB469" s="5">
        <v>7119</v>
      </c>
      <c r="AC469" s="5" t="s">
        <v>38</v>
      </c>
    </row>
    <row r="470" spans="1:29">
      <c r="A470" s="5">
        <v>428907</v>
      </c>
      <c r="B470" s="5">
        <v>85714</v>
      </c>
      <c r="C470" s="5"/>
      <c r="D470" s="5">
        <v>2</v>
      </c>
      <c r="E470" s="5" t="s">
        <v>29</v>
      </c>
      <c r="F470" s="5">
        <v>3853</v>
      </c>
      <c r="G470" s="5" t="s">
        <v>651</v>
      </c>
      <c r="H470" s="5" t="s">
        <v>652</v>
      </c>
      <c r="I470" s="5">
        <v>482</v>
      </c>
      <c r="J470" s="5" t="s">
        <v>653</v>
      </c>
      <c r="K470" s="5">
        <v>367</v>
      </c>
      <c r="L470" s="5"/>
      <c r="M470" s="5" t="s">
        <v>654</v>
      </c>
      <c r="N470" s="6">
        <v>45384.542361111111</v>
      </c>
      <c r="O470" s="7">
        <v>45726</v>
      </c>
      <c r="P470" s="5"/>
      <c r="Q470" s="7">
        <v>45716</v>
      </c>
      <c r="R470" s="5"/>
      <c r="S470" s="48">
        <v>200</v>
      </c>
      <c r="T470" s="5" t="s">
        <v>39</v>
      </c>
      <c r="U470" s="5" t="s">
        <v>1705</v>
      </c>
      <c r="V470" s="5" t="s">
        <v>126</v>
      </c>
      <c r="W470" s="5" t="s">
        <v>127</v>
      </c>
      <c r="X470" s="5"/>
      <c r="Y470" s="5"/>
      <c r="Z470" s="5" t="s">
        <v>907</v>
      </c>
      <c r="AA470" s="5"/>
      <c r="AB470" s="5">
        <v>7119</v>
      </c>
      <c r="AC470" s="5" t="s">
        <v>38</v>
      </c>
    </row>
    <row r="471" spans="1:29">
      <c r="A471" s="5">
        <v>453841</v>
      </c>
      <c r="B471" s="5">
        <v>85714</v>
      </c>
      <c r="C471" s="5"/>
      <c r="D471" s="5">
        <v>2</v>
      </c>
      <c r="E471" s="5" t="s">
        <v>29</v>
      </c>
      <c r="F471" s="5">
        <v>3853</v>
      </c>
      <c r="G471" s="5" t="s">
        <v>651</v>
      </c>
      <c r="H471" s="5" t="s">
        <v>652</v>
      </c>
      <c r="I471" s="5">
        <v>482</v>
      </c>
      <c r="J471" s="5" t="s">
        <v>653</v>
      </c>
      <c r="K471" s="5">
        <v>367</v>
      </c>
      <c r="L471" s="5"/>
      <c r="M471" s="5" t="s">
        <v>654</v>
      </c>
      <c r="N471" s="6">
        <v>45384.542361111111</v>
      </c>
      <c r="O471" s="7">
        <v>45726</v>
      </c>
      <c r="P471" s="5"/>
      <c r="Q471" s="7">
        <v>45716</v>
      </c>
      <c r="R471" s="5"/>
      <c r="S471" s="48">
        <v>9.6999999999999993</v>
      </c>
      <c r="T471" s="5" t="s">
        <v>39</v>
      </c>
      <c r="U471" s="5" t="s">
        <v>128</v>
      </c>
      <c r="V471" s="5" t="s">
        <v>128</v>
      </c>
      <c r="W471" s="5" t="s">
        <v>129</v>
      </c>
      <c r="X471" s="5"/>
      <c r="Y471" s="5"/>
      <c r="Z471" s="5" t="s">
        <v>907</v>
      </c>
      <c r="AA471" s="5"/>
      <c r="AB471" s="5">
        <v>7119</v>
      </c>
      <c r="AC471" s="5" t="s">
        <v>38</v>
      </c>
    </row>
    <row r="472" spans="1:29">
      <c r="A472" s="5">
        <v>468737</v>
      </c>
      <c r="B472" s="5">
        <v>85714</v>
      </c>
      <c r="C472" s="5"/>
      <c r="D472" s="5">
        <v>2</v>
      </c>
      <c r="E472" s="5" t="s">
        <v>29</v>
      </c>
      <c r="F472" s="5">
        <v>3853</v>
      </c>
      <c r="G472" s="5" t="s">
        <v>651</v>
      </c>
      <c r="H472" s="5" t="s">
        <v>652</v>
      </c>
      <c r="I472" s="5">
        <v>482</v>
      </c>
      <c r="J472" s="5" t="s">
        <v>653</v>
      </c>
      <c r="K472" s="5">
        <v>367</v>
      </c>
      <c r="L472" s="5"/>
      <c r="M472" s="5" t="s">
        <v>654</v>
      </c>
      <c r="N472" s="6">
        <v>45384.542361111111</v>
      </c>
      <c r="O472" s="7">
        <v>45726</v>
      </c>
      <c r="P472" s="5"/>
      <c r="Q472" s="7">
        <v>45716</v>
      </c>
      <c r="R472" s="5"/>
      <c r="S472" s="48">
        <v>270</v>
      </c>
      <c r="T472" s="5" t="s">
        <v>39</v>
      </c>
      <c r="U472" s="5" t="s">
        <v>1706</v>
      </c>
      <c r="V472" s="5" t="s">
        <v>79</v>
      </c>
      <c r="W472" s="5" t="s">
        <v>80</v>
      </c>
      <c r="X472" s="5"/>
      <c r="Y472" s="5"/>
      <c r="Z472" s="5" t="s">
        <v>907</v>
      </c>
      <c r="AA472" s="5"/>
      <c r="AB472" s="5">
        <v>7119</v>
      </c>
      <c r="AC472" s="5" t="s">
        <v>38</v>
      </c>
    </row>
    <row r="473" spans="1:29">
      <c r="A473" s="5">
        <v>569847</v>
      </c>
      <c r="B473" s="5">
        <v>110610</v>
      </c>
      <c r="C473" s="5"/>
      <c r="D473" s="5">
        <v>2</v>
      </c>
      <c r="E473" s="5" t="s">
        <v>29</v>
      </c>
      <c r="F473" s="5">
        <v>1752</v>
      </c>
      <c r="G473" s="5" t="s">
        <v>470</v>
      </c>
      <c r="H473" s="5" t="s">
        <v>471</v>
      </c>
      <c r="I473" s="5">
        <v>462</v>
      </c>
      <c r="J473" s="5" t="s">
        <v>474</v>
      </c>
      <c r="K473" s="5">
        <v>334</v>
      </c>
      <c r="L473" s="5"/>
      <c r="M473" s="5" t="s">
        <v>475</v>
      </c>
      <c r="N473" s="6">
        <v>45593.725694444445</v>
      </c>
      <c r="O473" s="7">
        <v>45726</v>
      </c>
      <c r="P473" s="5"/>
      <c r="Q473" s="7">
        <v>45721</v>
      </c>
      <c r="R473" s="5"/>
      <c r="S473" s="48">
        <v>-8671.02</v>
      </c>
      <c r="T473" s="5" t="s">
        <v>35</v>
      </c>
      <c r="U473" s="5" t="s">
        <v>1596</v>
      </c>
      <c r="V473" s="5" t="s">
        <v>36</v>
      </c>
      <c r="W473" s="5" t="s">
        <v>37</v>
      </c>
      <c r="X473" s="5"/>
      <c r="Y473" s="5"/>
      <c r="Z473" s="5" t="s">
        <v>1460</v>
      </c>
      <c r="AA473" s="5"/>
      <c r="AB473" s="5">
        <v>7119</v>
      </c>
      <c r="AC473" s="5" t="s">
        <v>38</v>
      </c>
    </row>
    <row r="474" spans="1:29">
      <c r="A474" s="5">
        <v>569872</v>
      </c>
      <c r="B474" s="5">
        <v>110610</v>
      </c>
      <c r="C474" s="5"/>
      <c r="D474" s="5">
        <v>2</v>
      </c>
      <c r="E474" s="5" t="s">
        <v>29</v>
      </c>
      <c r="F474" s="5">
        <v>1752</v>
      </c>
      <c r="G474" s="5" t="s">
        <v>470</v>
      </c>
      <c r="H474" s="5" t="s">
        <v>471</v>
      </c>
      <c r="I474" s="5">
        <v>462</v>
      </c>
      <c r="J474" s="5" t="s">
        <v>474</v>
      </c>
      <c r="K474" s="5">
        <v>334</v>
      </c>
      <c r="L474" s="5"/>
      <c r="M474" s="5" t="s">
        <v>475</v>
      </c>
      <c r="N474" s="6">
        <v>45593.725694444445</v>
      </c>
      <c r="O474" s="7">
        <v>45726</v>
      </c>
      <c r="P474" s="5"/>
      <c r="Q474" s="7">
        <v>45721</v>
      </c>
      <c r="R474" s="5"/>
      <c r="S474" s="48">
        <v>867.1</v>
      </c>
      <c r="T474" s="5" t="s">
        <v>39</v>
      </c>
      <c r="U474" s="5" t="s">
        <v>40</v>
      </c>
      <c r="V474" s="5" t="s">
        <v>41</v>
      </c>
      <c r="W474" s="5" t="s">
        <v>42</v>
      </c>
      <c r="X474" s="5"/>
      <c r="Y474" s="5"/>
      <c r="Z474" s="5" t="s">
        <v>1460</v>
      </c>
      <c r="AA474" s="5"/>
      <c r="AB474" s="5">
        <v>7119</v>
      </c>
      <c r="AC474" s="5" t="s">
        <v>38</v>
      </c>
    </row>
    <row r="475" spans="1:29">
      <c r="A475" s="5">
        <v>617327</v>
      </c>
      <c r="B475" s="5">
        <v>110610</v>
      </c>
      <c r="C475" s="5"/>
      <c r="D475" s="5">
        <v>2</v>
      </c>
      <c r="E475" s="5" t="s">
        <v>29</v>
      </c>
      <c r="F475" s="5">
        <v>1752</v>
      </c>
      <c r="G475" s="5" t="s">
        <v>470</v>
      </c>
      <c r="H475" s="5" t="s">
        <v>471</v>
      </c>
      <c r="I475" s="5">
        <v>462</v>
      </c>
      <c r="J475" s="5" t="s">
        <v>474</v>
      </c>
      <c r="K475" s="5">
        <v>334</v>
      </c>
      <c r="L475" s="5"/>
      <c r="M475" s="5" t="s">
        <v>475</v>
      </c>
      <c r="N475" s="6">
        <v>45593.725694444445</v>
      </c>
      <c r="O475" s="7">
        <v>45726</v>
      </c>
      <c r="P475" s="5"/>
      <c r="Q475" s="7">
        <v>45721</v>
      </c>
      <c r="R475" s="5"/>
      <c r="S475" s="48">
        <v>107.71</v>
      </c>
      <c r="T475" s="5" t="s">
        <v>39</v>
      </c>
      <c r="U475" s="5" t="s">
        <v>182</v>
      </c>
      <c r="V475" s="5" t="s">
        <v>41</v>
      </c>
      <c r="W475" s="5" t="s">
        <v>42</v>
      </c>
      <c r="X475" s="5"/>
      <c r="Y475" s="5"/>
      <c r="Z475" s="5" t="s">
        <v>1460</v>
      </c>
      <c r="AA475" s="5"/>
      <c r="AB475" s="5">
        <v>7119</v>
      </c>
      <c r="AC475" s="5" t="s">
        <v>38</v>
      </c>
    </row>
    <row r="476" spans="1:29">
      <c r="A476" s="5">
        <v>583037</v>
      </c>
      <c r="B476" s="5">
        <v>113254</v>
      </c>
      <c r="C476" s="5"/>
      <c r="D476" s="5">
        <v>2</v>
      </c>
      <c r="E476" s="5" t="s">
        <v>29</v>
      </c>
      <c r="F476" s="5">
        <v>1752</v>
      </c>
      <c r="G476" s="5" t="s">
        <v>470</v>
      </c>
      <c r="H476" s="5" t="s">
        <v>471</v>
      </c>
      <c r="I476" s="5">
        <v>445</v>
      </c>
      <c r="J476" s="5" t="s">
        <v>472</v>
      </c>
      <c r="K476" s="5">
        <v>318</v>
      </c>
      <c r="L476" s="5"/>
      <c r="M476" s="5" t="s">
        <v>473</v>
      </c>
      <c r="N476" s="6">
        <v>45629.652083333334</v>
      </c>
      <c r="O476" s="7">
        <v>45726</v>
      </c>
      <c r="P476" s="5"/>
      <c r="Q476" s="7"/>
      <c r="R476" s="5"/>
      <c r="S476" s="48">
        <v>493.06</v>
      </c>
      <c r="T476" s="5" t="s">
        <v>39</v>
      </c>
      <c r="U476" s="5" t="s">
        <v>1707</v>
      </c>
      <c r="V476" s="5" t="s">
        <v>126</v>
      </c>
      <c r="W476" s="5" t="s">
        <v>127</v>
      </c>
      <c r="X476" s="5"/>
      <c r="Y476" s="5"/>
      <c r="Z476" s="5" t="s">
        <v>1058</v>
      </c>
      <c r="AA476" s="5"/>
      <c r="AB476" s="5">
        <v>7119</v>
      </c>
      <c r="AC476" s="5" t="s">
        <v>38</v>
      </c>
    </row>
    <row r="477" spans="1:29">
      <c r="A477" s="5">
        <v>582984</v>
      </c>
      <c r="B477" s="5">
        <v>113255</v>
      </c>
      <c r="C477" s="5"/>
      <c r="D477" s="5">
        <v>2</v>
      </c>
      <c r="E477" s="5" t="s">
        <v>29</v>
      </c>
      <c r="F477" s="5">
        <v>1752</v>
      </c>
      <c r="G477" s="5" t="s">
        <v>470</v>
      </c>
      <c r="H477" s="5" t="s">
        <v>471</v>
      </c>
      <c r="I477" s="5">
        <v>445</v>
      </c>
      <c r="J477" s="5" t="s">
        <v>472</v>
      </c>
      <c r="K477" s="5">
        <v>318</v>
      </c>
      <c r="L477" s="5"/>
      <c r="M477" s="5" t="s">
        <v>473</v>
      </c>
      <c r="N477" s="6">
        <v>45658</v>
      </c>
      <c r="O477" s="7">
        <v>45726</v>
      </c>
      <c r="P477" s="5"/>
      <c r="Q477" s="7">
        <v>45716</v>
      </c>
      <c r="R477" s="5"/>
      <c r="S477" s="48">
        <v>-1066.3</v>
      </c>
      <c r="T477" s="5" t="s">
        <v>35</v>
      </c>
      <c r="U477" s="5" t="s">
        <v>1596</v>
      </c>
      <c r="V477" s="5" t="s">
        <v>36</v>
      </c>
      <c r="W477" s="5" t="s">
        <v>37</v>
      </c>
      <c r="X477" s="5"/>
      <c r="Y477" s="5"/>
      <c r="Z477" s="5" t="s">
        <v>1059</v>
      </c>
      <c r="AA477" s="5"/>
      <c r="AB477" s="5">
        <v>7119</v>
      </c>
      <c r="AC477" s="5" t="s">
        <v>38</v>
      </c>
    </row>
    <row r="478" spans="1:29">
      <c r="A478" s="5">
        <v>583038</v>
      </c>
      <c r="B478" s="5">
        <v>113255</v>
      </c>
      <c r="C478" s="5"/>
      <c r="D478" s="5">
        <v>2</v>
      </c>
      <c r="E478" s="5" t="s">
        <v>29</v>
      </c>
      <c r="F478" s="5">
        <v>1752</v>
      </c>
      <c r="G478" s="5" t="s">
        <v>470</v>
      </c>
      <c r="H478" s="5" t="s">
        <v>471</v>
      </c>
      <c r="I478" s="5">
        <v>445</v>
      </c>
      <c r="J478" s="5" t="s">
        <v>472</v>
      </c>
      <c r="K478" s="5">
        <v>318</v>
      </c>
      <c r="L478" s="5"/>
      <c r="M478" s="5" t="s">
        <v>473</v>
      </c>
      <c r="N478" s="6">
        <v>45658</v>
      </c>
      <c r="O478" s="7">
        <v>45726</v>
      </c>
      <c r="P478" s="5"/>
      <c r="Q478" s="7">
        <v>45716</v>
      </c>
      <c r="R478" s="5"/>
      <c r="S478" s="48">
        <v>106.63</v>
      </c>
      <c r="T478" s="5" t="s">
        <v>39</v>
      </c>
      <c r="U478" s="5" t="s">
        <v>40</v>
      </c>
      <c r="V478" s="5" t="s">
        <v>41</v>
      </c>
      <c r="W478" s="5" t="s">
        <v>42</v>
      </c>
      <c r="X478" s="5"/>
      <c r="Y478" s="5"/>
      <c r="Z478" s="5" t="s">
        <v>1059</v>
      </c>
      <c r="AA478" s="5"/>
      <c r="AB478" s="5">
        <v>7119</v>
      </c>
      <c r="AC478" s="5" t="s">
        <v>38</v>
      </c>
    </row>
    <row r="479" spans="1:29">
      <c r="A479" s="5">
        <v>611286</v>
      </c>
      <c r="B479" s="5">
        <v>113255</v>
      </c>
      <c r="C479" s="5"/>
      <c r="D479" s="5">
        <v>2</v>
      </c>
      <c r="E479" s="5" t="s">
        <v>29</v>
      </c>
      <c r="F479" s="5">
        <v>1752</v>
      </c>
      <c r="G479" s="5" t="s">
        <v>470</v>
      </c>
      <c r="H479" s="5" t="s">
        <v>471</v>
      </c>
      <c r="I479" s="5">
        <v>445</v>
      </c>
      <c r="J479" s="5" t="s">
        <v>472</v>
      </c>
      <c r="K479" s="5">
        <v>318</v>
      </c>
      <c r="L479" s="5"/>
      <c r="M479" s="5" t="s">
        <v>473</v>
      </c>
      <c r="N479" s="6">
        <v>45658</v>
      </c>
      <c r="O479" s="7">
        <v>45726</v>
      </c>
      <c r="P479" s="5"/>
      <c r="Q479" s="7">
        <v>45716</v>
      </c>
      <c r="R479" s="5"/>
      <c r="S479" s="48">
        <v>12</v>
      </c>
      <c r="T479" s="5" t="s">
        <v>39</v>
      </c>
      <c r="U479" s="5" t="s">
        <v>182</v>
      </c>
      <c r="V479" s="5" t="s">
        <v>41</v>
      </c>
      <c r="W479" s="5" t="s">
        <v>42</v>
      </c>
      <c r="X479" s="5"/>
      <c r="Y479" s="5"/>
      <c r="Z479" s="5" t="s">
        <v>1059</v>
      </c>
      <c r="AA479" s="5"/>
      <c r="AB479" s="5">
        <v>7119</v>
      </c>
      <c r="AC479" s="5" t="s">
        <v>38</v>
      </c>
    </row>
    <row r="480" spans="1:29">
      <c r="A480" s="5">
        <v>650099</v>
      </c>
      <c r="B480" s="5">
        <v>113255</v>
      </c>
      <c r="C480" s="5"/>
      <c r="D480" s="5">
        <v>2</v>
      </c>
      <c r="E480" s="5" t="s">
        <v>29</v>
      </c>
      <c r="F480" s="5">
        <v>1752</v>
      </c>
      <c r="G480" s="5" t="s">
        <v>470</v>
      </c>
      <c r="H480" s="5" t="s">
        <v>471</v>
      </c>
      <c r="I480" s="5">
        <v>445</v>
      </c>
      <c r="J480" s="5" t="s">
        <v>472</v>
      </c>
      <c r="K480" s="5">
        <v>318</v>
      </c>
      <c r="L480" s="5"/>
      <c r="M480" s="5" t="s">
        <v>473</v>
      </c>
      <c r="N480" s="6">
        <v>45658</v>
      </c>
      <c r="O480" s="7">
        <v>45726</v>
      </c>
      <c r="P480" s="5"/>
      <c r="Q480" s="7">
        <v>45716</v>
      </c>
      <c r="R480" s="5"/>
      <c r="S480" s="48">
        <v>123</v>
      </c>
      <c r="T480" s="5" t="s">
        <v>39</v>
      </c>
      <c r="U480" s="5" t="s">
        <v>52</v>
      </c>
      <c r="V480" s="5" t="s">
        <v>41</v>
      </c>
      <c r="W480" s="5" t="s">
        <v>42</v>
      </c>
      <c r="X480" s="5"/>
      <c r="Y480" s="5"/>
      <c r="Z480" s="5" t="s">
        <v>1059</v>
      </c>
      <c r="AA480" s="5"/>
      <c r="AB480" s="5">
        <v>7119</v>
      </c>
      <c r="AC480" s="5" t="s">
        <v>38</v>
      </c>
    </row>
    <row r="481" spans="1:29">
      <c r="A481" s="5">
        <v>484024</v>
      </c>
      <c r="B481" s="5">
        <v>95202</v>
      </c>
      <c r="C481" s="5"/>
      <c r="D481" s="5">
        <v>2</v>
      </c>
      <c r="E481" s="5" t="s">
        <v>29</v>
      </c>
      <c r="F481" s="5">
        <v>1759</v>
      </c>
      <c r="G481" s="5" t="s">
        <v>476</v>
      </c>
      <c r="H481" s="5" t="s">
        <v>477</v>
      </c>
      <c r="I481" s="5">
        <v>12</v>
      </c>
      <c r="J481" s="5" t="s">
        <v>478</v>
      </c>
      <c r="K481" s="5">
        <v>91</v>
      </c>
      <c r="L481" s="5" t="s">
        <v>479</v>
      </c>
      <c r="M481" s="5" t="s">
        <v>1462</v>
      </c>
      <c r="N481" s="6">
        <v>45474</v>
      </c>
      <c r="O481" s="7">
        <v>45726</v>
      </c>
      <c r="P481" s="5"/>
      <c r="Q481" s="7">
        <v>45716</v>
      </c>
      <c r="R481" s="5"/>
      <c r="S481" s="48">
        <v>-468.07</v>
      </c>
      <c r="T481" s="5" t="s">
        <v>35</v>
      </c>
      <c r="U481" s="5" t="s">
        <v>1596</v>
      </c>
      <c r="V481" s="5" t="s">
        <v>36</v>
      </c>
      <c r="W481" s="5" t="s">
        <v>37</v>
      </c>
      <c r="X481" s="5"/>
      <c r="Y481" s="5"/>
      <c r="Z481" s="5" t="s">
        <v>879</v>
      </c>
      <c r="AA481" s="5"/>
      <c r="AB481" s="5">
        <v>7119</v>
      </c>
      <c r="AC481" s="5" t="s">
        <v>38</v>
      </c>
    </row>
    <row r="482" spans="1:29">
      <c r="A482" s="5">
        <v>484055</v>
      </c>
      <c r="B482" s="5">
        <v>95202</v>
      </c>
      <c r="C482" s="5"/>
      <c r="D482" s="5">
        <v>2</v>
      </c>
      <c r="E482" s="5" t="s">
        <v>29</v>
      </c>
      <c r="F482" s="5">
        <v>1759</v>
      </c>
      <c r="G482" s="5" t="s">
        <v>476</v>
      </c>
      <c r="H482" s="5" t="s">
        <v>477</v>
      </c>
      <c r="I482" s="5">
        <v>12</v>
      </c>
      <c r="J482" s="5" t="s">
        <v>478</v>
      </c>
      <c r="K482" s="5">
        <v>91</v>
      </c>
      <c r="L482" s="5" t="s">
        <v>479</v>
      </c>
      <c r="M482" s="5" t="s">
        <v>1462</v>
      </c>
      <c r="N482" s="6">
        <v>45474</v>
      </c>
      <c r="O482" s="7">
        <v>45726</v>
      </c>
      <c r="P482" s="5"/>
      <c r="Q482" s="7">
        <v>45716</v>
      </c>
      <c r="R482" s="5"/>
      <c r="S482" s="48">
        <v>46.81</v>
      </c>
      <c r="T482" s="5" t="s">
        <v>39</v>
      </c>
      <c r="U482" s="5" t="s">
        <v>40</v>
      </c>
      <c r="V482" s="5" t="s">
        <v>41</v>
      </c>
      <c r="W482" s="5" t="s">
        <v>42</v>
      </c>
      <c r="X482" s="5"/>
      <c r="Y482" s="5"/>
      <c r="Z482" s="5" t="s">
        <v>879</v>
      </c>
      <c r="AA482" s="5"/>
      <c r="AB482" s="5">
        <v>7119</v>
      </c>
      <c r="AC482" s="5" t="s">
        <v>38</v>
      </c>
    </row>
    <row r="483" spans="1:29">
      <c r="A483" s="5">
        <v>485535</v>
      </c>
      <c r="B483" s="5">
        <v>95500</v>
      </c>
      <c r="C483" s="5"/>
      <c r="D483" s="5">
        <v>2</v>
      </c>
      <c r="E483" s="5" t="s">
        <v>29</v>
      </c>
      <c r="F483" s="5">
        <v>1759</v>
      </c>
      <c r="G483" s="5" t="s">
        <v>476</v>
      </c>
      <c r="H483" s="5" t="s">
        <v>477</v>
      </c>
      <c r="I483" s="5">
        <v>14</v>
      </c>
      <c r="J483" s="5" t="s">
        <v>481</v>
      </c>
      <c r="K483" s="5">
        <v>137</v>
      </c>
      <c r="L483" s="5" t="s">
        <v>482</v>
      </c>
      <c r="M483" s="5" t="s">
        <v>1708</v>
      </c>
      <c r="N483" s="6">
        <v>45509.545138888891</v>
      </c>
      <c r="O483" s="7">
        <v>45726</v>
      </c>
      <c r="P483" s="5"/>
      <c r="Q483" s="7">
        <v>45714</v>
      </c>
      <c r="R483" s="5"/>
      <c r="S483" s="48">
        <v>-675.33</v>
      </c>
      <c r="T483" s="5" t="s">
        <v>35</v>
      </c>
      <c r="U483" s="5" t="s">
        <v>1596</v>
      </c>
      <c r="V483" s="5" t="s">
        <v>36</v>
      </c>
      <c r="W483" s="5" t="s">
        <v>37</v>
      </c>
      <c r="X483" s="5"/>
      <c r="Y483" s="5"/>
      <c r="Z483" s="5" t="s">
        <v>880</v>
      </c>
      <c r="AA483" s="5"/>
      <c r="AB483" s="5">
        <v>7119</v>
      </c>
      <c r="AC483" s="5" t="s">
        <v>38</v>
      </c>
    </row>
    <row r="484" spans="1:29">
      <c r="A484" s="5">
        <v>485561</v>
      </c>
      <c r="B484" s="5">
        <v>95500</v>
      </c>
      <c r="C484" s="5"/>
      <c r="D484" s="5">
        <v>2</v>
      </c>
      <c r="E484" s="5" t="s">
        <v>29</v>
      </c>
      <c r="F484" s="5">
        <v>1759</v>
      </c>
      <c r="G484" s="5" t="s">
        <v>476</v>
      </c>
      <c r="H484" s="5" t="s">
        <v>477</v>
      </c>
      <c r="I484" s="5">
        <v>14</v>
      </c>
      <c r="J484" s="5" t="s">
        <v>481</v>
      </c>
      <c r="K484" s="5">
        <v>137</v>
      </c>
      <c r="L484" s="5" t="s">
        <v>482</v>
      </c>
      <c r="M484" s="5" t="s">
        <v>1708</v>
      </c>
      <c r="N484" s="6">
        <v>45509.545138888891</v>
      </c>
      <c r="O484" s="7">
        <v>45726</v>
      </c>
      <c r="P484" s="5"/>
      <c r="Q484" s="7">
        <v>45714</v>
      </c>
      <c r="R484" s="5"/>
      <c r="S484" s="48">
        <v>67.53</v>
      </c>
      <c r="T484" s="5" t="s">
        <v>39</v>
      </c>
      <c r="U484" s="5" t="s">
        <v>40</v>
      </c>
      <c r="V484" s="5" t="s">
        <v>41</v>
      </c>
      <c r="W484" s="5" t="s">
        <v>42</v>
      </c>
      <c r="X484" s="5"/>
      <c r="Y484" s="5"/>
      <c r="Z484" s="5" t="s">
        <v>880</v>
      </c>
      <c r="AA484" s="5"/>
      <c r="AB484" s="5">
        <v>7119</v>
      </c>
      <c r="AC484" s="5" t="s">
        <v>38</v>
      </c>
    </row>
    <row r="485" spans="1:29">
      <c r="A485" s="5">
        <v>490219</v>
      </c>
      <c r="B485" s="5">
        <v>96391</v>
      </c>
      <c r="C485" s="5"/>
      <c r="D485" s="5">
        <v>2</v>
      </c>
      <c r="E485" s="5" t="s">
        <v>29</v>
      </c>
      <c r="F485" s="5">
        <v>1759</v>
      </c>
      <c r="G485" s="5" t="s">
        <v>476</v>
      </c>
      <c r="H485" s="5" t="s">
        <v>477</v>
      </c>
      <c r="I485" s="5">
        <v>13</v>
      </c>
      <c r="J485" s="5" t="s">
        <v>483</v>
      </c>
      <c r="K485" s="5">
        <v>248</v>
      </c>
      <c r="L485" s="5" t="s">
        <v>484</v>
      </c>
      <c r="M485" s="5" t="s">
        <v>485</v>
      </c>
      <c r="N485" s="6">
        <v>45511.395138888889</v>
      </c>
      <c r="O485" s="7">
        <v>45726</v>
      </c>
      <c r="P485" s="5"/>
      <c r="Q485" s="7"/>
      <c r="R485" s="5"/>
      <c r="S485" s="48">
        <v>9.6999999999999993</v>
      </c>
      <c r="T485" s="5" t="s">
        <v>39</v>
      </c>
      <c r="U485" s="5" t="s">
        <v>486</v>
      </c>
      <c r="V485" s="5" t="s">
        <v>486</v>
      </c>
      <c r="W485" s="5" t="s">
        <v>487</v>
      </c>
      <c r="X485" s="5"/>
      <c r="Y485" s="5"/>
      <c r="Z485" s="5" t="s">
        <v>881</v>
      </c>
      <c r="AA485" s="5"/>
      <c r="AB485" s="5">
        <v>7119</v>
      </c>
      <c r="AC485" s="5" t="s">
        <v>38</v>
      </c>
    </row>
    <row r="486" spans="1:29">
      <c r="A486" s="5">
        <v>490184</v>
      </c>
      <c r="B486" s="5">
        <v>96392</v>
      </c>
      <c r="C486" s="5"/>
      <c r="D486" s="5">
        <v>2</v>
      </c>
      <c r="E486" s="5" t="s">
        <v>29</v>
      </c>
      <c r="F486" s="5">
        <v>1759</v>
      </c>
      <c r="G486" s="5" t="s">
        <v>476</v>
      </c>
      <c r="H486" s="5" t="s">
        <v>477</v>
      </c>
      <c r="I486" s="5">
        <v>13</v>
      </c>
      <c r="J486" s="5" t="s">
        <v>483</v>
      </c>
      <c r="K486" s="5">
        <v>248</v>
      </c>
      <c r="L486" s="5" t="s">
        <v>484</v>
      </c>
      <c r="M486" s="5" t="s">
        <v>485</v>
      </c>
      <c r="N486" s="6">
        <v>45511.395138888889</v>
      </c>
      <c r="O486" s="7">
        <v>45726</v>
      </c>
      <c r="P486" s="5"/>
      <c r="Q486" s="7">
        <v>45716</v>
      </c>
      <c r="R486" s="5"/>
      <c r="S486" s="48">
        <v>-200</v>
      </c>
      <c r="T486" s="5" t="s">
        <v>35</v>
      </c>
      <c r="U486" s="5" t="s">
        <v>1596</v>
      </c>
      <c r="V486" s="5" t="s">
        <v>36</v>
      </c>
      <c r="W486" s="5" t="s">
        <v>37</v>
      </c>
      <c r="X486" s="5"/>
      <c r="Y486" s="5"/>
      <c r="Z486" s="5" t="s">
        <v>882</v>
      </c>
      <c r="AA486" s="5"/>
      <c r="AB486" s="5">
        <v>7119</v>
      </c>
      <c r="AC486" s="5" t="s">
        <v>38</v>
      </c>
    </row>
    <row r="487" spans="1:29">
      <c r="A487" s="5">
        <v>490220</v>
      </c>
      <c r="B487" s="5">
        <v>96392</v>
      </c>
      <c r="C487" s="5"/>
      <c r="D487" s="5">
        <v>2</v>
      </c>
      <c r="E487" s="5" t="s">
        <v>29</v>
      </c>
      <c r="F487" s="5">
        <v>1759</v>
      </c>
      <c r="G487" s="5" t="s">
        <v>476</v>
      </c>
      <c r="H487" s="5" t="s">
        <v>477</v>
      </c>
      <c r="I487" s="5">
        <v>13</v>
      </c>
      <c r="J487" s="5" t="s">
        <v>483</v>
      </c>
      <c r="K487" s="5">
        <v>248</v>
      </c>
      <c r="L487" s="5" t="s">
        <v>484</v>
      </c>
      <c r="M487" s="5" t="s">
        <v>485</v>
      </c>
      <c r="N487" s="6">
        <v>45511.395138888889</v>
      </c>
      <c r="O487" s="7">
        <v>45726</v>
      </c>
      <c r="P487" s="5"/>
      <c r="Q487" s="7">
        <v>45716</v>
      </c>
      <c r="R487" s="5"/>
      <c r="S487" s="48">
        <v>20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 t="s">
        <v>882</v>
      </c>
      <c r="AA487" s="5"/>
      <c r="AB487" s="5">
        <v>7119</v>
      </c>
      <c r="AC487" s="5" t="s">
        <v>38</v>
      </c>
    </row>
    <row r="488" spans="1:29">
      <c r="A488" s="5">
        <v>584334</v>
      </c>
      <c r="B488" s="5">
        <v>113503</v>
      </c>
      <c r="C488" s="5"/>
      <c r="D488" s="5">
        <v>2</v>
      </c>
      <c r="E488" s="5" t="s">
        <v>29</v>
      </c>
      <c r="F488" s="5">
        <v>1766</v>
      </c>
      <c r="G488" s="5" t="s">
        <v>774</v>
      </c>
      <c r="H488" s="5" t="s">
        <v>775</v>
      </c>
      <c r="I488" s="5">
        <v>16</v>
      </c>
      <c r="J488" s="5" t="s">
        <v>776</v>
      </c>
      <c r="K488" s="5">
        <v>348</v>
      </c>
      <c r="L488" s="5"/>
      <c r="M488" s="5" t="s">
        <v>777</v>
      </c>
      <c r="N488" s="6">
        <v>45630.400694444441</v>
      </c>
      <c r="O488" s="7">
        <v>45726</v>
      </c>
      <c r="P488" s="5"/>
      <c r="Q488" s="7"/>
      <c r="R488" s="5"/>
      <c r="S488" s="48">
        <v>-853.04</v>
      </c>
      <c r="T488" s="5" t="s">
        <v>35</v>
      </c>
      <c r="U488" s="5" t="s">
        <v>1596</v>
      </c>
      <c r="V488" s="5" t="s">
        <v>36</v>
      </c>
      <c r="W488" s="5" t="s">
        <v>37</v>
      </c>
      <c r="X488" s="5"/>
      <c r="Y488" s="5"/>
      <c r="Z488" s="5" t="s">
        <v>1061</v>
      </c>
      <c r="AA488" s="5"/>
      <c r="AB488" s="5">
        <v>7119</v>
      </c>
      <c r="AC488" s="5" t="s">
        <v>38</v>
      </c>
    </row>
    <row r="489" spans="1:29">
      <c r="A489" s="5">
        <v>584385</v>
      </c>
      <c r="B489" s="5">
        <v>113503</v>
      </c>
      <c r="C489" s="5"/>
      <c r="D489" s="5">
        <v>2</v>
      </c>
      <c r="E489" s="5" t="s">
        <v>29</v>
      </c>
      <c r="F489" s="5">
        <v>1766</v>
      </c>
      <c r="G489" s="5" t="s">
        <v>774</v>
      </c>
      <c r="H489" s="5" t="s">
        <v>775</v>
      </c>
      <c r="I489" s="5">
        <v>16</v>
      </c>
      <c r="J489" s="5" t="s">
        <v>776</v>
      </c>
      <c r="K489" s="5">
        <v>348</v>
      </c>
      <c r="L489" s="5"/>
      <c r="M489" s="5" t="s">
        <v>777</v>
      </c>
      <c r="N489" s="6">
        <v>45630.400694444441</v>
      </c>
      <c r="O489" s="7">
        <v>45726</v>
      </c>
      <c r="P489" s="5"/>
      <c r="Q489" s="7"/>
      <c r="R489" s="5"/>
      <c r="S489" s="48">
        <v>85.3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1061</v>
      </c>
      <c r="AA489" s="5"/>
      <c r="AB489" s="5">
        <v>7119</v>
      </c>
      <c r="AC489" s="5" t="s">
        <v>38</v>
      </c>
    </row>
    <row r="490" spans="1:29">
      <c r="A490" s="5">
        <v>584387</v>
      </c>
      <c r="B490" s="5">
        <v>113503</v>
      </c>
      <c r="C490" s="5"/>
      <c r="D490" s="5">
        <v>2</v>
      </c>
      <c r="E490" s="5" t="s">
        <v>29</v>
      </c>
      <c r="F490" s="5">
        <v>1766</v>
      </c>
      <c r="G490" s="5" t="s">
        <v>774</v>
      </c>
      <c r="H490" s="5" t="s">
        <v>775</v>
      </c>
      <c r="I490" s="5">
        <v>16</v>
      </c>
      <c r="J490" s="5" t="s">
        <v>776</v>
      </c>
      <c r="K490" s="5">
        <v>348</v>
      </c>
      <c r="L490" s="5"/>
      <c r="M490" s="5" t="s">
        <v>777</v>
      </c>
      <c r="N490" s="6">
        <v>45630.400694444441</v>
      </c>
      <c r="O490" s="7">
        <v>45726</v>
      </c>
      <c r="P490" s="5"/>
      <c r="Q490" s="7"/>
      <c r="R490" s="5"/>
      <c r="S490" s="48">
        <v>9.6999999999999993</v>
      </c>
      <c r="T490" s="5" t="s">
        <v>39</v>
      </c>
      <c r="U490" s="5" t="s">
        <v>128</v>
      </c>
      <c r="V490" s="5" t="s">
        <v>128</v>
      </c>
      <c r="W490" s="5" t="s">
        <v>129</v>
      </c>
      <c r="X490" s="5"/>
      <c r="Y490" s="5"/>
      <c r="Z490" s="5" t="s">
        <v>1061</v>
      </c>
      <c r="AA490" s="5"/>
      <c r="AB490" s="5">
        <v>7119</v>
      </c>
      <c r="AC490" s="5" t="s">
        <v>38</v>
      </c>
    </row>
    <row r="491" spans="1:29">
      <c r="A491" s="5">
        <v>593803</v>
      </c>
      <c r="B491" s="5">
        <v>113503</v>
      </c>
      <c r="C491" s="5"/>
      <c r="D491" s="5">
        <v>2</v>
      </c>
      <c r="E491" s="5" t="s">
        <v>29</v>
      </c>
      <c r="F491" s="5">
        <v>1766</v>
      </c>
      <c r="G491" s="5" t="s">
        <v>774</v>
      </c>
      <c r="H491" s="5" t="s">
        <v>775</v>
      </c>
      <c r="I491" s="5">
        <v>16</v>
      </c>
      <c r="J491" s="5" t="s">
        <v>776</v>
      </c>
      <c r="K491" s="5">
        <v>348</v>
      </c>
      <c r="L491" s="5"/>
      <c r="M491" s="5" t="s">
        <v>777</v>
      </c>
      <c r="N491" s="6">
        <v>45630.400694444441</v>
      </c>
      <c r="O491" s="7">
        <v>45726</v>
      </c>
      <c r="P491" s="5"/>
      <c r="Q491" s="7"/>
      <c r="R491" s="5"/>
      <c r="S491" s="48">
        <v>30.6</v>
      </c>
      <c r="T491" s="5" t="s">
        <v>39</v>
      </c>
      <c r="U491" s="5" t="s">
        <v>52</v>
      </c>
      <c r="V491" s="5" t="s">
        <v>41</v>
      </c>
      <c r="W491" s="5" t="s">
        <v>42</v>
      </c>
      <c r="X491" s="5"/>
      <c r="Y491" s="5"/>
      <c r="Z491" s="5" t="s">
        <v>1061</v>
      </c>
      <c r="AA491" s="5"/>
      <c r="AB491" s="5">
        <v>7119</v>
      </c>
      <c r="AC491" s="5" t="s">
        <v>38</v>
      </c>
    </row>
    <row r="492" spans="1:29">
      <c r="A492" s="5">
        <v>574676</v>
      </c>
      <c r="B492" s="5">
        <v>111667</v>
      </c>
      <c r="C492" s="5"/>
      <c r="D492" s="5">
        <v>2</v>
      </c>
      <c r="E492" s="5" t="s">
        <v>29</v>
      </c>
      <c r="F492" s="5">
        <v>3276</v>
      </c>
      <c r="G492" s="5" t="s">
        <v>270</v>
      </c>
      <c r="H492" s="5" t="s">
        <v>271</v>
      </c>
      <c r="I492" s="5">
        <v>430</v>
      </c>
      <c r="J492" s="5" t="s">
        <v>272</v>
      </c>
      <c r="K492" s="5">
        <v>316</v>
      </c>
      <c r="L492" s="5"/>
      <c r="M492" s="5" t="s">
        <v>273</v>
      </c>
      <c r="N492" s="6">
        <v>45604.410416666666</v>
      </c>
      <c r="O492" s="7">
        <v>45726</v>
      </c>
      <c r="P492" s="5"/>
      <c r="Q492" s="7">
        <v>45721</v>
      </c>
      <c r="R492" s="5"/>
      <c r="S492" s="48">
        <v>-1198.99</v>
      </c>
      <c r="T492" s="5" t="s">
        <v>35</v>
      </c>
      <c r="U492" s="5" t="s">
        <v>1709</v>
      </c>
      <c r="V492" s="5" t="s">
        <v>36</v>
      </c>
      <c r="W492" s="5" t="s">
        <v>37</v>
      </c>
      <c r="X492" s="5"/>
      <c r="Y492" s="5"/>
      <c r="Z492" s="5" t="s">
        <v>820</v>
      </c>
      <c r="AA492" s="5"/>
      <c r="AB492" s="5">
        <v>7119</v>
      </c>
      <c r="AC492" s="5" t="s">
        <v>38</v>
      </c>
    </row>
    <row r="493" spans="1:29">
      <c r="A493" s="5">
        <v>574720</v>
      </c>
      <c r="B493" s="5">
        <v>111667</v>
      </c>
      <c r="C493" s="5"/>
      <c r="D493" s="5">
        <v>2</v>
      </c>
      <c r="E493" s="5" t="s">
        <v>29</v>
      </c>
      <c r="F493" s="5">
        <v>3276</v>
      </c>
      <c r="G493" s="5" t="s">
        <v>270</v>
      </c>
      <c r="H493" s="5" t="s">
        <v>271</v>
      </c>
      <c r="I493" s="5">
        <v>430</v>
      </c>
      <c r="J493" s="5" t="s">
        <v>272</v>
      </c>
      <c r="K493" s="5">
        <v>316</v>
      </c>
      <c r="L493" s="5"/>
      <c r="M493" s="5" t="s">
        <v>273</v>
      </c>
      <c r="N493" s="6">
        <v>45604.410416666666</v>
      </c>
      <c r="O493" s="7">
        <v>45726</v>
      </c>
      <c r="P493" s="5"/>
      <c r="Q493" s="7">
        <v>45721</v>
      </c>
      <c r="R493" s="5"/>
      <c r="S493" s="48">
        <v>119.9</v>
      </c>
      <c r="T493" s="5" t="s">
        <v>39</v>
      </c>
      <c r="U493" s="5" t="s">
        <v>40</v>
      </c>
      <c r="V493" s="5" t="s">
        <v>41</v>
      </c>
      <c r="W493" s="5" t="s">
        <v>42</v>
      </c>
      <c r="X493" s="5"/>
      <c r="Y493" s="5"/>
      <c r="Z493" s="5" t="s">
        <v>820</v>
      </c>
      <c r="AA493" s="5"/>
      <c r="AB493" s="5">
        <v>7119</v>
      </c>
      <c r="AC493" s="5" t="s">
        <v>38</v>
      </c>
    </row>
    <row r="494" spans="1:29">
      <c r="A494" s="5">
        <v>574722</v>
      </c>
      <c r="B494" s="5">
        <v>111667</v>
      </c>
      <c r="C494" s="5"/>
      <c r="D494" s="5">
        <v>2</v>
      </c>
      <c r="E494" s="5" t="s">
        <v>29</v>
      </c>
      <c r="F494" s="5">
        <v>3276</v>
      </c>
      <c r="G494" s="5" t="s">
        <v>270</v>
      </c>
      <c r="H494" s="5" t="s">
        <v>271</v>
      </c>
      <c r="I494" s="5">
        <v>430</v>
      </c>
      <c r="J494" s="5" t="s">
        <v>272</v>
      </c>
      <c r="K494" s="5">
        <v>316</v>
      </c>
      <c r="L494" s="5"/>
      <c r="M494" s="5" t="s">
        <v>273</v>
      </c>
      <c r="N494" s="6">
        <v>45604.410416666666</v>
      </c>
      <c r="O494" s="7">
        <v>45726</v>
      </c>
      <c r="P494" s="5"/>
      <c r="Q494" s="7">
        <v>45721</v>
      </c>
      <c r="R494" s="5"/>
      <c r="S494" s="48">
        <v>52.7</v>
      </c>
      <c r="T494" s="5" t="s">
        <v>39</v>
      </c>
      <c r="U494" s="5" t="s">
        <v>52</v>
      </c>
      <c r="V494" s="5" t="s">
        <v>41</v>
      </c>
      <c r="W494" s="5" t="s">
        <v>42</v>
      </c>
      <c r="X494" s="5"/>
      <c r="Y494" s="5"/>
      <c r="Z494" s="5" t="s">
        <v>820</v>
      </c>
      <c r="AA494" s="5"/>
      <c r="AB494" s="5">
        <v>7119</v>
      </c>
      <c r="AC494" s="5" t="s">
        <v>38</v>
      </c>
    </row>
    <row r="495" spans="1:29">
      <c r="A495" s="5">
        <v>612626</v>
      </c>
      <c r="B495" s="5">
        <v>111667</v>
      </c>
      <c r="C495" s="5"/>
      <c r="D495" s="5">
        <v>2</v>
      </c>
      <c r="E495" s="5" t="s">
        <v>29</v>
      </c>
      <c r="F495" s="5">
        <v>3276</v>
      </c>
      <c r="G495" s="5" t="s">
        <v>270</v>
      </c>
      <c r="H495" s="5" t="s">
        <v>271</v>
      </c>
      <c r="I495" s="5">
        <v>430</v>
      </c>
      <c r="J495" s="5" t="s">
        <v>272</v>
      </c>
      <c r="K495" s="5">
        <v>316</v>
      </c>
      <c r="L495" s="5"/>
      <c r="M495" s="5" t="s">
        <v>273</v>
      </c>
      <c r="N495" s="6">
        <v>45604.410416666666</v>
      </c>
      <c r="O495" s="7">
        <v>45726</v>
      </c>
      <c r="P495" s="5"/>
      <c r="Q495" s="7">
        <v>45721</v>
      </c>
      <c r="R495" s="5"/>
      <c r="S495" s="48">
        <v>8.14</v>
      </c>
      <c r="T495" s="5" t="s">
        <v>39</v>
      </c>
      <c r="U495" s="5" t="s">
        <v>182</v>
      </c>
      <c r="V495" s="5" t="s">
        <v>41</v>
      </c>
      <c r="W495" s="5" t="s">
        <v>42</v>
      </c>
      <c r="X495" s="5"/>
      <c r="Y495" s="5"/>
      <c r="Z495" s="5" t="s">
        <v>820</v>
      </c>
      <c r="AA495" s="5"/>
      <c r="AB495" s="5">
        <v>7119</v>
      </c>
      <c r="AC495" s="5" t="s">
        <v>38</v>
      </c>
    </row>
    <row r="496" spans="1:29">
      <c r="A496" s="5">
        <v>604380</v>
      </c>
      <c r="B496" s="5">
        <v>117529</v>
      </c>
      <c r="C496" s="5"/>
      <c r="D496" s="5">
        <v>2</v>
      </c>
      <c r="E496" s="5" t="s">
        <v>29</v>
      </c>
      <c r="F496" s="5">
        <v>6932</v>
      </c>
      <c r="G496" s="5" t="s">
        <v>1177</v>
      </c>
      <c r="H496" s="5" t="s">
        <v>1178</v>
      </c>
      <c r="I496" s="5">
        <v>529</v>
      </c>
      <c r="J496" s="5" t="s">
        <v>1173</v>
      </c>
      <c r="K496" s="5">
        <v>431</v>
      </c>
      <c r="L496" s="5"/>
      <c r="M496" s="5" t="s">
        <v>1179</v>
      </c>
      <c r="N496" s="6">
        <v>45670.620138888888</v>
      </c>
      <c r="O496" s="7">
        <v>45726</v>
      </c>
      <c r="P496" s="5"/>
      <c r="Q496" s="7"/>
      <c r="R496" s="5"/>
      <c r="S496" s="48">
        <v>4.8499999999999996</v>
      </c>
      <c r="T496" s="5" t="s">
        <v>39</v>
      </c>
      <c r="U496" s="5" t="s">
        <v>128</v>
      </c>
      <c r="V496" s="5" t="s">
        <v>128</v>
      </c>
      <c r="W496" s="5" t="s">
        <v>129</v>
      </c>
      <c r="X496" s="5"/>
      <c r="Y496" s="5"/>
      <c r="Z496" s="5" t="s">
        <v>1465</v>
      </c>
      <c r="AA496" s="5"/>
      <c r="AB496" s="5">
        <v>7119</v>
      </c>
      <c r="AC496" s="5" t="s">
        <v>38</v>
      </c>
    </row>
    <row r="497" spans="1:29">
      <c r="A497" s="5">
        <v>604336</v>
      </c>
      <c r="B497" s="5">
        <v>117530</v>
      </c>
      <c r="C497" s="5"/>
      <c r="D497" s="5">
        <v>2</v>
      </c>
      <c r="E497" s="5" t="s">
        <v>29</v>
      </c>
      <c r="F497" s="5">
        <v>6932</v>
      </c>
      <c r="G497" s="5" t="s">
        <v>1177</v>
      </c>
      <c r="H497" s="5" t="s">
        <v>1178</v>
      </c>
      <c r="I497" s="5">
        <v>529</v>
      </c>
      <c r="J497" s="5" t="s">
        <v>1173</v>
      </c>
      <c r="K497" s="5">
        <v>431</v>
      </c>
      <c r="L497" s="5"/>
      <c r="M497" s="5" t="s">
        <v>1179</v>
      </c>
      <c r="N497" s="6">
        <v>45670.620138888888</v>
      </c>
      <c r="O497" s="7">
        <v>45726</v>
      </c>
      <c r="P497" s="5"/>
      <c r="Q497" s="7">
        <v>45707</v>
      </c>
      <c r="R497" s="5"/>
      <c r="S497" s="48">
        <v>-1500</v>
      </c>
      <c r="T497" s="5" t="s">
        <v>35</v>
      </c>
      <c r="U497" s="5" t="s">
        <v>1596</v>
      </c>
      <c r="V497" s="5" t="s">
        <v>36</v>
      </c>
      <c r="W497" s="5" t="s">
        <v>37</v>
      </c>
      <c r="X497" s="5"/>
      <c r="Y497" s="5"/>
      <c r="Z497" s="5" t="s">
        <v>1710</v>
      </c>
      <c r="AA497" s="5"/>
      <c r="AB497" s="5">
        <v>7119</v>
      </c>
      <c r="AC497" s="5" t="s">
        <v>38</v>
      </c>
    </row>
    <row r="498" spans="1:29">
      <c r="A498" s="5">
        <v>604382</v>
      </c>
      <c r="B498" s="5">
        <v>117530</v>
      </c>
      <c r="C498" s="5"/>
      <c r="D498" s="5">
        <v>2</v>
      </c>
      <c r="E498" s="5" t="s">
        <v>29</v>
      </c>
      <c r="F498" s="5">
        <v>6932</v>
      </c>
      <c r="G498" s="5" t="s">
        <v>1177</v>
      </c>
      <c r="H498" s="5" t="s">
        <v>1178</v>
      </c>
      <c r="I498" s="5">
        <v>529</v>
      </c>
      <c r="J498" s="5" t="s">
        <v>1173</v>
      </c>
      <c r="K498" s="5">
        <v>431</v>
      </c>
      <c r="L498" s="5"/>
      <c r="M498" s="5" t="s">
        <v>1179</v>
      </c>
      <c r="N498" s="6">
        <v>45670.620138888888</v>
      </c>
      <c r="O498" s="7">
        <v>45726</v>
      </c>
      <c r="P498" s="5"/>
      <c r="Q498" s="7">
        <v>45707</v>
      </c>
      <c r="R498" s="5"/>
      <c r="S498" s="48">
        <v>150</v>
      </c>
      <c r="T498" s="5" t="s">
        <v>39</v>
      </c>
      <c r="U498" s="5" t="s">
        <v>40</v>
      </c>
      <c r="V498" s="5" t="s">
        <v>41</v>
      </c>
      <c r="W498" s="5" t="s">
        <v>42</v>
      </c>
      <c r="X498" s="5"/>
      <c r="Y498" s="5"/>
      <c r="Z498" s="5" t="s">
        <v>1710</v>
      </c>
      <c r="AA498" s="5"/>
      <c r="AB498" s="5">
        <v>7119</v>
      </c>
      <c r="AC498" s="5" t="s">
        <v>38</v>
      </c>
    </row>
    <row r="499" spans="1:29">
      <c r="A499" s="5">
        <v>604385</v>
      </c>
      <c r="B499" s="5">
        <v>117530</v>
      </c>
      <c r="C499" s="5"/>
      <c r="D499" s="5">
        <v>2</v>
      </c>
      <c r="E499" s="5" t="s">
        <v>29</v>
      </c>
      <c r="F499" s="5">
        <v>6932</v>
      </c>
      <c r="G499" s="5" t="s">
        <v>1177</v>
      </c>
      <c r="H499" s="5" t="s">
        <v>1178</v>
      </c>
      <c r="I499" s="5">
        <v>529</v>
      </c>
      <c r="J499" s="5" t="s">
        <v>1173</v>
      </c>
      <c r="K499" s="5">
        <v>431</v>
      </c>
      <c r="L499" s="5"/>
      <c r="M499" s="5" t="s">
        <v>1179</v>
      </c>
      <c r="N499" s="6">
        <v>45670.620138888888</v>
      </c>
      <c r="O499" s="7">
        <v>45726</v>
      </c>
      <c r="P499" s="5"/>
      <c r="Q499" s="7">
        <v>45707</v>
      </c>
      <c r="R499" s="5"/>
      <c r="S499" s="48">
        <v>189.62</v>
      </c>
      <c r="T499" s="5" t="s">
        <v>39</v>
      </c>
      <c r="U499" s="5" t="s">
        <v>1657</v>
      </c>
      <c r="V499" s="5" t="s">
        <v>50</v>
      </c>
      <c r="W499" s="5" t="s">
        <v>51</v>
      </c>
      <c r="X499" s="5"/>
      <c r="Y499" s="5"/>
      <c r="Z499" s="5" t="s">
        <v>1710</v>
      </c>
      <c r="AA499" s="5"/>
      <c r="AB499" s="5">
        <v>7119</v>
      </c>
      <c r="AC499" s="5" t="s">
        <v>38</v>
      </c>
    </row>
    <row r="500" spans="1:29">
      <c r="A500" s="5">
        <v>611422</v>
      </c>
      <c r="B500" s="5">
        <v>117530</v>
      </c>
      <c r="C500" s="5"/>
      <c r="D500" s="5">
        <v>2</v>
      </c>
      <c r="E500" s="5" t="s">
        <v>29</v>
      </c>
      <c r="F500" s="5">
        <v>6932</v>
      </c>
      <c r="G500" s="5" t="s">
        <v>1177</v>
      </c>
      <c r="H500" s="5" t="s">
        <v>1178</v>
      </c>
      <c r="I500" s="5">
        <v>529</v>
      </c>
      <c r="J500" s="5" t="s">
        <v>1173</v>
      </c>
      <c r="K500" s="5">
        <v>431</v>
      </c>
      <c r="L500" s="5"/>
      <c r="M500" s="5" t="s">
        <v>1179</v>
      </c>
      <c r="N500" s="6">
        <v>45670.620138888888</v>
      </c>
      <c r="O500" s="7">
        <v>45726</v>
      </c>
      <c r="P500" s="5"/>
      <c r="Q500" s="7">
        <v>45707</v>
      </c>
      <c r="R500" s="5"/>
      <c r="S500" s="48">
        <v>13.14</v>
      </c>
      <c r="T500" s="5" t="s">
        <v>39</v>
      </c>
      <c r="U500" s="5" t="s">
        <v>182</v>
      </c>
      <c r="V500" s="5" t="s">
        <v>41</v>
      </c>
      <c r="W500" s="5" t="s">
        <v>42</v>
      </c>
      <c r="X500" s="5"/>
      <c r="Y500" s="5"/>
      <c r="Z500" s="5" t="s">
        <v>1710</v>
      </c>
      <c r="AA500" s="5"/>
      <c r="AB500" s="5">
        <v>7119</v>
      </c>
      <c r="AC500" s="5" t="s">
        <v>38</v>
      </c>
    </row>
    <row r="501" spans="1:29">
      <c r="A501" s="5">
        <v>430098</v>
      </c>
      <c r="B501" s="5">
        <v>86049</v>
      </c>
      <c r="C501" s="5"/>
      <c r="D501" s="5">
        <v>2</v>
      </c>
      <c r="E501" s="5" t="s">
        <v>29</v>
      </c>
      <c r="F501" s="5">
        <v>1919</v>
      </c>
      <c r="G501" s="5" t="s">
        <v>279</v>
      </c>
      <c r="H501" s="5" t="s">
        <v>280</v>
      </c>
      <c r="I501" s="5">
        <v>489</v>
      </c>
      <c r="J501" s="5" t="s">
        <v>281</v>
      </c>
      <c r="K501" s="5">
        <v>369</v>
      </c>
      <c r="L501" s="5"/>
      <c r="M501" s="5" t="s">
        <v>282</v>
      </c>
      <c r="N501" s="6">
        <v>45386.487500000003</v>
      </c>
      <c r="O501" s="7">
        <v>45726</v>
      </c>
      <c r="P501" s="5"/>
      <c r="Q501" s="7">
        <v>45715</v>
      </c>
      <c r="R501" s="5"/>
      <c r="S501" s="48">
        <v>-2500</v>
      </c>
      <c r="T501" s="5" t="s">
        <v>35</v>
      </c>
      <c r="U501" s="5" t="s">
        <v>1596</v>
      </c>
      <c r="V501" s="5" t="s">
        <v>36</v>
      </c>
      <c r="W501" s="5" t="s">
        <v>37</v>
      </c>
      <c r="X501" s="5"/>
      <c r="Y501" s="5"/>
      <c r="Z501" s="5" t="s">
        <v>828</v>
      </c>
      <c r="AA501" s="5"/>
      <c r="AB501" s="5">
        <v>7119</v>
      </c>
      <c r="AC501" s="5" t="s">
        <v>38</v>
      </c>
    </row>
    <row r="502" spans="1:29">
      <c r="A502" s="5">
        <v>430126</v>
      </c>
      <c r="B502" s="5">
        <v>86049</v>
      </c>
      <c r="C502" s="5"/>
      <c r="D502" s="5">
        <v>2</v>
      </c>
      <c r="E502" s="5" t="s">
        <v>29</v>
      </c>
      <c r="F502" s="5">
        <v>1919</v>
      </c>
      <c r="G502" s="5" t="s">
        <v>279</v>
      </c>
      <c r="H502" s="5" t="s">
        <v>280</v>
      </c>
      <c r="I502" s="5">
        <v>489</v>
      </c>
      <c r="J502" s="5" t="s">
        <v>281</v>
      </c>
      <c r="K502" s="5">
        <v>369</v>
      </c>
      <c r="L502" s="5"/>
      <c r="M502" s="5" t="s">
        <v>282</v>
      </c>
      <c r="N502" s="6">
        <v>45386.487500000003</v>
      </c>
      <c r="O502" s="7">
        <v>45726</v>
      </c>
      <c r="P502" s="5"/>
      <c r="Q502" s="7">
        <v>45715</v>
      </c>
      <c r="R502" s="5"/>
      <c r="S502" s="48">
        <v>250</v>
      </c>
      <c r="T502" s="5" t="s">
        <v>39</v>
      </c>
      <c r="U502" s="5" t="s">
        <v>40</v>
      </c>
      <c r="V502" s="5" t="s">
        <v>41</v>
      </c>
      <c r="W502" s="5" t="s">
        <v>42</v>
      </c>
      <c r="X502" s="5"/>
      <c r="Y502" s="5"/>
      <c r="Z502" s="5" t="s">
        <v>828</v>
      </c>
      <c r="AA502" s="5"/>
      <c r="AB502" s="5">
        <v>7119</v>
      </c>
      <c r="AC502" s="5" t="s">
        <v>38</v>
      </c>
    </row>
    <row r="503" spans="1:29">
      <c r="A503" s="5">
        <v>614434</v>
      </c>
      <c r="B503" s="5">
        <v>86049</v>
      </c>
      <c r="C503" s="5"/>
      <c r="D503" s="5">
        <v>2</v>
      </c>
      <c r="E503" s="5" t="s">
        <v>29</v>
      </c>
      <c r="F503" s="5">
        <v>1919</v>
      </c>
      <c r="G503" s="5" t="s">
        <v>279</v>
      </c>
      <c r="H503" s="5" t="s">
        <v>280</v>
      </c>
      <c r="I503" s="5">
        <v>489</v>
      </c>
      <c r="J503" s="5" t="s">
        <v>281</v>
      </c>
      <c r="K503" s="5">
        <v>369</v>
      </c>
      <c r="L503" s="5"/>
      <c r="M503" s="5" t="s">
        <v>282</v>
      </c>
      <c r="N503" s="6">
        <v>45386.487500000003</v>
      </c>
      <c r="O503" s="7">
        <v>45726</v>
      </c>
      <c r="P503" s="5"/>
      <c r="Q503" s="7">
        <v>45715</v>
      </c>
      <c r="R503" s="5"/>
      <c r="S503" s="48">
        <v>20.2</v>
      </c>
      <c r="T503" s="5" t="s">
        <v>39</v>
      </c>
      <c r="U503" s="5" t="s">
        <v>182</v>
      </c>
      <c r="V503" s="5" t="s">
        <v>41</v>
      </c>
      <c r="W503" s="5" t="s">
        <v>42</v>
      </c>
      <c r="X503" s="5"/>
      <c r="Y503" s="5"/>
      <c r="Z503" s="5" t="s">
        <v>828</v>
      </c>
      <c r="AA503" s="5"/>
      <c r="AB503" s="5">
        <v>7119</v>
      </c>
      <c r="AC503" s="5" t="s">
        <v>38</v>
      </c>
    </row>
    <row r="504" spans="1:29">
      <c r="A504" s="5">
        <v>548318</v>
      </c>
      <c r="B504" s="5">
        <v>107260</v>
      </c>
      <c r="C504" s="5"/>
      <c r="D504" s="5">
        <v>2</v>
      </c>
      <c r="E504" s="5" t="s">
        <v>29</v>
      </c>
      <c r="F504" s="5">
        <v>1919</v>
      </c>
      <c r="G504" s="5" t="s">
        <v>279</v>
      </c>
      <c r="H504" s="5" t="s">
        <v>280</v>
      </c>
      <c r="I504" s="5">
        <v>343</v>
      </c>
      <c r="J504" s="5" t="s">
        <v>312</v>
      </c>
      <c r="K504" s="5">
        <v>28</v>
      </c>
      <c r="L504" s="5" t="s">
        <v>313</v>
      </c>
      <c r="M504" s="5" t="s">
        <v>314</v>
      </c>
      <c r="N504" s="6">
        <v>45566</v>
      </c>
      <c r="O504" s="7">
        <v>45726</v>
      </c>
      <c r="P504" s="5"/>
      <c r="Q504" s="7">
        <v>45716</v>
      </c>
      <c r="R504" s="5"/>
      <c r="S504" s="48">
        <v>-18813.599999999999</v>
      </c>
      <c r="T504" s="5" t="s">
        <v>35</v>
      </c>
      <c r="U504" s="5" t="s">
        <v>1596</v>
      </c>
      <c r="V504" s="5" t="s">
        <v>36</v>
      </c>
      <c r="W504" s="5" t="s">
        <v>37</v>
      </c>
      <c r="X504" s="5"/>
      <c r="Y504" s="5"/>
      <c r="Z504" s="5" t="s">
        <v>835</v>
      </c>
      <c r="AA504" s="5"/>
      <c r="AB504" s="5">
        <v>7119</v>
      </c>
      <c r="AC504" s="5" t="s">
        <v>38</v>
      </c>
    </row>
    <row r="505" spans="1:29">
      <c r="A505" s="5">
        <v>548345</v>
      </c>
      <c r="B505" s="5">
        <v>107260</v>
      </c>
      <c r="C505" s="5"/>
      <c r="D505" s="5">
        <v>2</v>
      </c>
      <c r="E505" s="5" t="s">
        <v>29</v>
      </c>
      <c r="F505" s="5">
        <v>1919</v>
      </c>
      <c r="G505" s="5" t="s">
        <v>279</v>
      </c>
      <c r="H505" s="5" t="s">
        <v>280</v>
      </c>
      <c r="I505" s="5">
        <v>343</v>
      </c>
      <c r="J505" s="5" t="s">
        <v>312</v>
      </c>
      <c r="K505" s="5">
        <v>28</v>
      </c>
      <c r="L505" s="5" t="s">
        <v>313</v>
      </c>
      <c r="M505" s="5" t="s">
        <v>314</v>
      </c>
      <c r="N505" s="6">
        <v>45566</v>
      </c>
      <c r="O505" s="7">
        <v>45726</v>
      </c>
      <c r="P505" s="5"/>
      <c r="Q505" s="7">
        <v>45716</v>
      </c>
      <c r="R505" s="5"/>
      <c r="S505" s="48">
        <v>1881.36</v>
      </c>
      <c r="T505" s="5" t="s">
        <v>39</v>
      </c>
      <c r="U505" s="5" t="s">
        <v>40</v>
      </c>
      <c r="V505" s="5" t="s">
        <v>41</v>
      </c>
      <c r="W505" s="5" t="s">
        <v>42</v>
      </c>
      <c r="X505" s="5"/>
      <c r="Y505" s="5"/>
      <c r="Z505" s="5" t="s">
        <v>835</v>
      </c>
      <c r="AA505" s="5"/>
      <c r="AB505" s="5">
        <v>7119</v>
      </c>
      <c r="AC505" s="5" t="s">
        <v>38</v>
      </c>
    </row>
    <row r="506" spans="1:29">
      <c r="A506" s="5">
        <v>548347</v>
      </c>
      <c r="B506" s="5">
        <v>107260</v>
      </c>
      <c r="C506" s="5"/>
      <c r="D506" s="5">
        <v>2</v>
      </c>
      <c r="E506" s="5" t="s">
        <v>29</v>
      </c>
      <c r="F506" s="5">
        <v>1919</v>
      </c>
      <c r="G506" s="5" t="s">
        <v>279</v>
      </c>
      <c r="H506" s="5" t="s">
        <v>280</v>
      </c>
      <c r="I506" s="5">
        <v>343</v>
      </c>
      <c r="J506" s="5" t="s">
        <v>312</v>
      </c>
      <c r="K506" s="5">
        <v>28</v>
      </c>
      <c r="L506" s="5" t="s">
        <v>313</v>
      </c>
      <c r="M506" s="5" t="s">
        <v>314</v>
      </c>
      <c r="N506" s="6">
        <v>45566</v>
      </c>
      <c r="O506" s="7">
        <v>45726</v>
      </c>
      <c r="P506" s="5"/>
      <c r="Q506" s="7">
        <v>45716</v>
      </c>
      <c r="R506" s="5"/>
      <c r="S506" s="48">
        <v>9.6999999999999993</v>
      </c>
      <c r="T506" s="5" t="s">
        <v>39</v>
      </c>
      <c r="U506" s="5" t="s">
        <v>128</v>
      </c>
      <c r="V506" s="5" t="s">
        <v>128</v>
      </c>
      <c r="W506" s="5" t="s">
        <v>129</v>
      </c>
      <c r="X506" s="5"/>
      <c r="Y506" s="5"/>
      <c r="Z506" s="5" t="s">
        <v>835</v>
      </c>
      <c r="AA506" s="5"/>
      <c r="AB506" s="5">
        <v>7119</v>
      </c>
      <c r="AC506" s="5" t="s">
        <v>38</v>
      </c>
    </row>
    <row r="507" spans="1:29">
      <c r="A507" s="5">
        <v>548373</v>
      </c>
      <c r="B507" s="5">
        <v>107260</v>
      </c>
      <c r="C507" s="5"/>
      <c r="D507" s="5">
        <v>2</v>
      </c>
      <c r="E507" s="5" t="s">
        <v>29</v>
      </c>
      <c r="F507" s="5">
        <v>1919</v>
      </c>
      <c r="G507" s="5" t="s">
        <v>279</v>
      </c>
      <c r="H507" s="5" t="s">
        <v>280</v>
      </c>
      <c r="I507" s="5">
        <v>343</v>
      </c>
      <c r="J507" s="5" t="s">
        <v>312</v>
      </c>
      <c r="K507" s="5">
        <v>28</v>
      </c>
      <c r="L507" s="5" t="s">
        <v>313</v>
      </c>
      <c r="M507" s="5" t="s">
        <v>314</v>
      </c>
      <c r="N507" s="6">
        <v>45566</v>
      </c>
      <c r="O507" s="7">
        <v>45726</v>
      </c>
      <c r="P507" s="5"/>
      <c r="Q507" s="7">
        <v>45716</v>
      </c>
      <c r="R507" s="5"/>
      <c r="S507" s="48">
        <v>4277.74</v>
      </c>
      <c r="T507" s="5" t="s">
        <v>39</v>
      </c>
      <c r="U507" s="5" t="s">
        <v>265</v>
      </c>
      <c r="V507" s="5" t="s">
        <v>266</v>
      </c>
      <c r="W507" s="5" t="s">
        <v>267</v>
      </c>
      <c r="X507" s="5"/>
      <c r="Y507" s="5"/>
      <c r="Z507" s="5" t="s">
        <v>835</v>
      </c>
      <c r="AA507" s="5"/>
      <c r="AB507" s="5">
        <v>7119</v>
      </c>
      <c r="AC507" s="5" t="s">
        <v>38</v>
      </c>
    </row>
    <row r="508" spans="1:29">
      <c r="A508" s="5">
        <v>619107</v>
      </c>
      <c r="B508" s="5">
        <v>107260</v>
      </c>
      <c r="C508" s="5"/>
      <c r="D508" s="5">
        <v>2</v>
      </c>
      <c r="E508" s="5" t="s">
        <v>29</v>
      </c>
      <c r="F508" s="5">
        <v>1919</v>
      </c>
      <c r="G508" s="5" t="s">
        <v>279</v>
      </c>
      <c r="H508" s="5" t="s">
        <v>280</v>
      </c>
      <c r="I508" s="5">
        <v>343</v>
      </c>
      <c r="J508" s="5" t="s">
        <v>312</v>
      </c>
      <c r="K508" s="5">
        <v>28</v>
      </c>
      <c r="L508" s="5" t="s">
        <v>313</v>
      </c>
      <c r="M508" s="5" t="s">
        <v>314</v>
      </c>
      <c r="N508" s="6">
        <v>45566</v>
      </c>
      <c r="O508" s="7">
        <v>45726</v>
      </c>
      <c r="P508" s="5"/>
      <c r="Q508" s="7">
        <v>45716</v>
      </c>
      <c r="R508" s="5"/>
      <c r="S508" s="48">
        <v>49.17</v>
      </c>
      <c r="T508" s="5" t="s">
        <v>39</v>
      </c>
      <c r="U508" s="5" t="s">
        <v>182</v>
      </c>
      <c r="V508" s="5" t="s">
        <v>41</v>
      </c>
      <c r="W508" s="5" t="s">
        <v>42</v>
      </c>
      <c r="X508" s="5"/>
      <c r="Y508" s="5"/>
      <c r="Z508" s="5" t="s">
        <v>835</v>
      </c>
      <c r="AA508" s="5"/>
      <c r="AB508" s="5">
        <v>7119</v>
      </c>
      <c r="AC508" s="5" t="s">
        <v>38</v>
      </c>
    </row>
    <row r="509" spans="1:29">
      <c r="A509" s="5">
        <v>490568</v>
      </c>
      <c r="B509" s="5">
        <v>96477</v>
      </c>
      <c r="C509" s="5"/>
      <c r="D509" s="5">
        <v>2</v>
      </c>
      <c r="E509" s="5" t="s">
        <v>29</v>
      </c>
      <c r="F509" s="5">
        <v>1922</v>
      </c>
      <c r="G509" s="5" t="s">
        <v>288</v>
      </c>
      <c r="H509" s="5" t="s">
        <v>289</v>
      </c>
      <c r="I509" s="5">
        <v>123</v>
      </c>
      <c r="J509" s="5" t="s">
        <v>1711</v>
      </c>
      <c r="K509" s="5">
        <v>128</v>
      </c>
      <c r="L509" s="5" t="s">
        <v>291</v>
      </c>
      <c r="M509" s="5" t="s">
        <v>292</v>
      </c>
      <c r="N509" s="6">
        <v>45511.477777777778</v>
      </c>
      <c r="O509" s="7">
        <v>45726</v>
      </c>
      <c r="P509" s="5"/>
      <c r="Q509" s="7">
        <v>45708</v>
      </c>
      <c r="R509" s="5"/>
      <c r="S509" s="48">
        <v>-2293</v>
      </c>
      <c r="T509" s="5" t="s">
        <v>35</v>
      </c>
      <c r="U509" s="5" t="s">
        <v>1596</v>
      </c>
      <c r="V509" s="5" t="s">
        <v>36</v>
      </c>
      <c r="W509" s="5" t="s">
        <v>37</v>
      </c>
      <c r="X509" s="5"/>
      <c r="Y509" s="5"/>
      <c r="Z509" s="5" t="s">
        <v>830</v>
      </c>
      <c r="AA509" s="5"/>
      <c r="AB509" s="5">
        <v>7119</v>
      </c>
      <c r="AC509" s="5" t="s">
        <v>38</v>
      </c>
    </row>
    <row r="510" spans="1:29">
      <c r="A510" s="5">
        <v>490597</v>
      </c>
      <c r="B510" s="5">
        <v>96477</v>
      </c>
      <c r="C510" s="5"/>
      <c r="D510" s="5">
        <v>2</v>
      </c>
      <c r="E510" s="5" t="s">
        <v>29</v>
      </c>
      <c r="F510" s="5">
        <v>1922</v>
      </c>
      <c r="G510" s="5" t="s">
        <v>288</v>
      </c>
      <c r="H510" s="5" t="s">
        <v>289</v>
      </c>
      <c r="I510" s="5">
        <v>123</v>
      </c>
      <c r="J510" s="5" t="s">
        <v>1711</v>
      </c>
      <c r="K510" s="5">
        <v>128</v>
      </c>
      <c r="L510" s="5" t="s">
        <v>291</v>
      </c>
      <c r="M510" s="5" t="s">
        <v>292</v>
      </c>
      <c r="N510" s="6">
        <v>45511.477777777778</v>
      </c>
      <c r="O510" s="7">
        <v>45726</v>
      </c>
      <c r="P510" s="5"/>
      <c r="Q510" s="7">
        <v>45708</v>
      </c>
      <c r="R510" s="5"/>
      <c r="S510" s="48">
        <v>229.3</v>
      </c>
      <c r="T510" s="5" t="s">
        <v>39</v>
      </c>
      <c r="U510" s="5" t="s">
        <v>40</v>
      </c>
      <c r="V510" s="5" t="s">
        <v>41</v>
      </c>
      <c r="W510" s="5" t="s">
        <v>42</v>
      </c>
      <c r="X510" s="5"/>
      <c r="Y510" s="5"/>
      <c r="Z510" s="5" t="s">
        <v>830</v>
      </c>
      <c r="AA510" s="5"/>
      <c r="AB510" s="5">
        <v>7119</v>
      </c>
      <c r="AC510" s="5" t="s">
        <v>38</v>
      </c>
    </row>
    <row r="511" spans="1:29">
      <c r="A511" s="5">
        <v>490599</v>
      </c>
      <c r="B511" s="5">
        <v>96477</v>
      </c>
      <c r="C511" s="5"/>
      <c r="D511" s="5">
        <v>2</v>
      </c>
      <c r="E511" s="5" t="s">
        <v>29</v>
      </c>
      <c r="F511" s="5">
        <v>1922</v>
      </c>
      <c r="G511" s="5" t="s">
        <v>288</v>
      </c>
      <c r="H511" s="5" t="s">
        <v>289</v>
      </c>
      <c r="I511" s="5">
        <v>123</v>
      </c>
      <c r="J511" s="5" t="s">
        <v>1711</v>
      </c>
      <c r="K511" s="5">
        <v>128</v>
      </c>
      <c r="L511" s="5" t="s">
        <v>291</v>
      </c>
      <c r="M511" s="5" t="s">
        <v>292</v>
      </c>
      <c r="N511" s="6">
        <v>45511.477777777778</v>
      </c>
      <c r="O511" s="7">
        <v>45726</v>
      </c>
      <c r="P511" s="5"/>
      <c r="Q511" s="7">
        <v>45708</v>
      </c>
      <c r="R511" s="5"/>
      <c r="S511" s="48">
        <v>9.6999999999999993</v>
      </c>
      <c r="T511" s="5" t="s">
        <v>39</v>
      </c>
      <c r="U511" s="5" t="s">
        <v>128</v>
      </c>
      <c r="V511" s="5" t="s">
        <v>128</v>
      </c>
      <c r="W511" s="5" t="s">
        <v>129</v>
      </c>
      <c r="X511" s="5"/>
      <c r="Y511" s="5"/>
      <c r="Z511" s="5" t="s">
        <v>830</v>
      </c>
      <c r="AA511" s="5"/>
      <c r="AB511" s="5">
        <v>7119</v>
      </c>
      <c r="AC511" s="5" t="s">
        <v>38</v>
      </c>
    </row>
    <row r="512" spans="1:29">
      <c r="A512" s="5">
        <v>597685</v>
      </c>
      <c r="B512" s="5">
        <v>96477</v>
      </c>
      <c r="C512" s="5"/>
      <c r="D512" s="5">
        <v>2</v>
      </c>
      <c r="E512" s="5" t="s">
        <v>29</v>
      </c>
      <c r="F512" s="5">
        <v>1922</v>
      </c>
      <c r="G512" s="5" t="s">
        <v>288</v>
      </c>
      <c r="H512" s="5" t="s">
        <v>289</v>
      </c>
      <c r="I512" s="5">
        <v>123</v>
      </c>
      <c r="J512" s="5" t="s">
        <v>1711</v>
      </c>
      <c r="K512" s="5">
        <v>128</v>
      </c>
      <c r="L512" s="5" t="s">
        <v>291</v>
      </c>
      <c r="M512" s="5" t="s">
        <v>292</v>
      </c>
      <c r="N512" s="6">
        <v>45511.477777777778</v>
      </c>
      <c r="O512" s="7">
        <v>45726</v>
      </c>
      <c r="P512" s="5"/>
      <c r="Q512" s="7">
        <v>45708</v>
      </c>
      <c r="R512" s="5"/>
      <c r="S512" s="48">
        <v>248.55</v>
      </c>
      <c r="T512" s="5" t="s">
        <v>39</v>
      </c>
      <c r="U512" s="5" t="s">
        <v>1712</v>
      </c>
      <c r="V512" s="5" t="s">
        <v>300</v>
      </c>
      <c r="W512" s="5" t="s">
        <v>839</v>
      </c>
      <c r="X512" s="5"/>
      <c r="Y512" s="5"/>
      <c r="Z512" s="5" t="s">
        <v>830</v>
      </c>
      <c r="AA512" s="5"/>
      <c r="AB512" s="5">
        <v>7119</v>
      </c>
      <c r="AC512" s="5" t="s">
        <v>38</v>
      </c>
    </row>
    <row r="513" spans="1:29">
      <c r="A513" s="5">
        <v>629604</v>
      </c>
      <c r="B513" s="5">
        <v>96477</v>
      </c>
      <c r="C513" s="5"/>
      <c r="D513" s="5">
        <v>2</v>
      </c>
      <c r="E513" s="5" t="s">
        <v>29</v>
      </c>
      <c r="F513" s="5">
        <v>1922</v>
      </c>
      <c r="G513" s="5" t="s">
        <v>288</v>
      </c>
      <c r="H513" s="5" t="s">
        <v>289</v>
      </c>
      <c r="I513" s="5">
        <v>123</v>
      </c>
      <c r="J513" s="5" t="s">
        <v>1711</v>
      </c>
      <c r="K513" s="5">
        <v>128</v>
      </c>
      <c r="L513" s="5" t="s">
        <v>291</v>
      </c>
      <c r="M513" s="5" t="s">
        <v>292</v>
      </c>
      <c r="N513" s="6">
        <v>45511.477777777778</v>
      </c>
      <c r="O513" s="7">
        <v>45726</v>
      </c>
      <c r="P513" s="5"/>
      <c r="Q513" s="7">
        <v>45708</v>
      </c>
      <c r="R513" s="5"/>
      <c r="S513" s="48">
        <v>9.3800000000000008</v>
      </c>
      <c r="T513" s="5" t="s">
        <v>39</v>
      </c>
      <c r="U513" s="5" t="s">
        <v>182</v>
      </c>
      <c r="V513" s="5" t="s">
        <v>41</v>
      </c>
      <c r="W513" s="5" t="s">
        <v>42</v>
      </c>
      <c r="X513" s="5"/>
      <c r="Y513" s="5"/>
      <c r="Z513" s="5" t="s">
        <v>830</v>
      </c>
      <c r="AA513" s="5"/>
      <c r="AB513" s="5">
        <v>7119</v>
      </c>
      <c r="AC513" s="5" t="s">
        <v>38</v>
      </c>
    </row>
    <row r="514" spans="1:29">
      <c r="A514" s="5">
        <v>475645</v>
      </c>
      <c r="B514" s="5">
        <v>93720</v>
      </c>
      <c r="C514" s="5"/>
      <c r="D514" s="5">
        <v>2</v>
      </c>
      <c r="E514" s="5" t="s">
        <v>29</v>
      </c>
      <c r="F514" s="5">
        <v>1933</v>
      </c>
      <c r="G514" s="5" t="s">
        <v>655</v>
      </c>
      <c r="H514" s="5" t="s">
        <v>656</v>
      </c>
      <c r="I514" s="5">
        <v>135</v>
      </c>
      <c r="J514" s="5" t="s">
        <v>657</v>
      </c>
      <c r="K514" s="5">
        <v>299</v>
      </c>
      <c r="L514" s="5"/>
      <c r="M514" s="5" t="s">
        <v>658</v>
      </c>
      <c r="N514" s="6">
        <v>45505</v>
      </c>
      <c r="O514" s="7">
        <v>45726</v>
      </c>
      <c r="P514" s="5"/>
      <c r="Q514" s="7">
        <v>45716</v>
      </c>
      <c r="R514" s="5"/>
      <c r="S514" s="48">
        <v>-1557.15</v>
      </c>
      <c r="T514" s="5" t="s">
        <v>35</v>
      </c>
      <c r="U514" s="5" t="s">
        <v>1596</v>
      </c>
      <c r="V514" s="5" t="s">
        <v>36</v>
      </c>
      <c r="W514" s="5" t="s">
        <v>37</v>
      </c>
      <c r="X514" s="5"/>
      <c r="Y514" s="5"/>
      <c r="Z514" s="5" t="s">
        <v>914</v>
      </c>
      <c r="AA514" s="5"/>
      <c r="AB514" s="5">
        <v>7119</v>
      </c>
      <c r="AC514" s="5" t="s">
        <v>38</v>
      </c>
    </row>
    <row r="515" spans="1:29">
      <c r="A515" s="5">
        <v>475723</v>
      </c>
      <c r="B515" s="5">
        <v>93720</v>
      </c>
      <c r="C515" s="5"/>
      <c r="D515" s="5">
        <v>2</v>
      </c>
      <c r="E515" s="5" t="s">
        <v>29</v>
      </c>
      <c r="F515" s="5">
        <v>1933</v>
      </c>
      <c r="G515" s="5" t="s">
        <v>655</v>
      </c>
      <c r="H515" s="5" t="s">
        <v>656</v>
      </c>
      <c r="I515" s="5">
        <v>135</v>
      </c>
      <c r="J515" s="5" t="s">
        <v>657</v>
      </c>
      <c r="K515" s="5">
        <v>299</v>
      </c>
      <c r="L515" s="5"/>
      <c r="M515" s="5" t="s">
        <v>658</v>
      </c>
      <c r="N515" s="6">
        <v>45505</v>
      </c>
      <c r="O515" s="7">
        <v>45726</v>
      </c>
      <c r="P515" s="5"/>
      <c r="Q515" s="7">
        <v>45716</v>
      </c>
      <c r="R515" s="5"/>
      <c r="S515" s="48">
        <v>155.72</v>
      </c>
      <c r="T515" s="5" t="s">
        <v>39</v>
      </c>
      <c r="U515" s="5" t="s">
        <v>40</v>
      </c>
      <c r="V515" s="5" t="s">
        <v>41</v>
      </c>
      <c r="W515" s="5" t="s">
        <v>42</v>
      </c>
      <c r="X515" s="5"/>
      <c r="Y515" s="5"/>
      <c r="Z515" s="5" t="s">
        <v>914</v>
      </c>
      <c r="AA515" s="5"/>
      <c r="AB515" s="5">
        <v>7119</v>
      </c>
      <c r="AC515" s="5" t="s">
        <v>38</v>
      </c>
    </row>
    <row r="516" spans="1:29">
      <c r="A516" s="5">
        <v>549164</v>
      </c>
      <c r="B516" s="5">
        <v>107400</v>
      </c>
      <c r="C516" s="5"/>
      <c r="D516" s="5">
        <v>2</v>
      </c>
      <c r="E516" s="5" t="s">
        <v>29</v>
      </c>
      <c r="F516" s="5">
        <v>1933</v>
      </c>
      <c r="G516" s="5" t="s">
        <v>655</v>
      </c>
      <c r="H516" s="5" t="s">
        <v>656</v>
      </c>
      <c r="I516" s="5">
        <v>271</v>
      </c>
      <c r="J516" s="5" t="s">
        <v>661</v>
      </c>
      <c r="K516" s="5">
        <v>330</v>
      </c>
      <c r="L516" s="5"/>
      <c r="M516" s="5" t="s">
        <v>662</v>
      </c>
      <c r="N516" s="6">
        <v>45597</v>
      </c>
      <c r="O516" s="7">
        <v>45726</v>
      </c>
      <c r="P516" s="5"/>
      <c r="Q516" s="7">
        <v>45721</v>
      </c>
      <c r="R516" s="5"/>
      <c r="S516" s="48">
        <v>-639.66</v>
      </c>
      <c r="T516" s="5" t="s">
        <v>35</v>
      </c>
      <c r="U516" s="5" t="s">
        <v>1596</v>
      </c>
      <c r="V516" s="5" t="s">
        <v>36</v>
      </c>
      <c r="W516" s="5" t="s">
        <v>37</v>
      </c>
      <c r="X516" s="5"/>
      <c r="Y516" s="5"/>
      <c r="Z516" s="5" t="s">
        <v>950</v>
      </c>
      <c r="AA516" s="5"/>
      <c r="AB516" s="5">
        <v>7119</v>
      </c>
      <c r="AC516" s="5" t="s">
        <v>38</v>
      </c>
    </row>
    <row r="517" spans="1:29">
      <c r="A517" s="5">
        <v>549236</v>
      </c>
      <c r="B517" s="5">
        <v>107400</v>
      </c>
      <c r="C517" s="5"/>
      <c r="D517" s="5">
        <v>2</v>
      </c>
      <c r="E517" s="5" t="s">
        <v>29</v>
      </c>
      <c r="F517" s="5">
        <v>1933</v>
      </c>
      <c r="G517" s="5" t="s">
        <v>655</v>
      </c>
      <c r="H517" s="5" t="s">
        <v>656</v>
      </c>
      <c r="I517" s="5">
        <v>271</v>
      </c>
      <c r="J517" s="5" t="s">
        <v>661</v>
      </c>
      <c r="K517" s="5">
        <v>330</v>
      </c>
      <c r="L517" s="5"/>
      <c r="M517" s="5" t="s">
        <v>662</v>
      </c>
      <c r="N517" s="6">
        <v>45597</v>
      </c>
      <c r="O517" s="7">
        <v>45726</v>
      </c>
      <c r="P517" s="5"/>
      <c r="Q517" s="7">
        <v>45721</v>
      </c>
      <c r="R517" s="5"/>
      <c r="S517" s="48">
        <v>63.97</v>
      </c>
      <c r="T517" s="5" t="s">
        <v>39</v>
      </c>
      <c r="U517" s="5" t="s">
        <v>40</v>
      </c>
      <c r="V517" s="5" t="s">
        <v>41</v>
      </c>
      <c r="W517" s="5" t="s">
        <v>42</v>
      </c>
      <c r="X517" s="5"/>
      <c r="Y517" s="5"/>
      <c r="Z517" s="5" t="s">
        <v>950</v>
      </c>
      <c r="AA517" s="5"/>
      <c r="AB517" s="5">
        <v>7119</v>
      </c>
      <c r="AC517" s="5" t="s">
        <v>38</v>
      </c>
    </row>
    <row r="518" spans="1:29">
      <c r="A518" s="5">
        <v>561219</v>
      </c>
      <c r="B518" s="5">
        <v>109190</v>
      </c>
      <c r="C518" s="5"/>
      <c r="D518" s="5">
        <v>2</v>
      </c>
      <c r="E518" s="5" t="s">
        <v>29</v>
      </c>
      <c r="F518" s="5">
        <v>1933</v>
      </c>
      <c r="G518" s="5" t="s">
        <v>655</v>
      </c>
      <c r="H518" s="5" t="s">
        <v>656</v>
      </c>
      <c r="I518" s="5">
        <v>131</v>
      </c>
      <c r="J518" s="5" t="s">
        <v>663</v>
      </c>
      <c r="K518" s="5">
        <v>264</v>
      </c>
      <c r="L518" s="5" t="s">
        <v>664</v>
      </c>
      <c r="M518" s="5" t="s">
        <v>665</v>
      </c>
      <c r="N518" s="6">
        <v>45581.538194444445</v>
      </c>
      <c r="O518" s="7">
        <v>45726</v>
      </c>
      <c r="P518" s="5"/>
      <c r="Q518" s="7">
        <v>45716</v>
      </c>
      <c r="R518" s="5"/>
      <c r="S518" s="48">
        <v>-750</v>
      </c>
      <c r="T518" s="5" t="s">
        <v>35</v>
      </c>
      <c r="U518" s="5" t="s">
        <v>1596</v>
      </c>
      <c r="V518" s="5" t="s">
        <v>36</v>
      </c>
      <c r="W518" s="5" t="s">
        <v>37</v>
      </c>
      <c r="X518" s="5"/>
      <c r="Y518" s="5"/>
      <c r="Z518" s="5" t="s">
        <v>1068</v>
      </c>
      <c r="AA518" s="5"/>
      <c r="AB518" s="5">
        <v>7119</v>
      </c>
      <c r="AC518" s="5" t="s">
        <v>38</v>
      </c>
    </row>
    <row r="519" spans="1:29">
      <c r="A519" s="5">
        <v>561270</v>
      </c>
      <c r="B519" s="5">
        <v>109190</v>
      </c>
      <c r="C519" s="5"/>
      <c r="D519" s="5">
        <v>2</v>
      </c>
      <c r="E519" s="5" t="s">
        <v>29</v>
      </c>
      <c r="F519" s="5">
        <v>1933</v>
      </c>
      <c r="G519" s="5" t="s">
        <v>655</v>
      </c>
      <c r="H519" s="5" t="s">
        <v>656</v>
      </c>
      <c r="I519" s="5">
        <v>131</v>
      </c>
      <c r="J519" s="5" t="s">
        <v>663</v>
      </c>
      <c r="K519" s="5">
        <v>264</v>
      </c>
      <c r="L519" s="5" t="s">
        <v>664</v>
      </c>
      <c r="M519" s="5" t="s">
        <v>665</v>
      </c>
      <c r="N519" s="6">
        <v>45581.538194444445</v>
      </c>
      <c r="O519" s="7">
        <v>45726</v>
      </c>
      <c r="P519" s="5"/>
      <c r="Q519" s="7">
        <v>45716</v>
      </c>
      <c r="R519" s="5"/>
      <c r="S519" s="48">
        <v>75</v>
      </c>
      <c r="T519" s="5" t="s">
        <v>39</v>
      </c>
      <c r="U519" s="5" t="s">
        <v>40</v>
      </c>
      <c r="V519" s="5" t="s">
        <v>41</v>
      </c>
      <c r="W519" s="5" t="s">
        <v>42</v>
      </c>
      <c r="X519" s="5"/>
      <c r="Y519" s="5"/>
      <c r="Z519" s="5" t="s">
        <v>1068</v>
      </c>
      <c r="AA519" s="5"/>
      <c r="AB519" s="5">
        <v>7119</v>
      </c>
      <c r="AC519" s="5" t="s">
        <v>38</v>
      </c>
    </row>
    <row r="520" spans="1:29">
      <c r="A520" s="5">
        <v>561272</v>
      </c>
      <c r="B520" s="5">
        <v>109190</v>
      </c>
      <c r="C520" s="5"/>
      <c r="D520" s="5">
        <v>2</v>
      </c>
      <c r="E520" s="5" t="s">
        <v>29</v>
      </c>
      <c r="F520" s="5">
        <v>1933</v>
      </c>
      <c r="G520" s="5" t="s">
        <v>655</v>
      </c>
      <c r="H520" s="5" t="s">
        <v>656</v>
      </c>
      <c r="I520" s="5">
        <v>131</v>
      </c>
      <c r="J520" s="5" t="s">
        <v>663</v>
      </c>
      <c r="K520" s="5">
        <v>264</v>
      </c>
      <c r="L520" s="5" t="s">
        <v>664</v>
      </c>
      <c r="M520" s="5" t="s">
        <v>665</v>
      </c>
      <c r="N520" s="6">
        <v>45581.538194444445</v>
      </c>
      <c r="O520" s="7">
        <v>45726</v>
      </c>
      <c r="P520" s="5"/>
      <c r="Q520" s="7">
        <v>45716</v>
      </c>
      <c r="R520" s="5"/>
      <c r="S520" s="48">
        <v>9.6999999999999993</v>
      </c>
      <c r="T520" s="5" t="s">
        <v>39</v>
      </c>
      <c r="U520" s="5" t="s">
        <v>128</v>
      </c>
      <c r="V520" s="5" t="s">
        <v>128</v>
      </c>
      <c r="W520" s="5" t="s">
        <v>129</v>
      </c>
      <c r="X520" s="5"/>
      <c r="Y520" s="5"/>
      <c r="Z520" s="5" t="s">
        <v>1068</v>
      </c>
      <c r="AA520" s="5"/>
      <c r="AB520" s="5">
        <v>7119</v>
      </c>
      <c r="AC520" s="5" t="s">
        <v>38</v>
      </c>
    </row>
    <row r="521" spans="1:29">
      <c r="A521" s="5">
        <v>599604</v>
      </c>
      <c r="B521" s="5">
        <v>116273</v>
      </c>
      <c r="C521" s="5"/>
      <c r="D521" s="5">
        <v>2</v>
      </c>
      <c r="E521" s="5" t="s">
        <v>29</v>
      </c>
      <c r="F521" s="5">
        <v>1933</v>
      </c>
      <c r="G521" s="5" t="s">
        <v>655</v>
      </c>
      <c r="H521" s="5" t="s">
        <v>656</v>
      </c>
      <c r="I521" s="5">
        <v>311</v>
      </c>
      <c r="J521" s="5" t="s">
        <v>659</v>
      </c>
      <c r="K521" s="5">
        <v>129</v>
      </c>
      <c r="L521" s="5" t="s">
        <v>660</v>
      </c>
      <c r="M521" s="5" t="s">
        <v>918</v>
      </c>
      <c r="N521" s="6">
        <v>45646.629166666666</v>
      </c>
      <c r="O521" s="7">
        <v>45726</v>
      </c>
      <c r="P521" s="5"/>
      <c r="Q521" s="7">
        <v>45716</v>
      </c>
      <c r="R521" s="5"/>
      <c r="S521" s="48">
        <v>-1080.8</v>
      </c>
      <c r="T521" s="5" t="s">
        <v>35</v>
      </c>
      <c r="U521" s="5" t="s">
        <v>1596</v>
      </c>
      <c r="V521" s="5" t="s">
        <v>36</v>
      </c>
      <c r="W521" s="5" t="s">
        <v>37</v>
      </c>
      <c r="X521" s="5"/>
      <c r="Y521" s="5"/>
      <c r="Z521" s="5" t="s">
        <v>919</v>
      </c>
      <c r="AA521" s="5"/>
      <c r="AB521" s="5">
        <v>7119</v>
      </c>
      <c r="AC521" s="5" t="s">
        <v>38</v>
      </c>
    </row>
    <row r="522" spans="1:29">
      <c r="A522" s="5">
        <v>599629</v>
      </c>
      <c r="B522" s="5">
        <v>116273</v>
      </c>
      <c r="C522" s="5"/>
      <c r="D522" s="5">
        <v>2</v>
      </c>
      <c r="E522" s="5" t="s">
        <v>29</v>
      </c>
      <c r="F522" s="5">
        <v>1933</v>
      </c>
      <c r="G522" s="5" t="s">
        <v>655</v>
      </c>
      <c r="H522" s="5" t="s">
        <v>656</v>
      </c>
      <c r="I522" s="5">
        <v>311</v>
      </c>
      <c r="J522" s="5" t="s">
        <v>659</v>
      </c>
      <c r="K522" s="5">
        <v>129</v>
      </c>
      <c r="L522" s="5" t="s">
        <v>660</v>
      </c>
      <c r="M522" s="5" t="s">
        <v>918</v>
      </c>
      <c r="N522" s="6">
        <v>45646.629166666666</v>
      </c>
      <c r="O522" s="7">
        <v>45726</v>
      </c>
      <c r="P522" s="5"/>
      <c r="Q522" s="7">
        <v>45716</v>
      </c>
      <c r="R522" s="5"/>
      <c r="S522" s="48">
        <v>108.08</v>
      </c>
      <c r="T522" s="5" t="s">
        <v>39</v>
      </c>
      <c r="U522" s="5" t="s">
        <v>40</v>
      </c>
      <c r="V522" s="5" t="s">
        <v>41</v>
      </c>
      <c r="W522" s="5" t="s">
        <v>42</v>
      </c>
      <c r="X522" s="5"/>
      <c r="Y522" s="5"/>
      <c r="Z522" s="5" t="s">
        <v>919</v>
      </c>
      <c r="AA522" s="5"/>
      <c r="AB522" s="5">
        <v>7119</v>
      </c>
      <c r="AC522" s="5" t="s">
        <v>38</v>
      </c>
    </row>
    <row r="523" spans="1:29">
      <c r="A523" s="5">
        <v>629330</v>
      </c>
      <c r="B523" s="5">
        <v>121294</v>
      </c>
      <c r="C523" s="5"/>
      <c r="D523" s="5">
        <v>2</v>
      </c>
      <c r="E523" s="5" t="s">
        <v>29</v>
      </c>
      <c r="F523" s="5">
        <v>3659</v>
      </c>
      <c r="G523" s="5" t="s">
        <v>138</v>
      </c>
      <c r="H523" s="5" t="s">
        <v>139</v>
      </c>
      <c r="I523" s="5">
        <v>474</v>
      </c>
      <c r="J523" s="5" t="s">
        <v>140</v>
      </c>
      <c r="K523" s="5">
        <v>355</v>
      </c>
      <c r="L523" s="5"/>
      <c r="M523" s="5" t="s">
        <v>1472</v>
      </c>
      <c r="N523" s="6">
        <v>45679.643055555556</v>
      </c>
      <c r="O523" s="7">
        <v>45726</v>
      </c>
      <c r="P523" s="5"/>
      <c r="Q523" s="7"/>
      <c r="R523" s="5"/>
      <c r="S523" s="48">
        <v>13.36</v>
      </c>
      <c r="T523" s="5" t="s">
        <v>39</v>
      </c>
      <c r="U523" s="5" t="s">
        <v>85</v>
      </c>
      <c r="V523" s="5" t="s">
        <v>85</v>
      </c>
      <c r="W523" s="5" t="s">
        <v>86</v>
      </c>
      <c r="X523" s="5"/>
      <c r="Y523" s="5"/>
      <c r="Z523" s="5" t="s">
        <v>792</v>
      </c>
      <c r="AA523" s="5"/>
      <c r="AB523" s="5">
        <v>7119</v>
      </c>
      <c r="AC523" s="5" t="s">
        <v>38</v>
      </c>
    </row>
    <row r="524" spans="1:29">
      <c r="A524" s="5">
        <v>629249</v>
      </c>
      <c r="B524" s="5">
        <v>121296</v>
      </c>
      <c r="C524" s="5"/>
      <c r="D524" s="5">
        <v>2</v>
      </c>
      <c r="E524" s="5" t="s">
        <v>29</v>
      </c>
      <c r="F524" s="5">
        <v>3659</v>
      </c>
      <c r="G524" s="5" t="s">
        <v>138</v>
      </c>
      <c r="H524" s="5" t="s">
        <v>139</v>
      </c>
      <c r="I524" s="5">
        <v>474</v>
      </c>
      <c r="J524" s="5" t="s">
        <v>140</v>
      </c>
      <c r="K524" s="5">
        <v>355</v>
      </c>
      <c r="L524" s="5"/>
      <c r="M524" s="5" t="s">
        <v>1472</v>
      </c>
      <c r="N524" s="6">
        <v>45658</v>
      </c>
      <c r="O524" s="7">
        <v>45726</v>
      </c>
      <c r="P524" s="5"/>
      <c r="Q524" s="7">
        <v>45716</v>
      </c>
      <c r="R524" s="5"/>
      <c r="S524" s="48">
        <v>-1491.56</v>
      </c>
      <c r="T524" s="5" t="s">
        <v>35</v>
      </c>
      <c r="U524" s="5" t="s">
        <v>1596</v>
      </c>
      <c r="V524" s="5" t="s">
        <v>36</v>
      </c>
      <c r="W524" s="5" t="s">
        <v>37</v>
      </c>
      <c r="X524" s="5"/>
      <c r="Y524" s="5"/>
      <c r="Z524" s="5" t="s">
        <v>1603</v>
      </c>
      <c r="AA524" s="5"/>
      <c r="AB524" s="5">
        <v>7119</v>
      </c>
      <c r="AC524" s="5" t="s">
        <v>38</v>
      </c>
    </row>
    <row r="525" spans="1:29">
      <c r="A525" s="5">
        <v>629332</v>
      </c>
      <c r="B525" s="5">
        <v>121296</v>
      </c>
      <c r="C525" s="5"/>
      <c r="D525" s="5">
        <v>2</v>
      </c>
      <c r="E525" s="5" t="s">
        <v>29</v>
      </c>
      <c r="F525" s="5">
        <v>3659</v>
      </c>
      <c r="G525" s="5" t="s">
        <v>138</v>
      </c>
      <c r="H525" s="5" t="s">
        <v>139</v>
      </c>
      <c r="I525" s="5">
        <v>474</v>
      </c>
      <c r="J525" s="5" t="s">
        <v>140</v>
      </c>
      <c r="K525" s="5">
        <v>355</v>
      </c>
      <c r="L525" s="5"/>
      <c r="M525" s="5" t="s">
        <v>1472</v>
      </c>
      <c r="N525" s="6">
        <v>45658</v>
      </c>
      <c r="O525" s="7">
        <v>45726</v>
      </c>
      <c r="P525" s="5"/>
      <c r="Q525" s="7">
        <v>45716</v>
      </c>
      <c r="R525" s="5"/>
      <c r="S525" s="48">
        <v>149.16</v>
      </c>
      <c r="T525" s="5" t="s">
        <v>39</v>
      </c>
      <c r="U525" s="5" t="s">
        <v>40</v>
      </c>
      <c r="V525" s="5" t="s">
        <v>41</v>
      </c>
      <c r="W525" s="5" t="s">
        <v>42</v>
      </c>
      <c r="X525" s="5"/>
      <c r="Y525" s="5"/>
      <c r="Z525" s="5" t="s">
        <v>1603</v>
      </c>
      <c r="AA525" s="5"/>
      <c r="AB525" s="5">
        <v>7119</v>
      </c>
      <c r="AC525" s="5" t="s">
        <v>38</v>
      </c>
    </row>
    <row r="526" spans="1:29">
      <c r="A526" s="5">
        <v>629335</v>
      </c>
      <c r="B526" s="5">
        <v>121296</v>
      </c>
      <c r="C526" s="5"/>
      <c r="D526" s="5">
        <v>2</v>
      </c>
      <c r="E526" s="5" t="s">
        <v>29</v>
      </c>
      <c r="F526" s="5">
        <v>3659</v>
      </c>
      <c r="G526" s="5" t="s">
        <v>138</v>
      </c>
      <c r="H526" s="5" t="s">
        <v>139</v>
      </c>
      <c r="I526" s="5">
        <v>474</v>
      </c>
      <c r="J526" s="5" t="s">
        <v>140</v>
      </c>
      <c r="K526" s="5">
        <v>355</v>
      </c>
      <c r="L526" s="5"/>
      <c r="M526" s="5" t="s">
        <v>1472</v>
      </c>
      <c r="N526" s="6">
        <v>45658</v>
      </c>
      <c r="O526" s="7">
        <v>45726</v>
      </c>
      <c r="P526" s="5"/>
      <c r="Q526" s="7">
        <v>45716</v>
      </c>
      <c r="R526" s="5"/>
      <c r="S526" s="48">
        <v>13.36</v>
      </c>
      <c r="T526" s="5" t="s">
        <v>39</v>
      </c>
      <c r="U526" s="5" t="s">
        <v>85</v>
      </c>
      <c r="V526" s="5" t="s">
        <v>85</v>
      </c>
      <c r="W526" s="5" t="s">
        <v>86</v>
      </c>
      <c r="X526" s="5"/>
      <c r="Y526" s="5"/>
      <c r="Z526" s="5" t="s">
        <v>1603</v>
      </c>
      <c r="AA526" s="5"/>
      <c r="AB526" s="5">
        <v>7119</v>
      </c>
      <c r="AC526" s="5" t="s">
        <v>38</v>
      </c>
    </row>
    <row r="527" spans="1:29">
      <c r="A527" s="5">
        <v>600581</v>
      </c>
      <c r="B527" s="5">
        <v>116493</v>
      </c>
      <c r="C527" s="5"/>
      <c r="D527" s="5">
        <v>2</v>
      </c>
      <c r="E527" s="5" t="s">
        <v>29</v>
      </c>
      <c r="F527" s="5">
        <v>6542</v>
      </c>
      <c r="G527" s="5" t="s">
        <v>1165</v>
      </c>
      <c r="H527" s="5" t="s">
        <v>1166</v>
      </c>
      <c r="I527" s="5">
        <v>532</v>
      </c>
      <c r="J527" s="5" t="s">
        <v>1162</v>
      </c>
      <c r="K527" s="5">
        <v>433</v>
      </c>
      <c r="L527" s="5"/>
      <c r="M527" s="5" t="s">
        <v>1473</v>
      </c>
      <c r="N527" s="6">
        <v>45656.413888888892</v>
      </c>
      <c r="O527" s="7">
        <v>45726</v>
      </c>
      <c r="P527" s="5"/>
      <c r="Q527" s="7"/>
      <c r="R527" s="5"/>
      <c r="S527" s="48">
        <v>-450</v>
      </c>
      <c r="T527" s="5" t="s">
        <v>35</v>
      </c>
      <c r="U527" s="5" t="s">
        <v>1596</v>
      </c>
      <c r="V527" s="5" t="s">
        <v>36</v>
      </c>
      <c r="W527" s="5" t="s">
        <v>37</v>
      </c>
      <c r="X527" s="5"/>
      <c r="Y527" s="5"/>
      <c r="Z527" s="5" t="s">
        <v>1713</v>
      </c>
      <c r="AA527" s="5"/>
      <c r="AB527" s="5">
        <v>7119</v>
      </c>
      <c r="AC527" s="5" t="s">
        <v>38</v>
      </c>
    </row>
    <row r="528" spans="1:29">
      <c r="A528" s="5">
        <v>600621</v>
      </c>
      <c r="B528" s="5">
        <v>116493</v>
      </c>
      <c r="C528" s="5"/>
      <c r="D528" s="5">
        <v>2</v>
      </c>
      <c r="E528" s="5" t="s">
        <v>29</v>
      </c>
      <c r="F528" s="5">
        <v>6542</v>
      </c>
      <c r="G528" s="5" t="s">
        <v>1165</v>
      </c>
      <c r="H528" s="5" t="s">
        <v>1166</v>
      </c>
      <c r="I528" s="5">
        <v>532</v>
      </c>
      <c r="J528" s="5" t="s">
        <v>1162</v>
      </c>
      <c r="K528" s="5">
        <v>433</v>
      </c>
      <c r="L528" s="5"/>
      <c r="M528" s="5" t="s">
        <v>1473</v>
      </c>
      <c r="N528" s="6">
        <v>45656.413888888892</v>
      </c>
      <c r="O528" s="7">
        <v>45726</v>
      </c>
      <c r="P528" s="5"/>
      <c r="Q528" s="7"/>
      <c r="R528" s="5"/>
      <c r="S528" s="48">
        <v>45</v>
      </c>
      <c r="T528" s="5" t="s">
        <v>39</v>
      </c>
      <c r="U528" s="5" t="s">
        <v>40</v>
      </c>
      <c r="V528" s="5" t="s">
        <v>41</v>
      </c>
      <c r="W528" s="5" t="s">
        <v>42</v>
      </c>
      <c r="X528" s="5"/>
      <c r="Y528" s="5"/>
      <c r="Z528" s="5" t="s">
        <v>1713</v>
      </c>
      <c r="AA528" s="5"/>
      <c r="AB528" s="5">
        <v>7119</v>
      </c>
      <c r="AC528" s="5" t="s">
        <v>38</v>
      </c>
    </row>
    <row r="529" spans="1:29">
      <c r="A529" s="5">
        <v>602216</v>
      </c>
      <c r="B529" s="5">
        <v>116851</v>
      </c>
      <c r="C529" s="5"/>
      <c r="D529" s="5">
        <v>2</v>
      </c>
      <c r="E529" s="5" t="s">
        <v>29</v>
      </c>
      <c r="F529" s="5">
        <v>6542</v>
      </c>
      <c r="G529" s="5" t="s">
        <v>1165</v>
      </c>
      <c r="H529" s="5" t="s">
        <v>1166</v>
      </c>
      <c r="I529" s="5">
        <v>532</v>
      </c>
      <c r="J529" s="5" t="s">
        <v>1162</v>
      </c>
      <c r="K529" s="5">
        <v>433</v>
      </c>
      <c r="L529" s="5"/>
      <c r="M529" s="5" t="s">
        <v>1473</v>
      </c>
      <c r="N529" s="6">
        <v>45666.37222222222</v>
      </c>
      <c r="O529" s="7">
        <v>45726</v>
      </c>
      <c r="P529" s="5"/>
      <c r="Q529" s="7"/>
      <c r="R529" s="5"/>
      <c r="S529" s="48">
        <v>4.8499999999999996</v>
      </c>
      <c r="T529" s="5" t="s">
        <v>39</v>
      </c>
      <c r="U529" s="5" t="s">
        <v>128</v>
      </c>
      <c r="V529" s="5" t="s">
        <v>128</v>
      </c>
      <c r="W529" s="5" t="s">
        <v>129</v>
      </c>
      <c r="X529" s="5"/>
      <c r="Y529" s="5"/>
      <c r="Z529" s="5" t="s">
        <v>1170</v>
      </c>
      <c r="AA529" s="5"/>
      <c r="AB529" s="5">
        <v>7119</v>
      </c>
      <c r="AC529" s="5" t="s">
        <v>38</v>
      </c>
    </row>
    <row r="530" spans="1:29">
      <c r="A530" s="5">
        <v>629860</v>
      </c>
      <c r="B530" s="5">
        <v>102721</v>
      </c>
      <c r="C530" s="5">
        <v>10558</v>
      </c>
      <c r="D530" s="5">
        <v>2</v>
      </c>
      <c r="E530" s="5" t="s">
        <v>29</v>
      </c>
      <c r="F530" s="5">
        <v>4541</v>
      </c>
      <c r="G530" s="5" t="s">
        <v>666</v>
      </c>
      <c r="H530" s="5" t="s">
        <v>667</v>
      </c>
      <c r="I530" s="5">
        <v>418</v>
      </c>
      <c r="J530" s="5" t="s">
        <v>1069</v>
      </c>
      <c r="K530" s="5">
        <v>404</v>
      </c>
      <c r="L530" s="5"/>
      <c r="M530" s="5" t="s">
        <v>1714</v>
      </c>
      <c r="N530" s="6">
        <v>45552.427777777775</v>
      </c>
      <c r="O530" s="7">
        <v>45726</v>
      </c>
      <c r="P530" s="5"/>
      <c r="Q530" s="7"/>
      <c r="R530" s="5"/>
      <c r="S530" s="48">
        <v>800</v>
      </c>
      <c r="T530" s="5" t="s">
        <v>39</v>
      </c>
      <c r="U530" s="5" t="s">
        <v>1715</v>
      </c>
      <c r="V530" s="5" t="s">
        <v>669</v>
      </c>
      <c r="W530" s="5" t="s">
        <v>670</v>
      </c>
      <c r="X530" s="5"/>
      <c r="Y530" s="5"/>
      <c r="Z530" s="5" t="s">
        <v>1716</v>
      </c>
      <c r="AA530" s="5"/>
      <c r="AB530" s="5">
        <v>7119</v>
      </c>
      <c r="AC530" s="5" t="s">
        <v>38</v>
      </c>
    </row>
    <row r="531" spans="1:29">
      <c r="A531" s="5">
        <v>629867</v>
      </c>
      <c r="B531" s="5">
        <v>102721</v>
      </c>
      <c r="C531" s="5">
        <v>10558</v>
      </c>
      <c r="D531" s="5">
        <v>2</v>
      </c>
      <c r="E531" s="5" t="s">
        <v>29</v>
      </c>
      <c r="F531" s="5">
        <v>4541</v>
      </c>
      <c r="G531" s="5" t="s">
        <v>666</v>
      </c>
      <c r="H531" s="5" t="s">
        <v>667</v>
      </c>
      <c r="I531" s="5">
        <v>418</v>
      </c>
      <c r="J531" s="5" t="s">
        <v>1069</v>
      </c>
      <c r="K531" s="5">
        <v>404</v>
      </c>
      <c r="L531" s="5"/>
      <c r="M531" s="5" t="s">
        <v>1714</v>
      </c>
      <c r="N531" s="6">
        <v>45552.427777777775</v>
      </c>
      <c r="O531" s="7">
        <v>45726</v>
      </c>
      <c r="P531" s="5"/>
      <c r="Q531" s="7"/>
      <c r="R531" s="5"/>
      <c r="S531" s="48">
        <v>-80</v>
      </c>
      <c r="T531" s="5" t="s">
        <v>39</v>
      </c>
      <c r="U531" s="5" t="s">
        <v>1074</v>
      </c>
      <c r="V531" s="5" t="s">
        <v>41</v>
      </c>
      <c r="W531" s="5" t="s">
        <v>42</v>
      </c>
      <c r="X531" s="5"/>
      <c r="Y531" s="5"/>
      <c r="Z531" s="5" t="s">
        <v>1716</v>
      </c>
      <c r="AA531" s="5"/>
      <c r="AB531" s="5">
        <v>7119</v>
      </c>
      <c r="AC531" s="5" t="s">
        <v>38</v>
      </c>
    </row>
    <row r="532" spans="1:29">
      <c r="A532" s="5">
        <v>649629</v>
      </c>
      <c r="B532" s="5">
        <v>102721</v>
      </c>
      <c r="C532" s="5">
        <v>10558</v>
      </c>
      <c r="D532" s="5">
        <v>2</v>
      </c>
      <c r="E532" s="5" t="s">
        <v>29</v>
      </c>
      <c r="F532" s="5">
        <v>4541</v>
      </c>
      <c r="G532" s="5" t="s">
        <v>666</v>
      </c>
      <c r="H532" s="5" t="s">
        <v>667</v>
      </c>
      <c r="I532" s="5">
        <v>418</v>
      </c>
      <c r="J532" s="5" t="s">
        <v>1069</v>
      </c>
      <c r="K532" s="5">
        <v>404</v>
      </c>
      <c r="L532" s="5"/>
      <c r="M532" s="5" t="s">
        <v>1714</v>
      </c>
      <c r="N532" s="6">
        <v>45552.427777777775</v>
      </c>
      <c r="O532" s="7">
        <v>45726</v>
      </c>
      <c r="P532" s="5"/>
      <c r="Q532" s="7"/>
      <c r="R532" s="5"/>
      <c r="S532" s="48">
        <v>826.14</v>
      </c>
      <c r="T532" s="5" t="s">
        <v>39</v>
      </c>
      <c r="U532" s="5" t="s">
        <v>1717</v>
      </c>
      <c r="V532" s="5" t="s">
        <v>36</v>
      </c>
      <c r="W532" s="5" t="s">
        <v>389</v>
      </c>
      <c r="X532" s="5"/>
      <c r="Y532" s="5"/>
      <c r="Z532" s="5" t="s">
        <v>1716</v>
      </c>
      <c r="AA532" s="5"/>
      <c r="AB532" s="5">
        <v>7119</v>
      </c>
      <c r="AC532" s="5" t="s">
        <v>38</v>
      </c>
    </row>
    <row r="533" spans="1:29">
      <c r="A533" s="5">
        <v>522146</v>
      </c>
      <c r="B533" s="5">
        <v>102721</v>
      </c>
      <c r="C533" s="5">
        <v>10558</v>
      </c>
      <c r="D533" s="5">
        <v>2</v>
      </c>
      <c r="E533" s="5" t="s">
        <v>29</v>
      </c>
      <c r="F533" s="5">
        <v>4541</v>
      </c>
      <c r="G533" s="5" t="s">
        <v>666</v>
      </c>
      <c r="H533" s="5" t="s">
        <v>667</v>
      </c>
      <c r="I533" s="5">
        <v>418</v>
      </c>
      <c r="J533" s="5" t="s">
        <v>1069</v>
      </c>
      <c r="K533" s="5">
        <v>404</v>
      </c>
      <c r="L533" s="5"/>
      <c r="M533" s="5" t="s">
        <v>1714</v>
      </c>
      <c r="N533" s="6">
        <v>45552.427777777775</v>
      </c>
      <c r="O533" s="7">
        <v>45726</v>
      </c>
      <c r="P533" s="5"/>
      <c r="Q533" s="7"/>
      <c r="R533" s="5"/>
      <c r="S533" s="48">
        <v>-800</v>
      </c>
      <c r="T533" s="5" t="s">
        <v>35</v>
      </c>
      <c r="U533" s="5" t="s">
        <v>1596</v>
      </c>
      <c r="V533" s="5" t="s">
        <v>36</v>
      </c>
      <c r="W533" s="5" t="s">
        <v>37</v>
      </c>
      <c r="X533" s="5"/>
      <c r="Y533" s="5"/>
      <c r="Z533" s="5" t="s">
        <v>1716</v>
      </c>
      <c r="AA533" s="5"/>
      <c r="AB533" s="5">
        <v>7119</v>
      </c>
      <c r="AC533" s="5" t="s">
        <v>38</v>
      </c>
    </row>
    <row r="534" spans="1:29">
      <c r="A534" s="5">
        <v>522189</v>
      </c>
      <c r="B534" s="5">
        <v>102721</v>
      </c>
      <c r="C534" s="5">
        <v>10558</v>
      </c>
      <c r="D534" s="5">
        <v>2</v>
      </c>
      <c r="E534" s="5" t="s">
        <v>29</v>
      </c>
      <c r="F534" s="5">
        <v>4541</v>
      </c>
      <c r="G534" s="5" t="s">
        <v>666</v>
      </c>
      <c r="H534" s="5" t="s">
        <v>667</v>
      </c>
      <c r="I534" s="5">
        <v>418</v>
      </c>
      <c r="J534" s="5" t="s">
        <v>1069</v>
      </c>
      <c r="K534" s="5">
        <v>404</v>
      </c>
      <c r="L534" s="5"/>
      <c r="M534" s="5" t="s">
        <v>1714</v>
      </c>
      <c r="N534" s="6">
        <v>45552.427777777775</v>
      </c>
      <c r="O534" s="7">
        <v>45726</v>
      </c>
      <c r="P534" s="5"/>
      <c r="Q534" s="7"/>
      <c r="R534" s="5"/>
      <c r="S534" s="48">
        <v>80</v>
      </c>
      <c r="T534" s="5" t="s">
        <v>39</v>
      </c>
      <c r="U534" s="5" t="s">
        <v>40</v>
      </c>
      <c r="V534" s="5" t="s">
        <v>41</v>
      </c>
      <c r="W534" s="5" t="s">
        <v>42</v>
      </c>
      <c r="X534" s="5"/>
      <c r="Y534" s="5"/>
      <c r="Z534" s="5" t="s">
        <v>1716</v>
      </c>
      <c r="AA534" s="5"/>
      <c r="AB534" s="5">
        <v>7119</v>
      </c>
      <c r="AC534" s="5" t="s">
        <v>38</v>
      </c>
    </row>
    <row r="535" spans="1:29">
      <c r="A535" s="5">
        <v>540024</v>
      </c>
      <c r="B535" s="5">
        <v>102721</v>
      </c>
      <c r="C535" s="5">
        <v>10558</v>
      </c>
      <c r="D535" s="5">
        <v>2</v>
      </c>
      <c r="E535" s="5" t="s">
        <v>29</v>
      </c>
      <c r="F535" s="5">
        <v>4541</v>
      </c>
      <c r="G535" s="5" t="s">
        <v>666</v>
      </c>
      <c r="H535" s="5" t="s">
        <v>667</v>
      </c>
      <c r="I535" s="5">
        <v>418</v>
      </c>
      <c r="J535" s="5" t="s">
        <v>1069</v>
      </c>
      <c r="K535" s="5">
        <v>404</v>
      </c>
      <c r="L535" s="5"/>
      <c r="M535" s="5" t="s">
        <v>1714</v>
      </c>
      <c r="N535" s="6">
        <v>45552.427777777775</v>
      </c>
      <c r="O535" s="7">
        <v>45726</v>
      </c>
      <c r="P535" s="5"/>
      <c r="Q535" s="7"/>
      <c r="R535" s="5"/>
      <c r="S535" s="48">
        <v>51.72</v>
      </c>
      <c r="T535" s="5" t="s">
        <v>39</v>
      </c>
      <c r="U535" s="5" t="s">
        <v>52</v>
      </c>
      <c r="V535" s="5" t="s">
        <v>41</v>
      </c>
      <c r="W535" s="5" t="s">
        <v>42</v>
      </c>
      <c r="X535" s="5"/>
      <c r="Y535" s="5"/>
      <c r="Z535" s="5" t="s">
        <v>1716</v>
      </c>
      <c r="AA535" s="5"/>
      <c r="AB535" s="5">
        <v>7119</v>
      </c>
      <c r="AC535" s="5" t="s">
        <v>38</v>
      </c>
    </row>
    <row r="536" spans="1:29">
      <c r="A536" s="5">
        <v>611651</v>
      </c>
      <c r="B536" s="5">
        <v>102721</v>
      </c>
      <c r="C536" s="5">
        <v>10558</v>
      </c>
      <c r="D536" s="5">
        <v>2</v>
      </c>
      <c r="E536" s="5" t="s">
        <v>29</v>
      </c>
      <c r="F536" s="5">
        <v>4541</v>
      </c>
      <c r="G536" s="5" t="s">
        <v>666</v>
      </c>
      <c r="H536" s="5" t="s">
        <v>667</v>
      </c>
      <c r="I536" s="5">
        <v>418</v>
      </c>
      <c r="J536" s="5" t="s">
        <v>1069</v>
      </c>
      <c r="K536" s="5">
        <v>404</v>
      </c>
      <c r="L536" s="5"/>
      <c r="M536" s="5" t="s">
        <v>1714</v>
      </c>
      <c r="N536" s="6">
        <v>45552.427777777775</v>
      </c>
      <c r="O536" s="7">
        <v>45726</v>
      </c>
      <c r="P536" s="5"/>
      <c r="Q536" s="7"/>
      <c r="R536" s="5"/>
      <c r="S536" s="48">
        <v>8.1999999999999993</v>
      </c>
      <c r="T536" s="5" t="s">
        <v>39</v>
      </c>
      <c r="U536" s="5" t="s">
        <v>182</v>
      </c>
      <c r="V536" s="5" t="s">
        <v>41</v>
      </c>
      <c r="W536" s="5" t="s">
        <v>42</v>
      </c>
      <c r="X536" s="5"/>
      <c r="Y536" s="5"/>
      <c r="Z536" s="5" t="s">
        <v>1716</v>
      </c>
      <c r="AA536" s="5"/>
      <c r="AB536" s="5">
        <v>7119</v>
      </c>
      <c r="AC536" s="5" t="s">
        <v>38</v>
      </c>
    </row>
    <row r="537" spans="1:29">
      <c r="A537" s="5">
        <v>610808</v>
      </c>
      <c r="B537" s="5">
        <v>100583</v>
      </c>
      <c r="C537" s="5"/>
      <c r="D537" s="5">
        <v>2</v>
      </c>
      <c r="E537" s="5" t="s">
        <v>29</v>
      </c>
      <c r="F537" s="5">
        <v>1999</v>
      </c>
      <c r="G537" s="5" t="s">
        <v>671</v>
      </c>
      <c r="H537" s="5" t="s">
        <v>672</v>
      </c>
      <c r="I537" s="5">
        <v>18</v>
      </c>
      <c r="J537" s="5" t="s">
        <v>673</v>
      </c>
      <c r="K537" s="5">
        <v>381</v>
      </c>
      <c r="L537" s="5"/>
      <c r="M537" s="5" t="s">
        <v>674</v>
      </c>
      <c r="N537" s="6">
        <v>45545.518055555556</v>
      </c>
      <c r="O537" s="7">
        <v>45726</v>
      </c>
      <c r="P537" s="5"/>
      <c r="Q537" s="7">
        <v>45716</v>
      </c>
      <c r="R537" s="5"/>
      <c r="S537" s="48">
        <v>13.39</v>
      </c>
      <c r="T537" s="5" t="s">
        <v>39</v>
      </c>
      <c r="U537" s="5" t="s">
        <v>182</v>
      </c>
      <c r="V537" s="5" t="s">
        <v>41</v>
      </c>
      <c r="W537" s="5" t="s">
        <v>42</v>
      </c>
      <c r="X537" s="5"/>
      <c r="Y537" s="5"/>
      <c r="Z537" s="5" t="s">
        <v>921</v>
      </c>
      <c r="AA537" s="5"/>
      <c r="AB537" s="5">
        <v>7119</v>
      </c>
      <c r="AC537" s="5" t="s">
        <v>38</v>
      </c>
    </row>
    <row r="538" spans="1:29">
      <c r="A538" s="5">
        <v>511153</v>
      </c>
      <c r="B538" s="5">
        <v>100583</v>
      </c>
      <c r="C538" s="5"/>
      <c r="D538" s="5">
        <v>2</v>
      </c>
      <c r="E538" s="5" t="s">
        <v>29</v>
      </c>
      <c r="F538" s="5">
        <v>1999</v>
      </c>
      <c r="G538" s="5" t="s">
        <v>671</v>
      </c>
      <c r="H538" s="5" t="s">
        <v>672</v>
      </c>
      <c r="I538" s="5">
        <v>18</v>
      </c>
      <c r="J538" s="5" t="s">
        <v>673</v>
      </c>
      <c r="K538" s="5">
        <v>381</v>
      </c>
      <c r="L538" s="5"/>
      <c r="M538" s="5" t="s">
        <v>674</v>
      </c>
      <c r="N538" s="6">
        <v>45545.518055555556</v>
      </c>
      <c r="O538" s="7">
        <v>45726</v>
      </c>
      <c r="P538" s="5"/>
      <c r="Q538" s="7">
        <v>45716</v>
      </c>
      <c r="R538" s="5"/>
      <c r="S538" s="48">
        <v>-3200</v>
      </c>
      <c r="T538" s="5" t="s">
        <v>35</v>
      </c>
      <c r="U538" s="5" t="s">
        <v>1596</v>
      </c>
      <c r="V538" s="5" t="s">
        <v>36</v>
      </c>
      <c r="W538" s="5" t="s">
        <v>37</v>
      </c>
      <c r="X538" s="5"/>
      <c r="Y538" s="5"/>
      <c r="Z538" s="5" t="s">
        <v>921</v>
      </c>
      <c r="AA538" s="5"/>
      <c r="AB538" s="5">
        <v>7119</v>
      </c>
      <c r="AC538" s="5" t="s">
        <v>38</v>
      </c>
    </row>
    <row r="539" spans="1:29">
      <c r="A539" s="5">
        <v>511186</v>
      </c>
      <c r="B539" s="5">
        <v>100583</v>
      </c>
      <c r="C539" s="5"/>
      <c r="D539" s="5">
        <v>2</v>
      </c>
      <c r="E539" s="5" t="s">
        <v>29</v>
      </c>
      <c r="F539" s="5">
        <v>1999</v>
      </c>
      <c r="G539" s="5" t="s">
        <v>671</v>
      </c>
      <c r="H539" s="5" t="s">
        <v>672</v>
      </c>
      <c r="I539" s="5">
        <v>18</v>
      </c>
      <c r="J539" s="5" t="s">
        <v>673</v>
      </c>
      <c r="K539" s="5">
        <v>381</v>
      </c>
      <c r="L539" s="5"/>
      <c r="M539" s="5" t="s">
        <v>674</v>
      </c>
      <c r="N539" s="6">
        <v>45545.518055555556</v>
      </c>
      <c r="O539" s="7">
        <v>45726</v>
      </c>
      <c r="P539" s="5"/>
      <c r="Q539" s="7">
        <v>45716</v>
      </c>
      <c r="R539" s="5"/>
      <c r="S539" s="48">
        <v>320</v>
      </c>
      <c r="T539" s="5" t="s">
        <v>39</v>
      </c>
      <c r="U539" s="5" t="s">
        <v>40</v>
      </c>
      <c r="V539" s="5" t="s">
        <v>41</v>
      </c>
      <c r="W539" s="5" t="s">
        <v>42</v>
      </c>
      <c r="X539" s="5"/>
      <c r="Y539" s="5"/>
      <c r="Z539" s="5" t="s">
        <v>921</v>
      </c>
      <c r="AA539" s="5"/>
      <c r="AB539" s="5">
        <v>7119</v>
      </c>
      <c r="AC539" s="5" t="s">
        <v>38</v>
      </c>
    </row>
    <row r="540" spans="1:29">
      <c r="A540" s="5">
        <v>568377</v>
      </c>
      <c r="B540" s="5">
        <v>100583</v>
      </c>
      <c r="C540" s="5"/>
      <c r="D540" s="5">
        <v>2</v>
      </c>
      <c r="E540" s="5" t="s">
        <v>29</v>
      </c>
      <c r="F540" s="5">
        <v>1999</v>
      </c>
      <c r="G540" s="5" t="s">
        <v>671</v>
      </c>
      <c r="H540" s="5" t="s">
        <v>672</v>
      </c>
      <c r="I540" s="5">
        <v>18</v>
      </c>
      <c r="J540" s="5" t="s">
        <v>673</v>
      </c>
      <c r="K540" s="5">
        <v>381</v>
      </c>
      <c r="L540" s="5"/>
      <c r="M540" s="5" t="s">
        <v>674</v>
      </c>
      <c r="N540" s="6">
        <v>45545.518055555556</v>
      </c>
      <c r="O540" s="7">
        <v>45726</v>
      </c>
      <c r="P540" s="5"/>
      <c r="Q540" s="7">
        <v>45716</v>
      </c>
      <c r="R540" s="5"/>
      <c r="S540" s="48">
        <v>1900</v>
      </c>
      <c r="T540" s="5" t="s">
        <v>39</v>
      </c>
      <c r="U540" s="5" t="s">
        <v>1718</v>
      </c>
      <c r="V540" s="5" t="s">
        <v>88</v>
      </c>
      <c r="W540" s="5" t="s">
        <v>89</v>
      </c>
      <c r="X540" s="5"/>
      <c r="Y540" s="5"/>
      <c r="Z540" s="5" t="s">
        <v>921</v>
      </c>
      <c r="AA540" s="5"/>
      <c r="AB540" s="5">
        <v>7119</v>
      </c>
      <c r="AC540" s="5" t="s">
        <v>38</v>
      </c>
    </row>
    <row r="541" spans="1:29">
      <c r="A541" s="5">
        <v>568383</v>
      </c>
      <c r="B541" s="5">
        <v>100583</v>
      </c>
      <c r="C541" s="5"/>
      <c r="D541" s="5">
        <v>2</v>
      </c>
      <c r="E541" s="5" t="s">
        <v>29</v>
      </c>
      <c r="F541" s="5">
        <v>1999</v>
      </c>
      <c r="G541" s="5" t="s">
        <v>671</v>
      </c>
      <c r="H541" s="5" t="s">
        <v>672</v>
      </c>
      <c r="I541" s="5">
        <v>18</v>
      </c>
      <c r="J541" s="5" t="s">
        <v>673</v>
      </c>
      <c r="K541" s="5">
        <v>381</v>
      </c>
      <c r="L541" s="5"/>
      <c r="M541" s="5" t="s">
        <v>674</v>
      </c>
      <c r="N541" s="6">
        <v>45545.518055555556</v>
      </c>
      <c r="O541" s="7">
        <v>45726</v>
      </c>
      <c r="P541" s="5"/>
      <c r="Q541" s="7">
        <v>45716</v>
      </c>
      <c r="R541" s="5"/>
      <c r="S541" s="48">
        <v>-190</v>
      </c>
      <c r="T541" s="5" t="s">
        <v>39</v>
      </c>
      <c r="U541" s="5" t="s">
        <v>120</v>
      </c>
      <c r="V541" s="5" t="s">
        <v>41</v>
      </c>
      <c r="W541" s="5" t="s">
        <v>42</v>
      </c>
      <c r="X541" s="5"/>
      <c r="Y541" s="5"/>
      <c r="Z541" s="5" t="s">
        <v>921</v>
      </c>
      <c r="AA541" s="5"/>
      <c r="AB541" s="5">
        <v>7119</v>
      </c>
      <c r="AC541" s="5" t="s">
        <v>38</v>
      </c>
    </row>
    <row r="542" spans="1:29">
      <c r="A542" s="5">
        <v>591987</v>
      </c>
      <c r="B542" s="5">
        <v>100583</v>
      </c>
      <c r="C542" s="5"/>
      <c r="D542" s="5">
        <v>2</v>
      </c>
      <c r="E542" s="5" t="s">
        <v>29</v>
      </c>
      <c r="F542" s="5">
        <v>1999</v>
      </c>
      <c r="G542" s="5" t="s">
        <v>671</v>
      </c>
      <c r="H542" s="5" t="s">
        <v>672</v>
      </c>
      <c r="I542" s="5">
        <v>18</v>
      </c>
      <c r="J542" s="5" t="s">
        <v>673</v>
      </c>
      <c r="K542" s="5">
        <v>381</v>
      </c>
      <c r="L542" s="5"/>
      <c r="M542" s="5" t="s">
        <v>674</v>
      </c>
      <c r="N542" s="6">
        <v>45545.518055555556</v>
      </c>
      <c r="O542" s="7">
        <v>45726</v>
      </c>
      <c r="P542" s="5"/>
      <c r="Q542" s="7">
        <v>45716</v>
      </c>
      <c r="R542" s="5"/>
      <c r="S542" s="48">
        <v>193.72</v>
      </c>
      <c r="T542" s="5" t="s">
        <v>39</v>
      </c>
      <c r="U542" s="5" t="s">
        <v>1719</v>
      </c>
      <c r="V542" s="5" t="s">
        <v>48</v>
      </c>
      <c r="W542" s="5" t="s">
        <v>49</v>
      </c>
      <c r="X542" s="5"/>
      <c r="Y542" s="5"/>
      <c r="Z542" s="5" t="s">
        <v>921</v>
      </c>
      <c r="AA542" s="5"/>
      <c r="AB542" s="5">
        <v>7119</v>
      </c>
      <c r="AC542" s="5" t="s">
        <v>38</v>
      </c>
    </row>
    <row r="543" spans="1:29">
      <c r="A543" s="5">
        <v>544714</v>
      </c>
      <c r="B543" s="5">
        <v>106494</v>
      </c>
      <c r="C543" s="5"/>
      <c r="D543" s="5">
        <v>2</v>
      </c>
      <c r="E543" s="5" t="s">
        <v>29</v>
      </c>
      <c r="F543" s="5">
        <v>1999</v>
      </c>
      <c r="G543" s="5" t="s">
        <v>671</v>
      </c>
      <c r="H543" s="5" t="s">
        <v>672</v>
      </c>
      <c r="I543" s="5">
        <v>19</v>
      </c>
      <c r="J543" s="5" t="s">
        <v>676</v>
      </c>
      <c r="K543" s="5">
        <v>100</v>
      </c>
      <c r="L543" s="5" t="s">
        <v>677</v>
      </c>
      <c r="M543" s="5" t="s">
        <v>678</v>
      </c>
      <c r="N543" s="6">
        <v>45567.455555555556</v>
      </c>
      <c r="O543" s="7">
        <v>45726</v>
      </c>
      <c r="P543" s="5"/>
      <c r="Q543" s="7"/>
      <c r="R543" s="5"/>
      <c r="S543" s="48">
        <v>-3840.97</v>
      </c>
      <c r="T543" s="5" t="s">
        <v>35</v>
      </c>
      <c r="U543" s="5" t="s">
        <v>1596</v>
      </c>
      <c r="V543" s="5" t="s">
        <v>36</v>
      </c>
      <c r="W543" s="5" t="s">
        <v>37</v>
      </c>
      <c r="X543" s="5"/>
      <c r="Y543" s="5"/>
      <c r="Z543" s="5" t="s">
        <v>1076</v>
      </c>
      <c r="AA543" s="5"/>
      <c r="AB543" s="5">
        <v>7119</v>
      </c>
      <c r="AC543" s="5" t="s">
        <v>38</v>
      </c>
    </row>
    <row r="544" spans="1:29">
      <c r="A544" s="5">
        <v>544753</v>
      </c>
      <c r="B544" s="5">
        <v>106494</v>
      </c>
      <c r="C544" s="5"/>
      <c r="D544" s="5">
        <v>2</v>
      </c>
      <c r="E544" s="5" t="s">
        <v>29</v>
      </c>
      <c r="F544" s="5">
        <v>1999</v>
      </c>
      <c r="G544" s="5" t="s">
        <v>671</v>
      </c>
      <c r="H544" s="5" t="s">
        <v>672</v>
      </c>
      <c r="I544" s="5">
        <v>19</v>
      </c>
      <c r="J544" s="5" t="s">
        <v>676</v>
      </c>
      <c r="K544" s="5">
        <v>100</v>
      </c>
      <c r="L544" s="5" t="s">
        <v>677</v>
      </c>
      <c r="M544" s="5" t="s">
        <v>678</v>
      </c>
      <c r="N544" s="6">
        <v>45567.455555555556</v>
      </c>
      <c r="O544" s="7">
        <v>45726</v>
      </c>
      <c r="P544" s="5"/>
      <c r="Q544" s="7"/>
      <c r="R544" s="5"/>
      <c r="S544" s="48">
        <v>384.1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1076</v>
      </c>
      <c r="AA544" s="5"/>
      <c r="AB544" s="5">
        <v>7119</v>
      </c>
      <c r="AC544" s="5" t="s">
        <v>38</v>
      </c>
    </row>
    <row r="545" spans="1:29">
      <c r="A545" s="5">
        <v>544755</v>
      </c>
      <c r="B545" s="5">
        <v>106494</v>
      </c>
      <c r="C545" s="5"/>
      <c r="D545" s="5">
        <v>2</v>
      </c>
      <c r="E545" s="5" t="s">
        <v>29</v>
      </c>
      <c r="F545" s="5">
        <v>1999</v>
      </c>
      <c r="G545" s="5" t="s">
        <v>671</v>
      </c>
      <c r="H545" s="5" t="s">
        <v>672</v>
      </c>
      <c r="I545" s="5">
        <v>19</v>
      </c>
      <c r="J545" s="5" t="s">
        <v>676</v>
      </c>
      <c r="K545" s="5">
        <v>100</v>
      </c>
      <c r="L545" s="5" t="s">
        <v>677</v>
      </c>
      <c r="M545" s="5" t="s">
        <v>678</v>
      </c>
      <c r="N545" s="6">
        <v>45567.455555555556</v>
      </c>
      <c r="O545" s="7">
        <v>45726</v>
      </c>
      <c r="P545" s="5"/>
      <c r="Q545" s="7"/>
      <c r="R545" s="5"/>
      <c r="S545" s="48">
        <v>9.6999999999999993</v>
      </c>
      <c r="T545" s="5" t="s">
        <v>39</v>
      </c>
      <c r="U545" s="5" t="s">
        <v>128</v>
      </c>
      <c r="V545" s="5" t="s">
        <v>128</v>
      </c>
      <c r="W545" s="5" t="s">
        <v>129</v>
      </c>
      <c r="X545" s="5"/>
      <c r="Y545" s="5"/>
      <c r="Z545" s="5" t="s">
        <v>1076</v>
      </c>
      <c r="AA545" s="5"/>
      <c r="AB545" s="5">
        <v>7119</v>
      </c>
      <c r="AC545" s="5" t="s">
        <v>38</v>
      </c>
    </row>
    <row r="546" spans="1:29">
      <c r="A546" s="5">
        <v>611006</v>
      </c>
      <c r="B546" s="5">
        <v>106494</v>
      </c>
      <c r="C546" s="5"/>
      <c r="D546" s="5">
        <v>2</v>
      </c>
      <c r="E546" s="5" t="s">
        <v>29</v>
      </c>
      <c r="F546" s="5">
        <v>1999</v>
      </c>
      <c r="G546" s="5" t="s">
        <v>671</v>
      </c>
      <c r="H546" s="5" t="s">
        <v>672</v>
      </c>
      <c r="I546" s="5">
        <v>19</v>
      </c>
      <c r="J546" s="5" t="s">
        <v>676</v>
      </c>
      <c r="K546" s="5">
        <v>100</v>
      </c>
      <c r="L546" s="5" t="s">
        <v>677</v>
      </c>
      <c r="M546" s="5" t="s">
        <v>678</v>
      </c>
      <c r="N546" s="6">
        <v>45567.455555555556</v>
      </c>
      <c r="O546" s="7">
        <v>45726</v>
      </c>
      <c r="P546" s="5"/>
      <c r="Q546" s="7"/>
      <c r="R546" s="5"/>
      <c r="S546" s="48">
        <v>11.6</v>
      </c>
      <c r="T546" s="5" t="s">
        <v>39</v>
      </c>
      <c r="U546" s="5" t="s">
        <v>182</v>
      </c>
      <c r="V546" s="5" t="s">
        <v>41</v>
      </c>
      <c r="W546" s="5" t="s">
        <v>42</v>
      </c>
      <c r="X546" s="5"/>
      <c r="Y546" s="5"/>
      <c r="Z546" s="5" t="s">
        <v>1076</v>
      </c>
      <c r="AA546" s="5"/>
      <c r="AB546" s="5">
        <v>7119</v>
      </c>
      <c r="AC546" s="5" t="s">
        <v>38</v>
      </c>
    </row>
    <row r="547" spans="1:29">
      <c r="A547" s="5">
        <v>483142</v>
      </c>
      <c r="B547" s="5">
        <v>95047</v>
      </c>
      <c r="C547" s="5"/>
      <c r="D547" s="5">
        <v>2</v>
      </c>
      <c r="E547" s="5" t="s">
        <v>29</v>
      </c>
      <c r="F547" s="5">
        <v>2001</v>
      </c>
      <c r="G547" s="5" t="s">
        <v>492</v>
      </c>
      <c r="H547" s="5" t="s">
        <v>493</v>
      </c>
      <c r="I547" s="5">
        <v>374</v>
      </c>
      <c r="J547" s="5" t="s">
        <v>494</v>
      </c>
      <c r="K547" s="5">
        <v>25</v>
      </c>
      <c r="L547" s="5" t="s">
        <v>495</v>
      </c>
      <c r="M547" s="5" t="s">
        <v>496</v>
      </c>
      <c r="N547" s="6">
        <v>45509.479166666664</v>
      </c>
      <c r="O547" s="7">
        <v>45726</v>
      </c>
      <c r="P547" s="5"/>
      <c r="Q547" s="7"/>
      <c r="R547" s="5"/>
      <c r="S547" s="48">
        <v>9.6999999999999993</v>
      </c>
      <c r="T547" s="5" t="s">
        <v>39</v>
      </c>
      <c r="U547" s="5" t="s">
        <v>128</v>
      </c>
      <c r="V547" s="5" t="s">
        <v>128</v>
      </c>
      <c r="W547" s="5" t="s">
        <v>129</v>
      </c>
      <c r="X547" s="5"/>
      <c r="Y547" s="5"/>
      <c r="Z547" s="5" t="s">
        <v>883</v>
      </c>
      <c r="AA547" s="5"/>
      <c r="AB547" s="5">
        <v>7119</v>
      </c>
      <c r="AC547" s="5" t="s">
        <v>38</v>
      </c>
    </row>
    <row r="548" spans="1:29">
      <c r="A548" s="5">
        <v>483103</v>
      </c>
      <c r="B548" s="5">
        <v>95048</v>
      </c>
      <c r="C548" s="5"/>
      <c r="D548" s="5">
        <v>2</v>
      </c>
      <c r="E548" s="5" t="s">
        <v>29</v>
      </c>
      <c r="F548" s="5">
        <v>2001</v>
      </c>
      <c r="G548" s="5" t="s">
        <v>492</v>
      </c>
      <c r="H548" s="5" t="s">
        <v>493</v>
      </c>
      <c r="I548" s="5">
        <v>374</v>
      </c>
      <c r="J548" s="5" t="s">
        <v>494</v>
      </c>
      <c r="K548" s="5">
        <v>25</v>
      </c>
      <c r="L548" s="5" t="s">
        <v>495</v>
      </c>
      <c r="M548" s="5" t="s">
        <v>496</v>
      </c>
      <c r="N548" s="6">
        <v>45509.479166666664</v>
      </c>
      <c r="O548" s="7">
        <v>45726</v>
      </c>
      <c r="P548" s="5"/>
      <c r="Q548" s="7">
        <v>45715</v>
      </c>
      <c r="R548" s="5"/>
      <c r="S548" s="48">
        <v>-1285.6500000000001</v>
      </c>
      <c r="T548" s="5" t="s">
        <v>35</v>
      </c>
      <c r="U548" s="5" t="s">
        <v>1596</v>
      </c>
      <c r="V548" s="5" t="s">
        <v>36</v>
      </c>
      <c r="W548" s="5" t="s">
        <v>37</v>
      </c>
      <c r="X548" s="5"/>
      <c r="Y548" s="5"/>
      <c r="Z548" s="5" t="s">
        <v>1077</v>
      </c>
      <c r="AA548" s="5"/>
      <c r="AB548" s="5">
        <v>7119</v>
      </c>
      <c r="AC548" s="5" t="s">
        <v>38</v>
      </c>
    </row>
    <row r="549" spans="1:29">
      <c r="A549" s="5">
        <v>483143</v>
      </c>
      <c r="B549" s="5">
        <v>95048</v>
      </c>
      <c r="C549" s="5"/>
      <c r="D549" s="5">
        <v>2</v>
      </c>
      <c r="E549" s="5" t="s">
        <v>29</v>
      </c>
      <c r="F549" s="5">
        <v>2001</v>
      </c>
      <c r="G549" s="5" t="s">
        <v>492</v>
      </c>
      <c r="H549" s="5" t="s">
        <v>493</v>
      </c>
      <c r="I549" s="5">
        <v>374</v>
      </c>
      <c r="J549" s="5" t="s">
        <v>494</v>
      </c>
      <c r="K549" s="5">
        <v>25</v>
      </c>
      <c r="L549" s="5" t="s">
        <v>495</v>
      </c>
      <c r="M549" s="5" t="s">
        <v>496</v>
      </c>
      <c r="N549" s="6">
        <v>45509.479166666664</v>
      </c>
      <c r="O549" s="7">
        <v>45726</v>
      </c>
      <c r="P549" s="5"/>
      <c r="Q549" s="7">
        <v>45715</v>
      </c>
      <c r="R549" s="5"/>
      <c r="S549" s="48">
        <v>128.57</v>
      </c>
      <c r="T549" s="5" t="s">
        <v>39</v>
      </c>
      <c r="U549" s="5" t="s">
        <v>40</v>
      </c>
      <c r="V549" s="5" t="s">
        <v>41</v>
      </c>
      <c r="W549" s="5" t="s">
        <v>42</v>
      </c>
      <c r="X549" s="5"/>
      <c r="Y549" s="5"/>
      <c r="Z549" s="5" t="s">
        <v>1077</v>
      </c>
      <c r="AA549" s="5"/>
      <c r="AB549" s="5">
        <v>7119</v>
      </c>
      <c r="AC549" s="5" t="s">
        <v>38</v>
      </c>
    </row>
    <row r="550" spans="1:29">
      <c r="A550" s="5">
        <v>495438</v>
      </c>
      <c r="B550" s="5">
        <v>95048</v>
      </c>
      <c r="C550" s="5"/>
      <c r="D550" s="5">
        <v>2</v>
      </c>
      <c r="E550" s="5" t="s">
        <v>29</v>
      </c>
      <c r="F550" s="5">
        <v>2001</v>
      </c>
      <c r="G550" s="5" t="s">
        <v>492</v>
      </c>
      <c r="H550" s="5" t="s">
        <v>493</v>
      </c>
      <c r="I550" s="5">
        <v>374</v>
      </c>
      <c r="J550" s="5" t="s">
        <v>494</v>
      </c>
      <c r="K550" s="5">
        <v>25</v>
      </c>
      <c r="L550" s="5" t="s">
        <v>495</v>
      </c>
      <c r="M550" s="5" t="s">
        <v>496</v>
      </c>
      <c r="N550" s="6">
        <v>45509.479166666664</v>
      </c>
      <c r="O550" s="7">
        <v>45726</v>
      </c>
      <c r="P550" s="5"/>
      <c r="Q550" s="7">
        <v>45715</v>
      </c>
      <c r="R550" s="5"/>
      <c r="S550" s="48">
        <v>350</v>
      </c>
      <c r="T550" s="5" t="s">
        <v>39</v>
      </c>
      <c r="U550" s="5" t="s">
        <v>1720</v>
      </c>
      <c r="V550" s="5" t="s">
        <v>126</v>
      </c>
      <c r="W550" s="5" t="s">
        <v>127</v>
      </c>
      <c r="X550" s="5"/>
      <c r="Y550" s="5"/>
      <c r="Z550" s="5" t="s">
        <v>1077</v>
      </c>
      <c r="AA550" s="5"/>
      <c r="AB550" s="5">
        <v>7119</v>
      </c>
      <c r="AC550" s="5" t="s">
        <v>38</v>
      </c>
    </row>
    <row r="551" spans="1:29">
      <c r="A551" s="5">
        <v>612531</v>
      </c>
      <c r="B551" s="5">
        <v>95048</v>
      </c>
      <c r="C551" s="5"/>
      <c r="D551" s="5">
        <v>2</v>
      </c>
      <c r="E551" s="5" t="s">
        <v>29</v>
      </c>
      <c r="F551" s="5">
        <v>2001</v>
      </c>
      <c r="G551" s="5" t="s">
        <v>492</v>
      </c>
      <c r="H551" s="5" t="s">
        <v>493</v>
      </c>
      <c r="I551" s="5">
        <v>374</v>
      </c>
      <c r="J551" s="5" t="s">
        <v>494</v>
      </c>
      <c r="K551" s="5">
        <v>25</v>
      </c>
      <c r="L551" s="5" t="s">
        <v>495</v>
      </c>
      <c r="M551" s="5" t="s">
        <v>496</v>
      </c>
      <c r="N551" s="6">
        <v>45509.479166666664</v>
      </c>
      <c r="O551" s="7">
        <v>45726</v>
      </c>
      <c r="P551" s="5"/>
      <c r="Q551" s="7">
        <v>45715</v>
      </c>
      <c r="R551" s="5"/>
      <c r="S551" s="48">
        <v>8.59</v>
      </c>
      <c r="T551" s="5" t="s">
        <v>39</v>
      </c>
      <c r="U551" s="5" t="s">
        <v>182</v>
      </c>
      <c r="V551" s="5" t="s">
        <v>41</v>
      </c>
      <c r="W551" s="5" t="s">
        <v>42</v>
      </c>
      <c r="X551" s="5"/>
      <c r="Y551" s="5"/>
      <c r="Z551" s="5" t="s">
        <v>1077</v>
      </c>
      <c r="AA551" s="5"/>
      <c r="AB551" s="5">
        <v>7119</v>
      </c>
      <c r="AC551" s="5" t="s">
        <v>38</v>
      </c>
    </row>
    <row r="552" spans="1:29">
      <c r="A552" s="5">
        <v>570014</v>
      </c>
      <c r="B552" s="5">
        <v>110635</v>
      </c>
      <c r="C552" s="5"/>
      <c r="D552" s="5">
        <v>2</v>
      </c>
      <c r="E552" s="5" t="s">
        <v>29</v>
      </c>
      <c r="F552" s="5">
        <v>2046</v>
      </c>
      <c r="G552" s="5" t="s">
        <v>497</v>
      </c>
      <c r="H552" s="5" t="s">
        <v>498</v>
      </c>
      <c r="I552" s="5">
        <v>415</v>
      </c>
      <c r="J552" s="5" t="s">
        <v>499</v>
      </c>
      <c r="K552" s="5">
        <v>378</v>
      </c>
      <c r="L552" s="5"/>
      <c r="M552" s="5" t="s">
        <v>500</v>
      </c>
      <c r="N552" s="6">
        <v>45593.726388888892</v>
      </c>
      <c r="O552" s="7">
        <v>45726</v>
      </c>
      <c r="P552" s="5"/>
      <c r="Q552" s="7">
        <v>45721</v>
      </c>
      <c r="R552" s="5"/>
      <c r="S552" s="48">
        <v>-900</v>
      </c>
      <c r="T552" s="5" t="s">
        <v>35</v>
      </c>
      <c r="U552" s="5" t="s">
        <v>1596</v>
      </c>
      <c r="V552" s="5" t="s">
        <v>36</v>
      </c>
      <c r="W552" s="5" t="s">
        <v>37</v>
      </c>
      <c r="X552" s="5"/>
      <c r="Y552" s="5"/>
      <c r="Z552" s="5" t="s">
        <v>1481</v>
      </c>
      <c r="AA552" s="5"/>
      <c r="AB552" s="5">
        <v>7119</v>
      </c>
      <c r="AC552" s="5" t="s">
        <v>38</v>
      </c>
    </row>
    <row r="553" spans="1:29">
      <c r="A553" s="5">
        <v>570064</v>
      </c>
      <c r="B553" s="5">
        <v>110635</v>
      </c>
      <c r="C553" s="5"/>
      <c r="D553" s="5">
        <v>2</v>
      </c>
      <c r="E553" s="5" t="s">
        <v>29</v>
      </c>
      <c r="F553" s="5">
        <v>2046</v>
      </c>
      <c r="G553" s="5" t="s">
        <v>497</v>
      </c>
      <c r="H553" s="5" t="s">
        <v>498</v>
      </c>
      <c r="I553" s="5">
        <v>415</v>
      </c>
      <c r="J553" s="5" t="s">
        <v>499</v>
      </c>
      <c r="K553" s="5">
        <v>378</v>
      </c>
      <c r="L553" s="5"/>
      <c r="M553" s="5" t="s">
        <v>500</v>
      </c>
      <c r="N553" s="6">
        <v>45593.726388888892</v>
      </c>
      <c r="O553" s="7">
        <v>45726</v>
      </c>
      <c r="P553" s="5"/>
      <c r="Q553" s="7">
        <v>45721</v>
      </c>
      <c r="R553" s="5"/>
      <c r="S553" s="48">
        <v>90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1481</v>
      </c>
      <c r="AA553" s="5"/>
      <c r="AB553" s="5">
        <v>7119</v>
      </c>
      <c r="AC553" s="5" t="s">
        <v>38</v>
      </c>
    </row>
    <row r="554" spans="1:29">
      <c r="A554" s="5">
        <v>608633</v>
      </c>
      <c r="B554" s="5">
        <v>110635</v>
      </c>
      <c r="C554" s="5"/>
      <c r="D554" s="5">
        <v>2</v>
      </c>
      <c r="E554" s="5" t="s">
        <v>29</v>
      </c>
      <c r="F554" s="5">
        <v>2046</v>
      </c>
      <c r="G554" s="5" t="s">
        <v>497</v>
      </c>
      <c r="H554" s="5" t="s">
        <v>498</v>
      </c>
      <c r="I554" s="5">
        <v>415</v>
      </c>
      <c r="J554" s="5" t="s">
        <v>499</v>
      </c>
      <c r="K554" s="5">
        <v>378</v>
      </c>
      <c r="L554" s="5"/>
      <c r="M554" s="5" t="s">
        <v>500</v>
      </c>
      <c r="N554" s="6">
        <v>45593.726388888892</v>
      </c>
      <c r="O554" s="7">
        <v>45726</v>
      </c>
      <c r="P554" s="5"/>
      <c r="Q554" s="7">
        <v>45721</v>
      </c>
      <c r="R554" s="5"/>
      <c r="S554" s="48">
        <v>175</v>
      </c>
      <c r="T554" s="5" t="s">
        <v>39</v>
      </c>
      <c r="U554" s="5" t="s">
        <v>1721</v>
      </c>
      <c r="V554" s="5" t="s">
        <v>79</v>
      </c>
      <c r="W554" s="5" t="s">
        <v>80</v>
      </c>
      <c r="X554" s="5"/>
      <c r="Y554" s="5"/>
      <c r="Z554" s="5" t="s">
        <v>1481</v>
      </c>
      <c r="AA554" s="5"/>
      <c r="AB554" s="5">
        <v>7119</v>
      </c>
      <c r="AC554" s="5" t="s">
        <v>38</v>
      </c>
    </row>
    <row r="555" spans="1:29">
      <c r="A555" s="5">
        <v>608635</v>
      </c>
      <c r="B555" s="5">
        <v>110635</v>
      </c>
      <c r="C555" s="5"/>
      <c r="D555" s="5">
        <v>2</v>
      </c>
      <c r="E555" s="5" t="s">
        <v>29</v>
      </c>
      <c r="F555" s="5">
        <v>2046</v>
      </c>
      <c r="G555" s="5" t="s">
        <v>497</v>
      </c>
      <c r="H555" s="5" t="s">
        <v>498</v>
      </c>
      <c r="I555" s="5">
        <v>415</v>
      </c>
      <c r="J555" s="5" t="s">
        <v>499</v>
      </c>
      <c r="K555" s="5">
        <v>378</v>
      </c>
      <c r="L555" s="5"/>
      <c r="M555" s="5" t="s">
        <v>500</v>
      </c>
      <c r="N555" s="6">
        <v>45593.726388888892</v>
      </c>
      <c r="O555" s="7">
        <v>45726</v>
      </c>
      <c r="P555" s="5"/>
      <c r="Q555" s="7">
        <v>45721</v>
      </c>
      <c r="R555" s="5"/>
      <c r="S555" s="48">
        <v>-17.5</v>
      </c>
      <c r="T555" s="5" t="s">
        <v>39</v>
      </c>
      <c r="U555" s="5" t="s">
        <v>501</v>
      </c>
      <c r="V555" s="5" t="s">
        <v>41</v>
      </c>
      <c r="W555" s="5" t="s">
        <v>42</v>
      </c>
      <c r="X555" s="5"/>
      <c r="Y555" s="5"/>
      <c r="Z555" s="5" t="s">
        <v>1481</v>
      </c>
      <c r="AA555" s="5"/>
      <c r="AB555" s="5">
        <v>7119</v>
      </c>
      <c r="AC555" s="5" t="s">
        <v>38</v>
      </c>
    </row>
    <row r="556" spans="1:29">
      <c r="A556" s="5">
        <v>611788</v>
      </c>
      <c r="B556" s="5">
        <v>110635</v>
      </c>
      <c r="C556" s="5"/>
      <c r="D556" s="5">
        <v>2</v>
      </c>
      <c r="E556" s="5" t="s">
        <v>29</v>
      </c>
      <c r="F556" s="5">
        <v>2046</v>
      </c>
      <c r="G556" s="5" t="s">
        <v>497</v>
      </c>
      <c r="H556" s="5" t="s">
        <v>498</v>
      </c>
      <c r="I556" s="5">
        <v>415</v>
      </c>
      <c r="J556" s="5" t="s">
        <v>499</v>
      </c>
      <c r="K556" s="5">
        <v>378</v>
      </c>
      <c r="L556" s="5"/>
      <c r="M556" s="5" t="s">
        <v>500</v>
      </c>
      <c r="N556" s="6">
        <v>45593.726388888892</v>
      </c>
      <c r="O556" s="7">
        <v>45726</v>
      </c>
      <c r="P556" s="5"/>
      <c r="Q556" s="7">
        <v>45721</v>
      </c>
      <c r="R556" s="5"/>
      <c r="S556" s="48">
        <v>8.76</v>
      </c>
      <c r="T556" s="5" t="s">
        <v>39</v>
      </c>
      <c r="U556" s="5" t="s">
        <v>182</v>
      </c>
      <c r="V556" s="5" t="s">
        <v>41</v>
      </c>
      <c r="W556" s="5" t="s">
        <v>42</v>
      </c>
      <c r="X556" s="5"/>
      <c r="Y556" s="5"/>
      <c r="Z556" s="5" t="s">
        <v>1481</v>
      </c>
      <c r="AA556" s="5"/>
      <c r="AB556" s="5">
        <v>7119</v>
      </c>
      <c r="AC556" s="5" t="s">
        <v>38</v>
      </c>
    </row>
    <row r="557" spans="1:29">
      <c r="A557" s="5">
        <v>658432</v>
      </c>
      <c r="B557" s="5">
        <v>110635</v>
      </c>
      <c r="C557" s="5"/>
      <c r="D557" s="5">
        <v>2</v>
      </c>
      <c r="E557" s="5" t="s">
        <v>29</v>
      </c>
      <c r="F557" s="5">
        <v>2046</v>
      </c>
      <c r="G557" s="5" t="s">
        <v>497</v>
      </c>
      <c r="H557" s="5" t="s">
        <v>498</v>
      </c>
      <c r="I557" s="5">
        <v>415</v>
      </c>
      <c r="J557" s="5" t="s">
        <v>499</v>
      </c>
      <c r="K557" s="5">
        <v>378</v>
      </c>
      <c r="L557" s="5"/>
      <c r="M557" s="5" t="s">
        <v>500</v>
      </c>
      <c r="N557" s="6">
        <v>45593.726388888892</v>
      </c>
      <c r="O557" s="7">
        <v>45726</v>
      </c>
      <c r="P557" s="5"/>
      <c r="Q557" s="7">
        <v>45721</v>
      </c>
      <c r="R557" s="5"/>
      <c r="S557" s="48">
        <v>60</v>
      </c>
      <c r="T557" s="5" t="s">
        <v>39</v>
      </c>
      <c r="U557" s="5" t="s">
        <v>52</v>
      </c>
      <c r="V557" s="5" t="s">
        <v>41</v>
      </c>
      <c r="W557" s="5" t="s">
        <v>42</v>
      </c>
      <c r="X557" s="5"/>
      <c r="Y557" s="5"/>
      <c r="Z557" s="5" t="s">
        <v>1481</v>
      </c>
      <c r="AA557" s="5"/>
      <c r="AB557" s="5">
        <v>7119</v>
      </c>
      <c r="AC557" s="5" t="s">
        <v>38</v>
      </c>
    </row>
    <row r="558" spans="1:29">
      <c r="A558" s="5">
        <v>658506</v>
      </c>
      <c r="B558" s="5">
        <v>126983</v>
      </c>
      <c r="C558" s="5"/>
      <c r="D558" s="5">
        <v>2</v>
      </c>
      <c r="E558" s="5" t="s">
        <v>29</v>
      </c>
      <c r="F558" s="5">
        <v>2046</v>
      </c>
      <c r="G558" s="5" t="s">
        <v>497</v>
      </c>
      <c r="H558" s="5" t="s">
        <v>498</v>
      </c>
      <c r="I558" s="5">
        <v>415</v>
      </c>
      <c r="J558" s="5" t="s">
        <v>499</v>
      </c>
      <c r="K558" s="5">
        <v>378</v>
      </c>
      <c r="L558" s="5"/>
      <c r="M558" s="5" t="s">
        <v>500</v>
      </c>
      <c r="N558" s="6">
        <v>45706.538888888892</v>
      </c>
      <c r="O558" s="7">
        <v>45726</v>
      </c>
      <c r="P558" s="5"/>
      <c r="Q558" s="7"/>
      <c r="R558" s="5"/>
      <c r="S558" s="48">
        <v>350</v>
      </c>
      <c r="T558" s="5" t="s">
        <v>39</v>
      </c>
      <c r="U558" s="5" t="s">
        <v>1722</v>
      </c>
      <c r="V558" s="5" t="s">
        <v>300</v>
      </c>
      <c r="W558" s="5" t="s">
        <v>839</v>
      </c>
      <c r="X558" s="5"/>
      <c r="Y558" s="5"/>
      <c r="Z558" s="5" t="s">
        <v>885</v>
      </c>
      <c r="AA558" s="5"/>
      <c r="AB558" s="5">
        <v>7119</v>
      </c>
      <c r="AC558" s="5" t="s">
        <v>38</v>
      </c>
    </row>
    <row r="559" spans="1:29">
      <c r="A559" s="5">
        <v>478769</v>
      </c>
      <c r="B559" s="5">
        <v>94330</v>
      </c>
      <c r="C559" s="5"/>
      <c r="D559" s="5">
        <v>2</v>
      </c>
      <c r="E559" s="5" t="s">
        <v>29</v>
      </c>
      <c r="F559" s="5">
        <v>2050</v>
      </c>
      <c r="G559" s="5" t="s">
        <v>502</v>
      </c>
      <c r="H559" s="5" t="s">
        <v>503</v>
      </c>
      <c r="I559" s="5">
        <v>269</v>
      </c>
      <c r="J559" s="5" t="s">
        <v>504</v>
      </c>
      <c r="K559" s="5">
        <v>47</v>
      </c>
      <c r="L559" s="5" t="s">
        <v>505</v>
      </c>
      <c r="M559" s="5" t="s">
        <v>506</v>
      </c>
      <c r="N559" s="6">
        <v>45507.441666666666</v>
      </c>
      <c r="O559" s="7">
        <v>45726</v>
      </c>
      <c r="P559" s="5"/>
      <c r="Q559" s="7"/>
      <c r="R559" s="5"/>
      <c r="S559" s="48">
        <v>9.6999999999999993</v>
      </c>
      <c r="T559" s="5" t="s">
        <v>39</v>
      </c>
      <c r="U559" s="5" t="s">
        <v>128</v>
      </c>
      <c r="V559" s="5" t="s">
        <v>128</v>
      </c>
      <c r="W559" s="5" t="s">
        <v>129</v>
      </c>
      <c r="X559" s="5"/>
      <c r="Y559" s="5"/>
      <c r="Z559" s="5" t="s">
        <v>886</v>
      </c>
      <c r="AA559" s="5"/>
      <c r="AB559" s="5">
        <v>7119</v>
      </c>
      <c r="AC559" s="5" t="s">
        <v>38</v>
      </c>
    </row>
    <row r="560" spans="1:29">
      <c r="A560" s="5">
        <v>478723</v>
      </c>
      <c r="B560" s="5">
        <v>94331</v>
      </c>
      <c r="C560" s="5"/>
      <c r="D560" s="5">
        <v>2</v>
      </c>
      <c r="E560" s="5" t="s">
        <v>29</v>
      </c>
      <c r="F560" s="5">
        <v>2050</v>
      </c>
      <c r="G560" s="5" t="s">
        <v>502</v>
      </c>
      <c r="H560" s="5" t="s">
        <v>503</v>
      </c>
      <c r="I560" s="5">
        <v>269</v>
      </c>
      <c r="J560" s="5" t="s">
        <v>504</v>
      </c>
      <c r="K560" s="5">
        <v>47</v>
      </c>
      <c r="L560" s="5" t="s">
        <v>505</v>
      </c>
      <c r="M560" s="5" t="s">
        <v>506</v>
      </c>
      <c r="N560" s="6">
        <v>45505</v>
      </c>
      <c r="O560" s="7">
        <v>45726</v>
      </c>
      <c r="P560" s="5"/>
      <c r="Q560" s="7">
        <v>45716</v>
      </c>
      <c r="R560" s="5"/>
      <c r="S560" s="48">
        <v>-1925.05</v>
      </c>
      <c r="T560" s="5" t="s">
        <v>35</v>
      </c>
      <c r="U560" s="5" t="s">
        <v>1596</v>
      </c>
      <c r="V560" s="5" t="s">
        <v>36</v>
      </c>
      <c r="W560" s="5" t="s">
        <v>37</v>
      </c>
      <c r="X560" s="5"/>
      <c r="Y560" s="5"/>
      <c r="Z560" s="5" t="s">
        <v>887</v>
      </c>
      <c r="AA560" s="5"/>
      <c r="AB560" s="5">
        <v>7119</v>
      </c>
      <c r="AC560" s="5" t="s">
        <v>38</v>
      </c>
    </row>
    <row r="561" spans="1:29">
      <c r="A561" s="5">
        <v>478770</v>
      </c>
      <c r="B561" s="5">
        <v>94331</v>
      </c>
      <c r="C561" s="5"/>
      <c r="D561" s="5">
        <v>2</v>
      </c>
      <c r="E561" s="5" t="s">
        <v>29</v>
      </c>
      <c r="F561" s="5">
        <v>2050</v>
      </c>
      <c r="G561" s="5" t="s">
        <v>502</v>
      </c>
      <c r="H561" s="5" t="s">
        <v>503</v>
      </c>
      <c r="I561" s="5">
        <v>269</v>
      </c>
      <c r="J561" s="5" t="s">
        <v>504</v>
      </c>
      <c r="K561" s="5">
        <v>47</v>
      </c>
      <c r="L561" s="5" t="s">
        <v>505</v>
      </c>
      <c r="M561" s="5" t="s">
        <v>506</v>
      </c>
      <c r="N561" s="6">
        <v>45505</v>
      </c>
      <c r="O561" s="7">
        <v>45726</v>
      </c>
      <c r="P561" s="5"/>
      <c r="Q561" s="7">
        <v>45716</v>
      </c>
      <c r="R561" s="5"/>
      <c r="S561" s="48">
        <v>192.5</v>
      </c>
      <c r="T561" s="5" t="s">
        <v>39</v>
      </c>
      <c r="U561" s="5" t="s">
        <v>40</v>
      </c>
      <c r="V561" s="5" t="s">
        <v>41</v>
      </c>
      <c r="W561" s="5" t="s">
        <v>42</v>
      </c>
      <c r="X561" s="5"/>
      <c r="Y561" s="5"/>
      <c r="Z561" s="5" t="s">
        <v>887</v>
      </c>
      <c r="AA561" s="5"/>
      <c r="AB561" s="5">
        <v>7119</v>
      </c>
      <c r="AC561" s="5" t="s">
        <v>38</v>
      </c>
    </row>
    <row r="562" spans="1:29">
      <c r="A562" s="5">
        <v>501496</v>
      </c>
      <c r="B562" s="5">
        <v>94331</v>
      </c>
      <c r="C562" s="5"/>
      <c r="D562" s="5">
        <v>2</v>
      </c>
      <c r="E562" s="5" t="s">
        <v>29</v>
      </c>
      <c r="F562" s="5">
        <v>2050</v>
      </c>
      <c r="G562" s="5" t="s">
        <v>502</v>
      </c>
      <c r="H562" s="5" t="s">
        <v>503</v>
      </c>
      <c r="I562" s="5">
        <v>269</v>
      </c>
      <c r="J562" s="5" t="s">
        <v>504</v>
      </c>
      <c r="K562" s="5">
        <v>47</v>
      </c>
      <c r="L562" s="5" t="s">
        <v>505</v>
      </c>
      <c r="M562" s="5" t="s">
        <v>506</v>
      </c>
      <c r="N562" s="6">
        <v>45505</v>
      </c>
      <c r="O562" s="7">
        <v>45726</v>
      </c>
      <c r="P562" s="5"/>
      <c r="Q562" s="7">
        <v>45716</v>
      </c>
      <c r="R562" s="5"/>
      <c r="S562" s="48">
        <v>425.05</v>
      </c>
      <c r="T562" s="5" t="s">
        <v>39</v>
      </c>
      <c r="U562" s="5" t="s">
        <v>1723</v>
      </c>
      <c r="V562" s="5" t="s">
        <v>88</v>
      </c>
      <c r="W562" s="5" t="s">
        <v>89</v>
      </c>
      <c r="X562" s="5"/>
      <c r="Y562" s="5"/>
      <c r="Z562" s="5" t="s">
        <v>887</v>
      </c>
      <c r="AA562" s="5"/>
      <c r="AB562" s="5">
        <v>7119</v>
      </c>
      <c r="AC562" s="5" t="s">
        <v>38</v>
      </c>
    </row>
    <row r="563" spans="1:29">
      <c r="A563" s="5">
        <v>501513</v>
      </c>
      <c r="B563" s="5">
        <v>94331</v>
      </c>
      <c r="C563" s="5"/>
      <c r="D563" s="5">
        <v>2</v>
      </c>
      <c r="E563" s="5" t="s">
        <v>29</v>
      </c>
      <c r="F563" s="5">
        <v>2050</v>
      </c>
      <c r="G563" s="5" t="s">
        <v>502</v>
      </c>
      <c r="H563" s="5" t="s">
        <v>503</v>
      </c>
      <c r="I563" s="5">
        <v>269</v>
      </c>
      <c r="J563" s="5" t="s">
        <v>504</v>
      </c>
      <c r="K563" s="5">
        <v>47</v>
      </c>
      <c r="L563" s="5" t="s">
        <v>505</v>
      </c>
      <c r="M563" s="5" t="s">
        <v>506</v>
      </c>
      <c r="N563" s="6">
        <v>45505</v>
      </c>
      <c r="O563" s="7">
        <v>45726</v>
      </c>
      <c r="P563" s="5"/>
      <c r="Q563" s="7">
        <v>45716</v>
      </c>
      <c r="R563" s="5"/>
      <c r="S563" s="48">
        <v>-42.5</v>
      </c>
      <c r="T563" s="5" t="s">
        <v>39</v>
      </c>
      <c r="U563" s="5" t="s">
        <v>120</v>
      </c>
      <c r="V563" s="5" t="s">
        <v>41</v>
      </c>
      <c r="W563" s="5" t="s">
        <v>42</v>
      </c>
      <c r="X563" s="5"/>
      <c r="Y563" s="5"/>
      <c r="Z563" s="5" t="s">
        <v>887</v>
      </c>
      <c r="AA563" s="5"/>
      <c r="AB563" s="5">
        <v>7119</v>
      </c>
      <c r="AC563" s="5" t="s">
        <v>38</v>
      </c>
    </row>
    <row r="564" spans="1:29">
      <c r="A564" s="5">
        <v>649327</v>
      </c>
      <c r="B564" s="5">
        <v>125420</v>
      </c>
      <c r="C564" s="5"/>
      <c r="D564" s="5">
        <v>2</v>
      </c>
      <c r="E564" s="5" t="s">
        <v>29</v>
      </c>
      <c r="F564" s="5">
        <v>2053</v>
      </c>
      <c r="G564" s="5" t="s">
        <v>69</v>
      </c>
      <c r="H564" s="5" t="s">
        <v>70</v>
      </c>
      <c r="I564" s="5">
        <v>300</v>
      </c>
      <c r="J564" s="5" t="s">
        <v>71</v>
      </c>
      <c r="K564" s="5">
        <v>364</v>
      </c>
      <c r="L564" s="5"/>
      <c r="M564" s="5" t="s">
        <v>1724</v>
      </c>
      <c r="N564" s="6">
        <v>45717</v>
      </c>
      <c r="O564" s="7">
        <v>45726</v>
      </c>
      <c r="P564" s="5"/>
      <c r="Q564" s="7">
        <v>45721</v>
      </c>
      <c r="R564" s="5"/>
      <c r="S564" s="48">
        <v>-854</v>
      </c>
      <c r="T564" s="5" t="s">
        <v>35</v>
      </c>
      <c r="U564" s="5" t="s">
        <v>1596</v>
      </c>
      <c r="V564" s="5" t="s">
        <v>36</v>
      </c>
      <c r="W564" s="5" t="s">
        <v>37</v>
      </c>
      <c r="X564" s="5"/>
      <c r="Y564" s="5"/>
      <c r="Z564" s="5" t="s">
        <v>1725</v>
      </c>
      <c r="AA564" s="5"/>
      <c r="AB564" s="5">
        <v>7119</v>
      </c>
      <c r="AC564" s="5" t="s">
        <v>38</v>
      </c>
    </row>
    <row r="565" spans="1:29">
      <c r="A565" s="5">
        <v>649376</v>
      </c>
      <c r="B565" s="5">
        <v>125420</v>
      </c>
      <c r="C565" s="5"/>
      <c r="D565" s="5">
        <v>2</v>
      </c>
      <c r="E565" s="5" t="s">
        <v>29</v>
      </c>
      <c r="F565" s="5">
        <v>2053</v>
      </c>
      <c r="G565" s="5" t="s">
        <v>69</v>
      </c>
      <c r="H565" s="5" t="s">
        <v>70</v>
      </c>
      <c r="I565" s="5">
        <v>300</v>
      </c>
      <c r="J565" s="5" t="s">
        <v>71</v>
      </c>
      <c r="K565" s="5">
        <v>364</v>
      </c>
      <c r="L565" s="5"/>
      <c r="M565" s="5" t="s">
        <v>1724</v>
      </c>
      <c r="N565" s="6">
        <v>45717</v>
      </c>
      <c r="O565" s="7">
        <v>45726</v>
      </c>
      <c r="P565" s="5"/>
      <c r="Q565" s="7">
        <v>45721</v>
      </c>
      <c r="R565" s="5"/>
      <c r="S565" s="48">
        <v>85.4</v>
      </c>
      <c r="T565" s="5" t="s">
        <v>39</v>
      </c>
      <c r="U565" s="5" t="s">
        <v>40</v>
      </c>
      <c r="V565" s="5" t="s">
        <v>41</v>
      </c>
      <c r="W565" s="5" t="s">
        <v>42</v>
      </c>
      <c r="X565" s="5"/>
      <c r="Y565" s="5"/>
      <c r="Z565" s="5" t="s">
        <v>1725</v>
      </c>
      <c r="AA565" s="5"/>
      <c r="AB565" s="5">
        <v>7119</v>
      </c>
      <c r="AC565" s="5" t="s">
        <v>38</v>
      </c>
    </row>
    <row r="566" spans="1:29">
      <c r="A566" s="5">
        <v>649378</v>
      </c>
      <c r="B566" s="5">
        <v>125420</v>
      </c>
      <c r="C566" s="5"/>
      <c r="D566" s="5">
        <v>2</v>
      </c>
      <c r="E566" s="5" t="s">
        <v>29</v>
      </c>
      <c r="F566" s="5">
        <v>2053</v>
      </c>
      <c r="G566" s="5" t="s">
        <v>69</v>
      </c>
      <c r="H566" s="5" t="s">
        <v>70</v>
      </c>
      <c r="I566" s="5">
        <v>300</v>
      </c>
      <c r="J566" s="5" t="s">
        <v>71</v>
      </c>
      <c r="K566" s="5">
        <v>364</v>
      </c>
      <c r="L566" s="5"/>
      <c r="M566" s="5" t="s">
        <v>1724</v>
      </c>
      <c r="N566" s="6">
        <v>45717</v>
      </c>
      <c r="O566" s="7">
        <v>45726</v>
      </c>
      <c r="P566" s="5"/>
      <c r="Q566" s="7">
        <v>45721</v>
      </c>
      <c r="R566" s="5"/>
      <c r="S566" s="48">
        <v>23</v>
      </c>
      <c r="T566" s="5" t="s">
        <v>39</v>
      </c>
      <c r="U566" s="5" t="s">
        <v>73</v>
      </c>
      <c r="V566" s="5" t="s">
        <v>41</v>
      </c>
      <c r="W566" s="5" t="s">
        <v>42</v>
      </c>
      <c r="X566" s="5"/>
      <c r="Y566" s="5"/>
      <c r="Z566" s="5" t="s">
        <v>1725</v>
      </c>
      <c r="AA566" s="5"/>
      <c r="AB566" s="5">
        <v>7119</v>
      </c>
      <c r="AC566" s="5" t="s">
        <v>38</v>
      </c>
    </row>
    <row r="567" spans="1:29">
      <c r="A567" s="5">
        <v>649382</v>
      </c>
      <c r="B567" s="5">
        <v>125420</v>
      </c>
      <c r="C567" s="5"/>
      <c r="D567" s="5">
        <v>2</v>
      </c>
      <c r="E567" s="5" t="s">
        <v>29</v>
      </c>
      <c r="F567" s="5">
        <v>2053</v>
      </c>
      <c r="G567" s="5" t="s">
        <v>69</v>
      </c>
      <c r="H567" s="5" t="s">
        <v>70</v>
      </c>
      <c r="I567" s="5">
        <v>300</v>
      </c>
      <c r="J567" s="5" t="s">
        <v>71</v>
      </c>
      <c r="K567" s="5">
        <v>364</v>
      </c>
      <c r="L567" s="5"/>
      <c r="M567" s="5" t="s">
        <v>1724</v>
      </c>
      <c r="N567" s="6">
        <v>45717</v>
      </c>
      <c r="O567" s="7">
        <v>45726</v>
      </c>
      <c r="P567" s="5"/>
      <c r="Q567" s="7">
        <v>45721</v>
      </c>
      <c r="R567" s="5"/>
      <c r="S567" s="48">
        <v>8.75</v>
      </c>
      <c r="T567" s="5" t="s">
        <v>39</v>
      </c>
      <c r="U567" s="5" t="s">
        <v>182</v>
      </c>
      <c r="V567" s="5" t="s">
        <v>41</v>
      </c>
      <c r="W567" s="5" t="s">
        <v>42</v>
      </c>
      <c r="X567" s="5"/>
      <c r="Y567" s="5"/>
      <c r="Z567" s="5" t="s">
        <v>1725</v>
      </c>
      <c r="AA567" s="5"/>
      <c r="AB567" s="5">
        <v>7119</v>
      </c>
      <c r="AC567" s="5" t="s">
        <v>38</v>
      </c>
    </row>
    <row r="568" spans="1:29">
      <c r="A568" s="5">
        <v>653955</v>
      </c>
      <c r="B568" s="5">
        <v>125420</v>
      </c>
      <c r="C568" s="5"/>
      <c r="D568" s="5">
        <v>2</v>
      </c>
      <c r="E568" s="5" t="s">
        <v>29</v>
      </c>
      <c r="F568" s="5">
        <v>2053</v>
      </c>
      <c r="G568" s="5" t="s">
        <v>69</v>
      </c>
      <c r="H568" s="5" t="s">
        <v>70</v>
      </c>
      <c r="I568" s="5">
        <v>300</v>
      </c>
      <c r="J568" s="5" t="s">
        <v>71</v>
      </c>
      <c r="K568" s="5">
        <v>364</v>
      </c>
      <c r="L568" s="5"/>
      <c r="M568" s="5" t="s">
        <v>1724</v>
      </c>
      <c r="N568" s="6">
        <v>45717</v>
      </c>
      <c r="O568" s="7">
        <v>45726</v>
      </c>
      <c r="P568" s="5"/>
      <c r="Q568" s="7">
        <v>45721</v>
      </c>
      <c r="R568" s="5"/>
      <c r="S568" s="48">
        <v>25</v>
      </c>
      <c r="T568" s="5" t="s">
        <v>39</v>
      </c>
      <c r="U568" s="5" t="s">
        <v>52</v>
      </c>
      <c r="V568" s="5" t="s">
        <v>41</v>
      </c>
      <c r="W568" s="5" t="s">
        <v>42</v>
      </c>
      <c r="X568" s="5"/>
      <c r="Y568" s="5"/>
      <c r="Z568" s="5" t="s">
        <v>1725</v>
      </c>
      <c r="AA568" s="5"/>
      <c r="AB568" s="5">
        <v>7119</v>
      </c>
      <c r="AC568" s="5" t="s">
        <v>38</v>
      </c>
    </row>
    <row r="569" spans="1:29">
      <c r="A569" s="5">
        <v>489909</v>
      </c>
      <c r="B569" s="5">
        <v>96342</v>
      </c>
      <c r="C569" s="5"/>
      <c r="D569" s="5">
        <v>2</v>
      </c>
      <c r="E569" s="5" t="s">
        <v>29</v>
      </c>
      <c r="F569" s="5">
        <v>2073</v>
      </c>
      <c r="G569" s="5" t="s">
        <v>679</v>
      </c>
      <c r="H569" s="5" t="s">
        <v>680</v>
      </c>
      <c r="I569" s="5">
        <v>282</v>
      </c>
      <c r="J569" s="5" t="s">
        <v>681</v>
      </c>
      <c r="K569" s="5">
        <v>257</v>
      </c>
      <c r="L569" s="5" t="s">
        <v>682</v>
      </c>
      <c r="M569" s="5" t="s">
        <v>683</v>
      </c>
      <c r="N569" s="6">
        <v>45511.393055555556</v>
      </c>
      <c r="O569" s="7">
        <v>45726</v>
      </c>
      <c r="P569" s="5"/>
      <c r="Q569" s="7">
        <v>45713</v>
      </c>
      <c r="R569" s="5"/>
      <c r="S569" s="48">
        <v>-1100</v>
      </c>
      <c r="T569" s="5" t="s">
        <v>35</v>
      </c>
      <c r="U569" s="5" t="s">
        <v>1596</v>
      </c>
      <c r="V569" s="5" t="s">
        <v>36</v>
      </c>
      <c r="W569" s="5" t="s">
        <v>37</v>
      </c>
      <c r="X569" s="5"/>
      <c r="Y569" s="5"/>
      <c r="Z569" s="5" t="s">
        <v>1083</v>
      </c>
      <c r="AA569" s="5"/>
      <c r="AB569" s="5">
        <v>7119</v>
      </c>
      <c r="AC569" s="5" t="s">
        <v>38</v>
      </c>
    </row>
    <row r="570" spans="1:29">
      <c r="A570" s="5">
        <v>489982</v>
      </c>
      <c r="B570" s="5">
        <v>96342</v>
      </c>
      <c r="C570" s="5"/>
      <c r="D570" s="5">
        <v>2</v>
      </c>
      <c r="E570" s="5" t="s">
        <v>29</v>
      </c>
      <c r="F570" s="5">
        <v>2073</v>
      </c>
      <c r="G570" s="5" t="s">
        <v>679</v>
      </c>
      <c r="H570" s="5" t="s">
        <v>680</v>
      </c>
      <c r="I570" s="5">
        <v>282</v>
      </c>
      <c r="J570" s="5" t="s">
        <v>681</v>
      </c>
      <c r="K570" s="5">
        <v>257</v>
      </c>
      <c r="L570" s="5" t="s">
        <v>682</v>
      </c>
      <c r="M570" s="5" t="s">
        <v>683</v>
      </c>
      <c r="N570" s="6">
        <v>45511.393055555556</v>
      </c>
      <c r="O570" s="7">
        <v>45726</v>
      </c>
      <c r="P570" s="5"/>
      <c r="Q570" s="7">
        <v>45713</v>
      </c>
      <c r="R570" s="5"/>
      <c r="S570" s="48">
        <v>110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1083</v>
      </c>
      <c r="AA570" s="5"/>
      <c r="AB570" s="5">
        <v>7119</v>
      </c>
      <c r="AC570" s="5" t="s">
        <v>38</v>
      </c>
    </row>
    <row r="571" spans="1:29">
      <c r="A571" s="5">
        <v>499985</v>
      </c>
      <c r="B571" s="5">
        <v>96342</v>
      </c>
      <c r="C571" s="5"/>
      <c r="D571" s="5">
        <v>2</v>
      </c>
      <c r="E571" s="5" t="s">
        <v>29</v>
      </c>
      <c r="F571" s="5">
        <v>2073</v>
      </c>
      <c r="G571" s="5" t="s">
        <v>679</v>
      </c>
      <c r="H571" s="5" t="s">
        <v>680</v>
      </c>
      <c r="I571" s="5">
        <v>282</v>
      </c>
      <c r="J571" s="5" t="s">
        <v>681</v>
      </c>
      <c r="K571" s="5">
        <v>257</v>
      </c>
      <c r="L571" s="5" t="s">
        <v>682</v>
      </c>
      <c r="M571" s="5" t="s">
        <v>683</v>
      </c>
      <c r="N571" s="6">
        <v>45511.393055555556</v>
      </c>
      <c r="O571" s="7">
        <v>45726</v>
      </c>
      <c r="P571" s="5"/>
      <c r="Q571" s="7">
        <v>45713</v>
      </c>
      <c r="R571" s="5"/>
      <c r="S571" s="48">
        <v>-244.65</v>
      </c>
      <c r="T571" s="5" t="s">
        <v>35</v>
      </c>
      <c r="U571" s="5" t="s">
        <v>300</v>
      </c>
      <c r="V571" s="5" t="s">
        <v>300</v>
      </c>
      <c r="W571" s="5" t="s">
        <v>301</v>
      </c>
      <c r="X571" s="5"/>
      <c r="Y571" s="5"/>
      <c r="Z571" s="5" t="s">
        <v>1083</v>
      </c>
      <c r="AA571" s="5"/>
      <c r="AB571" s="5">
        <v>7119</v>
      </c>
      <c r="AC571" s="5" t="s">
        <v>38</v>
      </c>
    </row>
    <row r="572" spans="1:29">
      <c r="A572" s="5">
        <v>500010</v>
      </c>
      <c r="B572" s="5">
        <v>96342</v>
      </c>
      <c r="C572" s="5"/>
      <c r="D572" s="5">
        <v>2</v>
      </c>
      <c r="E572" s="5" t="s">
        <v>29</v>
      </c>
      <c r="F572" s="5">
        <v>2073</v>
      </c>
      <c r="G572" s="5" t="s">
        <v>679</v>
      </c>
      <c r="H572" s="5" t="s">
        <v>680</v>
      </c>
      <c r="I572" s="5">
        <v>282</v>
      </c>
      <c r="J572" s="5" t="s">
        <v>681</v>
      </c>
      <c r="K572" s="5">
        <v>257</v>
      </c>
      <c r="L572" s="5" t="s">
        <v>682</v>
      </c>
      <c r="M572" s="5" t="s">
        <v>683</v>
      </c>
      <c r="N572" s="6">
        <v>45511.393055555556</v>
      </c>
      <c r="O572" s="7">
        <v>45726</v>
      </c>
      <c r="P572" s="5"/>
      <c r="Q572" s="7">
        <v>45713</v>
      </c>
      <c r="R572" s="5"/>
      <c r="S572" s="48">
        <v>24.46</v>
      </c>
      <c r="T572" s="5" t="s">
        <v>39</v>
      </c>
      <c r="U572" s="5" t="s">
        <v>52</v>
      </c>
      <c r="V572" s="5" t="s">
        <v>41</v>
      </c>
      <c r="W572" s="5" t="s">
        <v>42</v>
      </c>
      <c r="X572" s="5"/>
      <c r="Y572" s="5"/>
      <c r="Z572" s="5" t="s">
        <v>1083</v>
      </c>
      <c r="AA572" s="5"/>
      <c r="AB572" s="5">
        <v>7119</v>
      </c>
      <c r="AC572" s="5" t="s">
        <v>38</v>
      </c>
    </row>
    <row r="573" spans="1:29">
      <c r="A573" s="5">
        <v>623753</v>
      </c>
      <c r="B573" s="5">
        <v>96342</v>
      </c>
      <c r="C573" s="5"/>
      <c r="D573" s="5">
        <v>2</v>
      </c>
      <c r="E573" s="5" t="s">
        <v>29</v>
      </c>
      <c r="F573" s="5">
        <v>2073</v>
      </c>
      <c r="G573" s="5" t="s">
        <v>679</v>
      </c>
      <c r="H573" s="5" t="s">
        <v>680</v>
      </c>
      <c r="I573" s="5">
        <v>282</v>
      </c>
      <c r="J573" s="5" t="s">
        <v>681</v>
      </c>
      <c r="K573" s="5">
        <v>257</v>
      </c>
      <c r="L573" s="5" t="s">
        <v>682</v>
      </c>
      <c r="M573" s="5" t="s">
        <v>683</v>
      </c>
      <c r="N573" s="6">
        <v>45511.393055555556</v>
      </c>
      <c r="O573" s="7">
        <v>45726</v>
      </c>
      <c r="P573" s="5"/>
      <c r="Q573" s="7">
        <v>45713</v>
      </c>
      <c r="R573" s="5"/>
      <c r="S573" s="48">
        <v>10.94</v>
      </c>
      <c r="T573" s="5" t="s">
        <v>39</v>
      </c>
      <c r="U573" s="5" t="s">
        <v>182</v>
      </c>
      <c r="V573" s="5" t="s">
        <v>41</v>
      </c>
      <c r="W573" s="5" t="s">
        <v>42</v>
      </c>
      <c r="X573" s="5"/>
      <c r="Y573" s="5"/>
      <c r="Z573" s="5" t="s">
        <v>1083</v>
      </c>
      <c r="AA573" s="5"/>
      <c r="AB573" s="5">
        <v>7119</v>
      </c>
      <c r="AC573" s="5" t="s">
        <v>38</v>
      </c>
    </row>
    <row r="574" spans="1:29">
      <c r="A574" s="5">
        <v>623734</v>
      </c>
      <c r="B574" s="5">
        <v>96343</v>
      </c>
      <c r="C574" s="5"/>
      <c r="D574" s="5">
        <v>3</v>
      </c>
      <c r="E574" s="5" t="s">
        <v>1564</v>
      </c>
      <c r="F574" s="5">
        <v>2073</v>
      </c>
      <c r="G574" s="5" t="s">
        <v>679</v>
      </c>
      <c r="H574" s="5" t="s">
        <v>680</v>
      </c>
      <c r="I574" s="5">
        <v>282</v>
      </c>
      <c r="J574" s="5" t="s">
        <v>681</v>
      </c>
      <c r="K574" s="5">
        <v>257</v>
      </c>
      <c r="L574" s="5" t="s">
        <v>682</v>
      </c>
      <c r="M574" s="5" t="s">
        <v>1565</v>
      </c>
      <c r="N574" s="6">
        <v>45511.393055555556</v>
      </c>
      <c r="O574" s="7">
        <v>45747</v>
      </c>
      <c r="P574" s="5"/>
      <c r="Q574" s="7"/>
      <c r="R574" s="5"/>
      <c r="S574" s="48">
        <v>-109.41</v>
      </c>
      <c r="T574" s="5" t="s">
        <v>35</v>
      </c>
      <c r="U574" s="5" t="s">
        <v>1818</v>
      </c>
      <c r="V574" s="5" t="s">
        <v>48</v>
      </c>
      <c r="W574" s="5" t="s">
        <v>63</v>
      </c>
      <c r="X574" s="5"/>
      <c r="Y574" s="5"/>
      <c r="Z574" s="5"/>
      <c r="AA574" s="5"/>
      <c r="AB574" s="5">
        <v>7119</v>
      </c>
      <c r="AC574" s="5" t="s">
        <v>38</v>
      </c>
    </row>
    <row r="575" spans="1:29">
      <c r="A575" s="5">
        <v>540641</v>
      </c>
      <c r="B575" s="5">
        <v>105689</v>
      </c>
      <c r="C575" s="5"/>
      <c r="D575" s="5">
        <v>2</v>
      </c>
      <c r="E575" s="5" t="s">
        <v>29</v>
      </c>
      <c r="F575" s="5">
        <v>2091</v>
      </c>
      <c r="G575" s="5" t="s">
        <v>685</v>
      </c>
      <c r="H575" s="5" t="s">
        <v>686</v>
      </c>
      <c r="I575" s="5">
        <v>3</v>
      </c>
      <c r="J575" s="5" t="s">
        <v>687</v>
      </c>
      <c r="K575" s="5">
        <v>218</v>
      </c>
      <c r="L575" s="5" t="s">
        <v>688</v>
      </c>
      <c r="M575" s="5" t="s">
        <v>689</v>
      </c>
      <c r="N575" s="6">
        <v>45597</v>
      </c>
      <c r="O575" s="7">
        <v>45726</v>
      </c>
      <c r="P575" s="5"/>
      <c r="Q575" s="7">
        <v>45721</v>
      </c>
      <c r="R575" s="5"/>
      <c r="S575" s="48">
        <v>-2508.48</v>
      </c>
      <c r="T575" s="5" t="s">
        <v>35</v>
      </c>
      <c r="U575" s="5" t="s">
        <v>1596</v>
      </c>
      <c r="V575" s="5" t="s">
        <v>36</v>
      </c>
      <c r="W575" s="5" t="s">
        <v>37</v>
      </c>
      <c r="X575" s="5"/>
      <c r="Y575" s="5"/>
      <c r="Z575" s="5" t="s">
        <v>927</v>
      </c>
      <c r="AA575" s="5"/>
      <c r="AB575" s="5">
        <v>7119</v>
      </c>
      <c r="AC575" s="5" t="s">
        <v>38</v>
      </c>
    </row>
    <row r="576" spans="1:29">
      <c r="A576" s="5">
        <v>540694</v>
      </c>
      <c r="B576" s="5">
        <v>105689</v>
      </c>
      <c r="C576" s="5"/>
      <c r="D576" s="5">
        <v>2</v>
      </c>
      <c r="E576" s="5" t="s">
        <v>29</v>
      </c>
      <c r="F576" s="5">
        <v>2091</v>
      </c>
      <c r="G576" s="5" t="s">
        <v>685</v>
      </c>
      <c r="H576" s="5" t="s">
        <v>686</v>
      </c>
      <c r="I576" s="5">
        <v>3</v>
      </c>
      <c r="J576" s="5" t="s">
        <v>687</v>
      </c>
      <c r="K576" s="5">
        <v>218</v>
      </c>
      <c r="L576" s="5" t="s">
        <v>688</v>
      </c>
      <c r="M576" s="5" t="s">
        <v>689</v>
      </c>
      <c r="N576" s="6">
        <v>45597</v>
      </c>
      <c r="O576" s="7">
        <v>45726</v>
      </c>
      <c r="P576" s="5"/>
      <c r="Q576" s="7">
        <v>45721</v>
      </c>
      <c r="R576" s="5"/>
      <c r="S576" s="48">
        <v>250.85</v>
      </c>
      <c r="T576" s="5" t="s">
        <v>39</v>
      </c>
      <c r="U576" s="5" t="s">
        <v>40</v>
      </c>
      <c r="V576" s="5" t="s">
        <v>41</v>
      </c>
      <c r="W576" s="5" t="s">
        <v>42</v>
      </c>
      <c r="X576" s="5"/>
      <c r="Y576" s="5"/>
      <c r="Z576" s="5" t="s">
        <v>927</v>
      </c>
      <c r="AA576" s="5"/>
      <c r="AB576" s="5">
        <v>7119</v>
      </c>
      <c r="AC576" s="5" t="s">
        <v>38</v>
      </c>
    </row>
    <row r="577" spans="1:29">
      <c r="A577" s="5">
        <v>540698</v>
      </c>
      <c r="B577" s="5">
        <v>105689</v>
      </c>
      <c r="C577" s="5"/>
      <c r="D577" s="5">
        <v>2</v>
      </c>
      <c r="E577" s="5" t="s">
        <v>29</v>
      </c>
      <c r="F577" s="5">
        <v>2091</v>
      </c>
      <c r="G577" s="5" t="s">
        <v>685</v>
      </c>
      <c r="H577" s="5" t="s">
        <v>686</v>
      </c>
      <c r="I577" s="5">
        <v>3</v>
      </c>
      <c r="J577" s="5" t="s">
        <v>687</v>
      </c>
      <c r="K577" s="5">
        <v>218</v>
      </c>
      <c r="L577" s="5" t="s">
        <v>688</v>
      </c>
      <c r="M577" s="5" t="s">
        <v>689</v>
      </c>
      <c r="N577" s="6">
        <v>45597</v>
      </c>
      <c r="O577" s="7">
        <v>45726</v>
      </c>
      <c r="P577" s="5"/>
      <c r="Q577" s="7">
        <v>45721</v>
      </c>
      <c r="R577" s="5"/>
      <c r="S577" s="48">
        <v>9.6999999999999993</v>
      </c>
      <c r="T577" s="5" t="s">
        <v>39</v>
      </c>
      <c r="U577" s="5" t="s">
        <v>128</v>
      </c>
      <c r="V577" s="5" t="s">
        <v>128</v>
      </c>
      <c r="W577" s="5" t="s">
        <v>129</v>
      </c>
      <c r="X577" s="5"/>
      <c r="Y577" s="5"/>
      <c r="Z577" s="5" t="s">
        <v>927</v>
      </c>
      <c r="AA577" s="5"/>
      <c r="AB577" s="5">
        <v>7119</v>
      </c>
      <c r="AC577" s="5" t="s">
        <v>38</v>
      </c>
    </row>
    <row r="578" spans="1:29">
      <c r="A578" s="5">
        <v>610535</v>
      </c>
      <c r="B578" s="5">
        <v>105689</v>
      </c>
      <c r="C578" s="5"/>
      <c r="D578" s="5">
        <v>2</v>
      </c>
      <c r="E578" s="5" t="s">
        <v>29</v>
      </c>
      <c r="F578" s="5">
        <v>2091</v>
      </c>
      <c r="G578" s="5" t="s">
        <v>685</v>
      </c>
      <c r="H578" s="5" t="s">
        <v>686</v>
      </c>
      <c r="I578" s="5">
        <v>3</v>
      </c>
      <c r="J578" s="5" t="s">
        <v>687</v>
      </c>
      <c r="K578" s="5">
        <v>218</v>
      </c>
      <c r="L578" s="5" t="s">
        <v>688</v>
      </c>
      <c r="M578" s="5" t="s">
        <v>689</v>
      </c>
      <c r="N578" s="6">
        <v>45597</v>
      </c>
      <c r="O578" s="7">
        <v>45726</v>
      </c>
      <c r="P578" s="5"/>
      <c r="Q578" s="7">
        <v>45721</v>
      </c>
      <c r="R578" s="5"/>
      <c r="S578" s="48">
        <v>14.7</v>
      </c>
      <c r="T578" s="5" t="s">
        <v>39</v>
      </c>
      <c r="U578" s="5" t="s">
        <v>182</v>
      </c>
      <c r="V578" s="5" t="s">
        <v>41</v>
      </c>
      <c r="W578" s="5" t="s">
        <v>42</v>
      </c>
      <c r="X578" s="5"/>
      <c r="Y578" s="5"/>
      <c r="Z578" s="5" t="s">
        <v>927</v>
      </c>
      <c r="AA578" s="5"/>
      <c r="AB578" s="5">
        <v>7119</v>
      </c>
      <c r="AC578" s="5" t="s">
        <v>38</v>
      </c>
    </row>
    <row r="579" spans="1:29">
      <c r="A579" s="5">
        <v>656102</v>
      </c>
      <c r="B579" s="5">
        <v>105689</v>
      </c>
      <c r="C579" s="5"/>
      <c r="D579" s="5">
        <v>2</v>
      </c>
      <c r="E579" s="5" t="s">
        <v>29</v>
      </c>
      <c r="F579" s="5">
        <v>2091</v>
      </c>
      <c r="G579" s="5" t="s">
        <v>685</v>
      </c>
      <c r="H579" s="5" t="s">
        <v>686</v>
      </c>
      <c r="I579" s="5">
        <v>3</v>
      </c>
      <c r="J579" s="5" t="s">
        <v>687</v>
      </c>
      <c r="K579" s="5">
        <v>218</v>
      </c>
      <c r="L579" s="5" t="s">
        <v>688</v>
      </c>
      <c r="M579" s="5" t="s">
        <v>689</v>
      </c>
      <c r="N579" s="6">
        <v>45597</v>
      </c>
      <c r="O579" s="7">
        <v>45726</v>
      </c>
      <c r="P579" s="5"/>
      <c r="Q579" s="7">
        <v>45721</v>
      </c>
      <c r="R579" s="5"/>
      <c r="S579" s="48">
        <v>52.32</v>
      </c>
      <c r="T579" s="5" t="s">
        <v>39</v>
      </c>
      <c r="U579" s="5" t="s">
        <v>52</v>
      </c>
      <c r="V579" s="5" t="s">
        <v>41</v>
      </c>
      <c r="W579" s="5" t="s">
        <v>42</v>
      </c>
      <c r="X579" s="5"/>
      <c r="Y579" s="5"/>
      <c r="Z579" s="5" t="s">
        <v>927</v>
      </c>
      <c r="AA579" s="5"/>
      <c r="AB579" s="5">
        <v>7119</v>
      </c>
      <c r="AC579" s="5" t="s">
        <v>38</v>
      </c>
    </row>
    <row r="580" spans="1:29">
      <c r="A580" s="5">
        <v>656261</v>
      </c>
      <c r="B580" s="5">
        <v>126670</v>
      </c>
      <c r="C580" s="5"/>
      <c r="D580" s="5">
        <v>2</v>
      </c>
      <c r="E580" s="5" t="s">
        <v>29</v>
      </c>
      <c r="F580" s="5">
        <v>2091</v>
      </c>
      <c r="G580" s="5" t="s">
        <v>685</v>
      </c>
      <c r="H580" s="5" t="s">
        <v>686</v>
      </c>
      <c r="I580" s="5">
        <v>3</v>
      </c>
      <c r="J580" s="5" t="s">
        <v>687</v>
      </c>
      <c r="K580" s="5">
        <v>218</v>
      </c>
      <c r="L580" s="5" t="s">
        <v>688</v>
      </c>
      <c r="M580" s="5" t="s">
        <v>689</v>
      </c>
      <c r="N580" s="6">
        <v>45706.37777777778</v>
      </c>
      <c r="O580" s="7">
        <v>45726</v>
      </c>
      <c r="P580" s="5"/>
      <c r="Q580" s="7"/>
      <c r="R580" s="5"/>
      <c r="S580" s="48">
        <v>192.58</v>
      </c>
      <c r="T580" s="5" t="s">
        <v>39</v>
      </c>
      <c r="U580" s="5" t="s">
        <v>1726</v>
      </c>
      <c r="V580" s="5" t="s">
        <v>300</v>
      </c>
      <c r="W580" s="5" t="s">
        <v>839</v>
      </c>
      <c r="X580" s="5"/>
      <c r="Y580" s="5"/>
      <c r="Z580" s="5" t="s">
        <v>1727</v>
      </c>
      <c r="AA580" s="5"/>
      <c r="AB580" s="5">
        <v>7119</v>
      </c>
      <c r="AC580" s="5" t="s">
        <v>38</v>
      </c>
    </row>
    <row r="581" spans="1:29">
      <c r="A581" s="5">
        <v>450419</v>
      </c>
      <c r="B581" s="5">
        <v>89536</v>
      </c>
      <c r="C581" s="5"/>
      <c r="D581" s="5">
        <v>2</v>
      </c>
      <c r="E581" s="5" t="s">
        <v>29</v>
      </c>
      <c r="F581" s="5">
        <v>2130</v>
      </c>
      <c r="G581" s="5" t="s">
        <v>283</v>
      </c>
      <c r="H581" s="5" t="s">
        <v>284</v>
      </c>
      <c r="I581" s="5">
        <v>378</v>
      </c>
      <c r="J581" s="5" t="s">
        <v>285</v>
      </c>
      <c r="K581" s="5">
        <v>16</v>
      </c>
      <c r="L581" s="5" t="s">
        <v>286</v>
      </c>
      <c r="M581" s="5" t="s">
        <v>287</v>
      </c>
      <c r="N581" s="6">
        <v>45423.449305555558</v>
      </c>
      <c r="O581" s="7">
        <v>45726</v>
      </c>
      <c r="P581" s="5"/>
      <c r="Q581" s="7">
        <v>45721</v>
      </c>
      <c r="R581" s="5"/>
      <c r="S581" s="48">
        <v>-1035.77</v>
      </c>
      <c r="T581" s="5" t="s">
        <v>35</v>
      </c>
      <c r="U581" s="5" t="s">
        <v>1596</v>
      </c>
      <c r="V581" s="5" t="s">
        <v>36</v>
      </c>
      <c r="W581" s="5" t="s">
        <v>37</v>
      </c>
      <c r="X581" s="5"/>
      <c r="Y581" s="5"/>
      <c r="Z581" s="5" t="s">
        <v>829</v>
      </c>
      <c r="AA581" s="5"/>
      <c r="AB581" s="5">
        <v>7119</v>
      </c>
      <c r="AC581" s="5" t="s">
        <v>38</v>
      </c>
    </row>
    <row r="582" spans="1:29">
      <c r="A582" s="5">
        <v>450455</v>
      </c>
      <c r="B582" s="5">
        <v>89536</v>
      </c>
      <c r="C582" s="5"/>
      <c r="D582" s="5">
        <v>2</v>
      </c>
      <c r="E582" s="5" t="s">
        <v>29</v>
      </c>
      <c r="F582" s="5">
        <v>2130</v>
      </c>
      <c r="G582" s="5" t="s">
        <v>283</v>
      </c>
      <c r="H582" s="5" t="s">
        <v>284</v>
      </c>
      <c r="I582" s="5">
        <v>378</v>
      </c>
      <c r="J582" s="5" t="s">
        <v>285</v>
      </c>
      <c r="K582" s="5">
        <v>16</v>
      </c>
      <c r="L582" s="5" t="s">
        <v>286</v>
      </c>
      <c r="M582" s="5" t="s">
        <v>287</v>
      </c>
      <c r="N582" s="6">
        <v>45423.449305555558</v>
      </c>
      <c r="O582" s="7">
        <v>45726</v>
      </c>
      <c r="P582" s="5"/>
      <c r="Q582" s="7">
        <v>45721</v>
      </c>
      <c r="R582" s="5"/>
      <c r="S582" s="48">
        <v>103.58</v>
      </c>
      <c r="T582" s="5" t="s">
        <v>39</v>
      </c>
      <c r="U582" s="5" t="s">
        <v>40</v>
      </c>
      <c r="V582" s="5" t="s">
        <v>41</v>
      </c>
      <c r="W582" s="5" t="s">
        <v>42</v>
      </c>
      <c r="X582" s="5"/>
      <c r="Y582" s="5"/>
      <c r="Z582" s="5" t="s">
        <v>829</v>
      </c>
      <c r="AA582" s="5"/>
      <c r="AB582" s="5">
        <v>7119</v>
      </c>
      <c r="AC582" s="5" t="s">
        <v>38</v>
      </c>
    </row>
    <row r="583" spans="1:29">
      <c r="A583" s="5">
        <v>466717</v>
      </c>
      <c r="B583" s="5">
        <v>89536</v>
      </c>
      <c r="C583" s="5"/>
      <c r="D583" s="5">
        <v>2</v>
      </c>
      <c r="E583" s="5" t="s">
        <v>29</v>
      </c>
      <c r="F583" s="5">
        <v>2130</v>
      </c>
      <c r="G583" s="5" t="s">
        <v>283</v>
      </c>
      <c r="H583" s="5" t="s">
        <v>284</v>
      </c>
      <c r="I583" s="5">
        <v>378</v>
      </c>
      <c r="J583" s="5" t="s">
        <v>285</v>
      </c>
      <c r="K583" s="5">
        <v>16</v>
      </c>
      <c r="L583" s="5" t="s">
        <v>286</v>
      </c>
      <c r="M583" s="5" t="s">
        <v>287</v>
      </c>
      <c r="N583" s="6">
        <v>45423.449305555558</v>
      </c>
      <c r="O583" s="7">
        <v>45726</v>
      </c>
      <c r="P583" s="5"/>
      <c r="Q583" s="7">
        <v>45721</v>
      </c>
      <c r="R583" s="5"/>
      <c r="S583" s="48">
        <v>85.77</v>
      </c>
      <c r="T583" s="5" t="s">
        <v>39</v>
      </c>
      <c r="U583" s="5" t="s">
        <v>1612</v>
      </c>
      <c r="V583" s="5" t="s">
        <v>88</v>
      </c>
      <c r="W583" s="5" t="s">
        <v>89</v>
      </c>
      <c r="X583" s="5"/>
      <c r="Y583" s="5"/>
      <c r="Z583" s="5" t="s">
        <v>829</v>
      </c>
      <c r="AA583" s="5"/>
      <c r="AB583" s="5">
        <v>7119</v>
      </c>
      <c r="AC583" s="5" t="s">
        <v>38</v>
      </c>
    </row>
    <row r="584" spans="1:29">
      <c r="A584" s="5">
        <v>466732</v>
      </c>
      <c r="B584" s="5">
        <v>89536</v>
      </c>
      <c r="C584" s="5"/>
      <c r="D584" s="5">
        <v>2</v>
      </c>
      <c r="E584" s="5" t="s">
        <v>29</v>
      </c>
      <c r="F584" s="5">
        <v>2130</v>
      </c>
      <c r="G584" s="5" t="s">
        <v>283</v>
      </c>
      <c r="H584" s="5" t="s">
        <v>284</v>
      </c>
      <c r="I584" s="5">
        <v>378</v>
      </c>
      <c r="J584" s="5" t="s">
        <v>285</v>
      </c>
      <c r="K584" s="5">
        <v>16</v>
      </c>
      <c r="L584" s="5" t="s">
        <v>286</v>
      </c>
      <c r="M584" s="5" t="s">
        <v>287</v>
      </c>
      <c r="N584" s="6">
        <v>45423.449305555558</v>
      </c>
      <c r="O584" s="7">
        <v>45726</v>
      </c>
      <c r="P584" s="5"/>
      <c r="Q584" s="7">
        <v>45721</v>
      </c>
      <c r="R584" s="5"/>
      <c r="S584" s="48">
        <v>-8.58</v>
      </c>
      <c r="T584" s="5" t="s">
        <v>39</v>
      </c>
      <c r="U584" s="5" t="s">
        <v>120</v>
      </c>
      <c r="V584" s="5" t="s">
        <v>41</v>
      </c>
      <c r="W584" s="5" t="s">
        <v>42</v>
      </c>
      <c r="X584" s="5"/>
      <c r="Y584" s="5"/>
      <c r="Z584" s="5" t="s">
        <v>829</v>
      </c>
      <c r="AA584" s="5"/>
      <c r="AB584" s="5">
        <v>7119</v>
      </c>
      <c r="AC584" s="5" t="s">
        <v>38</v>
      </c>
    </row>
    <row r="585" spans="1:29">
      <c r="A585" s="5">
        <v>639154</v>
      </c>
      <c r="B585" s="5">
        <v>123253</v>
      </c>
      <c r="C585" s="5"/>
      <c r="D585" s="5">
        <v>2</v>
      </c>
      <c r="E585" s="5" t="s">
        <v>29</v>
      </c>
      <c r="F585" s="5">
        <v>2154</v>
      </c>
      <c r="G585" s="5" t="s">
        <v>888</v>
      </c>
      <c r="H585" s="5" t="s">
        <v>889</v>
      </c>
      <c r="I585" s="5">
        <v>281</v>
      </c>
      <c r="J585" s="5" t="s">
        <v>890</v>
      </c>
      <c r="K585" s="5">
        <v>425</v>
      </c>
      <c r="L585" s="5"/>
      <c r="M585" s="5" t="s">
        <v>891</v>
      </c>
      <c r="N585" s="6">
        <v>45687.413888888892</v>
      </c>
      <c r="O585" s="7">
        <v>45726</v>
      </c>
      <c r="P585" s="5"/>
      <c r="Q585" s="7">
        <v>45721</v>
      </c>
      <c r="R585" s="5"/>
      <c r="S585" s="48">
        <v>100</v>
      </c>
      <c r="T585" s="5" t="s">
        <v>39</v>
      </c>
      <c r="U585" s="5" t="s">
        <v>40</v>
      </c>
      <c r="V585" s="5" t="s">
        <v>41</v>
      </c>
      <c r="W585" s="5" t="s">
        <v>42</v>
      </c>
      <c r="X585" s="5"/>
      <c r="Y585" s="5"/>
      <c r="Z585" s="5" t="s">
        <v>1728</v>
      </c>
      <c r="AA585" s="5"/>
      <c r="AB585" s="5">
        <v>7119</v>
      </c>
      <c r="AC585" s="5" t="s">
        <v>38</v>
      </c>
    </row>
    <row r="586" spans="1:29">
      <c r="A586" s="5">
        <v>639156</v>
      </c>
      <c r="B586" s="5">
        <v>123253</v>
      </c>
      <c r="C586" s="5"/>
      <c r="D586" s="5">
        <v>2</v>
      </c>
      <c r="E586" s="5" t="s">
        <v>29</v>
      </c>
      <c r="F586" s="5">
        <v>2154</v>
      </c>
      <c r="G586" s="5" t="s">
        <v>888</v>
      </c>
      <c r="H586" s="5" t="s">
        <v>889</v>
      </c>
      <c r="I586" s="5">
        <v>281</v>
      </c>
      <c r="J586" s="5" t="s">
        <v>890</v>
      </c>
      <c r="K586" s="5">
        <v>425</v>
      </c>
      <c r="L586" s="5"/>
      <c r="M586" s="5" t="s">
        <v>891</v>
      </c>
      <c r="N586" s="6">
        <v>45687.413888888892</v>
      </c>
      <c r="O586" s="7">
        <v>45726</v>
      </c>
      <c r="P586" s="5"/>
      <c r="Q586" s="7">
        <v>45721</v>
      </c>
      <c r="R586" s="5"/>
      <c r="S586" s="48">
        <v>-5.9</v>
      </c>
      <c r="T586" s="5" t="s">
        <v>39</v>
      </c>
      <c r="U586" s="5" t="s">
        <v>501</v>
      </c>
      <c r="V586" s="5" t="s">
        <v>41</v>
      </c>
      <c r="W586" s="5" t="s">
        <v>42</v>
      </c>
      <c r="X586" s="5"/>
      <c r="Y586" s="5"/>
      <c r="Z586" s="5" t="s">
        <v>1728</v>
      </c>
      <c r="AA586" s="5"/>
      <c r="AB586" s="5">
        <v>7119</v>
      </c>
      <c r="AC586" s="5" t="s">
        <v>38</v>
      </c>
    </row>
    <row r="587" spans="1:29">
      <c r="A587" s="5">
        <v>639157</v>
      </c>
      <c r="B587" s="5">
        <v>123253</v>
      </c>
      <c r="C587" s="5"/>
      <c r="D587" s="5">
        <v>2</v>
      </c>
      <c r="E587" s="5" t="s">
        <v>29</v>
      </c>
      <c r="F587" s="5">
        <v>2154</v>
      </c>
      <c r="G587" s="5" t="s">
        <v>888</v>
      </c>
      <c r="H587" s="5" t="s">
        <v>889</v>
      </c>
      <c r="I587" s="5">
        <v>281</v>
      </c>
      <c r="J587" s="5" t="s">
        <v>890</v>
      </c>
      <c r="K587" s="5">
        <v>425</v>
      </c>
      <c r="L587" s="5"/>
      <c r="M587" s="5" t="s">
        <v>891</v>
      </c>
      <c r="N587" s="6">
        <v>45687.413888888892</v>
      </c>
      <c r="O587" s="7">
        <v>45726</v>
      </c>
      <c r="P587" s="5"/>
      <c r="Q587" s="7">
        <v>45721</v>
      </c>
      <c r="R587" s="5"/>
      <c r="S587" s="48">
        <v>24.46</v>
      </c>
      <c r="T587" s="5" t="s">
        <v>39</v>
      </c>
      <c r="U587" s="5" t="s">
        <v>52</v>
      </c>
      <c r="V587" s="5" t="s">
        <v>41</v>
      </c>
      <c r="W587" s="5" t="s">
        <v>42</v>
      </c>
      <c r="X587" s="5"/>
      <c r="Y587" s="5"/>
      <c r="Z587" s="5" t="s">
        <v>1728</v>
      </c>
      <c r="AA587" s="5"/>
      <c r="AB587" s="5">
        <v>7119</v>
      </c>
      <c r="AC587" s="5" t="s">
        <v>38</v>
      </c>
    </row>
    <row r="588" spans="1:29">
      <c r="A588" s="5">
        <v>639223</v>
      </c>
      <c r="B588" s="5">
        <v>123253</v>
      </c>
      <c r="C588" s="5"/>
      <c r="D588" s="5">
        <v>2</v>
      </c>
      <c r="E588" s="5" t="s">
        <v>29</v>
      </c>
      <c r="F588" s="5">
        <v>2154</v>
      </c>
      <c r="G588" s="5" t="s">
        <v>888</v>
      </c>
      <c r="H588" s="5" t="s">
        <v>889</v>
      </c>
      <c r="I588" s="5">
        <v>281</v>
      </c>
      <c r="J588" s="5" t="s">
        <v>890</v>
      </c>
      <c r="K588" s="5">
        <v>425</v>
      </c>
      <c r="L588" s="5"/>
      <c r="M588" s="5" t="s">
        <v>891</v>
      </c>
      <c r="N588" s="6">
        <v>45687.413888888892</v>
      </c>
      <c r="O588" s="7">
        <v>45726</v>
      </c>
      <c r="P588" s="5"/>
      <c r="Q588" s="7">
        <v>45721</v>
      </c>
      <c r="R588" s="5"/>
      <c r="S588" s="48">
        <v>10.94</v>
      </c>
      <c r="T588" s="5" t="s">
        <v>39</v>
      </c>
      <c r="U588" s="5" t="s">
        <v>182</v>
      </c>
      <c r="V588" s="5" t="s">
        <v>41</v>
      </c>
      <c r="W588" s="5" t="s">
        <v>42</v>
      </c>
      <c r="X588" s="5"/>
      <c r="Y588" s="5"/>
      <c r="Z588" s="5" t="s">
        <v>1728</v>
      </c>
      <c r="AA588" s="5"/>
      <c r="AB588" s="5">
        <v>7119</v>
      </c>
      <c r="AC588" s="5" t="s">
        <v>38</v>
      </c>
    </row>
    <row r="589" spans="1:29">
      <c r="A589" s="5">
        <v>639083</v>
      </c>
      <c r="B589" s="5">
        <v>123253</v>
      </c>
      <c r="C589" s="5"/>
      <c r="D589" s="5">
        <v>2</v>
      </c>
      <c r="E589" s="5" t="s">
        <v>29</v>
      </c>
      <c r="F589" s="5">
        <v>2154</v>
      </c>
      <c r="G589" s="5" t="s">
        <v>888</v>
      </c>
      <c r="H589" s="5" t="s">
        <v>889</v>
      </c>
      <c r="I589" s="5">
        <v>281</v>
      </c>
      <c r="J589" s="5" t="s">
        <v>890</v>
      </c>
      <c r="K589" s="5">
        <v>425</v>
      </c>
      <c r="L589" s="5"/>
      <c r="M589" s="5" t="s">
        <v>891</v>
      </c>
      <c r="N589" s="6">
        <v>45687.413888888892</v>
      </c>
      <c r="O589" s="7">
        <v>45726</v>
      </c>
      <c r="P589" s="5"/>
      <c r="Q589" s="7">
        <v>45721</v>
      </c>
      <c r="R589" s="5"/>
      <c r="S589" s="48">
        <v>-1000</v>
      </c>
      <c r="T589" s="5" t="s">
        <v>35</v>
      </c>
      <c r="U589" s="5" t="s">
        <v>1596</v>
      </c>
      <c r="V589" s="5" t="s">
        <v>36</v>
      </c>
      <c r="W589" s="5" t="s">
        <v>37</v>
      </c>
      <c r="X589" s="5"/>
      <c r="Y589" s="5"/>
      <c r="Z589" s="5" t="s">
        <v>1728</v>
      </c>
      <c r="AA589" s="5"/>
      <c r="AB589" s="5">
        <v>7119</v>
      </c>
      <c r="AC589" s="5" t="s">
        <v>38</v>
      </c>
    </row>
    <row r="590" spans="1:29">
      <c r="A590" s="5">
        <v>639084</v>
      </c>
      <c r="B590" s="5">
        <v>123253</v>
      </c>
      <c r="C590" s="5"/>
      <c r="D590" s="5">
        <v>2</v>
      </c>
      <c r="E590" s="5" t="s">
        <v>29</v>
      </c>
      <c r="F590" s="5">
        <v>2154</v>
      </c>
      <c r="G590" s="5" t="s">
        <v>888</v>
      </c>
      <c r="H590" s="5" t="s">
        <v>889</v>
      </c>
      <c r="I590" s="5">
        <v>281</v>
      </c>
      <c r="J590" s="5" t="s">
        <v>890</v>
      </c>
      <c r="K590" s="5">
        <v>425</v>
      </c>
      <c r="L590" s="5"/>
      <c r="M590" s="5" t="s">
        <v>891</v>
      </c>
      <c r="N590" s="6">
        <v>45687.413888888892</v>
      </c>
      <c r="O590" s="7">
        <v>45726</v>
      </c>
      <c r="P590" s="5"/>
      <c r="Q590" s="7">
        <v>45721</v>
      </c>
      <c r="R590" s="5"/>
      <c r="S590" s="48">
        <v>59</v>
      </c>
      <c r="T590" s="5" t="s">
        <v>39</v>
      </c>
      <c r="U590" s="5" t="s">
        <v>1729</v>
      </c>
      <c r="V590" s="5" t="s">
        <v>79</v>
      </c>
      <c r="W590" s="5" t="s">
        <v>80</v>
      </c>
      <c r="X590" s="5"/>
      <c r="Y590" s="5"/>
      <c r="Z590" s="5" t="s">
        <v>1728</v>
      </c>
      <c r="AA590" s="5"/>
      <c r="AB590" s="5">
        <v>7119</v>
      </c>
      <c r="AC590" s="5" t="s">
        <v>38</v>
      </c>
    </row>
    <row r="591" spans="1:29">
      <c r="A591" s="5">
        <v>565551</v>
      </c>
      <c r="B591" s="5">
        <v>109788</v>
      </c>
      <c r="C591" s="5"/>
      <c r="D591" s="5">
        <v>2</v>
      </c>
      <c r="E591" s="5" t="s">
        <v>29</v>
      </c>
      <c r="F591" s="5">
        <v>2161</v>
      </c>
      <c r="G591" s="5" t="s">
        <v>320</v>
      </c>
      <c r="H591" s="5" t="s">
        <v>321</v>
      </c>
      <c r="I591" s="5">
        <v>307</v>
      </c>
      <c r="J591" s="5" t="s">
        <v>322</v>
      </c>
      <c r="K591" s="5">
        <v>155</v>
      </c>
      <c r="L591" s="5" t="s">
        <v>323</v>
      </c>
      <c r="M591" s="5" t="s">
        <v>324</v>
      </c>
      <c r="N591" s="6">
        <v>45581.572222222225</v>
      </c>
      <c r="O591" s="7">
        <v>45726</v>
      </c>
      <c r="P591" s="5"/>
      <c r="Q591" s="7">
        <v>45721</v>
      </c>
      <c r="R591" s="5"/>
      <c r="S591" s="48">
        <v>-1697.14</v>
      </c>
      <c r="T591" s="5" t="s">
        <v>35</v>
      </c>
      <c r="U591" s="5" t="s">
        <v>1596</v>
      </c>
      <c r="V591" s="5" t="s">
        <v>36</v>
      </c>
      <c r="W591" s="5" t="s">
        <v>37</v>
      </c>
      <c r="X591" s="5"/>
      <c r="Y591" s="5"/>
      <c r="Z591" s="5" t="s">
        <v>837</v>
      </c>
      <c r="AA591" s="5"/>
      <c r="AB591" s="5">
        <v>7119</v>
      </c>
      <c r="AC591" s="5" t="s">
        <v>38</v>
      </c>
    </row>
    <row r="592" spans="1:29">
      <c r="A592" s="5">
        <v>565590</v>
      </c>
      <c r="B592" s="5">
        <v>109788</v>
      </c>
      <c r="C592" s="5"/>
      <c r="D592" s="5">
        <v>2</v>
      </c>
      <c r="E592" s="5" t="s">
        <v>29</v>
      </c>
      <c r="F592" s="5">
        <v>2161</v>
      </c>
      <c r="G592" s="5" t="s">
        <v>320</v>
      </c>
      <c r="H592" s="5" t="s">
        <v>321</v>
      </c>
      <c r="I592" s="5">
        <v>307</v>
      </c>
      <c r="J592" s="5" t="s">
        <v>322</v>
      </c>
      <c r="K592" s="5">
        <v>155</v>
      </c>
      <c r="L592" s="5" t="s">
        <v>323</v>
      </c>
      <c r="M592" s="5" t="s">
        <v>324</v>
      </c>
      <c r="N592" s="6">
        <v>45581.572222222225</v>
      </c>
      <c r="O592" s="7">
        <v>45726</v>
      </c>
      <c r="P592" s="5"/>
      <c r="Q592" s="7">
        <v>45721</v>
      </c>
      <c r="R592" s="5"/>
      <c r="S592" s="48">
        <v>169.71</v>
      </c>
      <c r="T592" s="5" t="s">
        <v>39</v>
      </c>
      <c r="U592" s="5" t="s">
        <v>40</v>
      </c>
      <c r="V592" s="5" t="s">
        <v>41</v>
      </c>
      <c r="W592" s="5" t="s">
        <v>42</v>
      </c>
      <c r="X592" s="5"/>
      <c r="Y592" s="5"/>
      <c r="Z592" s="5" t="s">
        <v>837</v>
      </c>
      <c r="AA592" s="5"/>
      <c r="AB592" s="5">
        <v>7119</v>
      </c>
      <c r="AC592" s="5" t="s">
        <v>38</v>
      </c>
    </row>
    <row r="593" spans="1:29">
      <c r="A593" s="5">
        <v>565592</v>
      </c>
      <c r="B593" s="5">
        <v>109788</v>
      </c>
      <c r="C593" s="5"/>
      <c r="D593" s="5">
        <v>2</v>
      </c>
      <c r="E593" s="5" t="s">
        <v>29</v>
      </c>
      <c r="F593" s="5">
        <v>2161</v>
      </c>
      <c r="G593" s="5" t="s">
        <v>320</v>
      </c>
      <c r="H593" s="5" t="s">
        <v>321</v>
      </c>
      <c r="I593" s="5">
        <v>307</v>
      </c>
      <c r="J593" s="5" t="s">
        <v>322</v>
      </c>
      <c r="K593" s="5">
        <v>155</v>
      </c>
      <c r="L593" s="5" t="s">
        <v>323</v>
      </c>
      <c r="M593" s="5" t="s">
        <v>324</v>
      </c>
      <c r="N593" s="6">
        <v>45581.572222222225</v>
      </c>
      <c r="O593" s="7">
        <v>45726</v>
      </c>
      <c r="P593" s="5"/>
      <c r="Q593" s="7">
        <v>45721</v>
      </c>
      <c r="R593" s="5"/>
      <c r="S593" s="48">
        <v>9.6999999999999993</v>
      </c>
      <c r="T593" s="5" t="s">
        <v>39</v>
      </c>
      <c r="U593" s="5" t="s">
        <v>128</v>
      </c>
      <c r="V593" s="5" t="s">
        <v>128</v>
      </c>
      <c r="W593" s="5" t="s">
        <v>129</v>
      </c>
      <c r="X593" s="5"/>
      <c r="Y593" s="5"/>
      <c r="Z593" s="5" t="s">
        <v>837</v>
      </c>
      <c r="AA593" s="5"/>
      <c r="AB593" s="5">
        <v>7119</v>
      </c>
      <c r="AC593" s="5" t="s">
        <v>38</v>
      </c>
    </row>
    <row r="594" spans="1:29">
      <c r="A594" s="5">
        <v>617360</v>
      </c>
      <c r="B594" s="5">
        <v>109788</v>
      </c>
      <c r="C594" s="5"/>
      <c r="D594" s="5">
        <v>2</v>
      </c>
      <c r="E594" s="5" t="s">
        <v>29</v>
      </c>
      <c r="F594" s="5">
        <v>2161</v>
      </c>
      <c r="G594" s="5" t="s">
        <v>320</v>
      </c>
      <c r="H594" s="5" t="s">
        <v>321</v>
      </c>
      <c r="I594" s="5">
        <v>307</v>
      </c>
      <c r="J594" s="5" t="s">
        <v>322</v>
      </c>
      <c r="K594" s="5">
        <v>155</v>
      </c>
      <c r="L594" s="5" t="s">
        <v>323</v>
      </c>
      <c r="M594" s="5" t="s">
        <v>324</v>
      </c>
      <c r="N594" s="6">
        <v>45581.572222222225</v>
      </c>
      <c r="O594" s="7">
        <v>45726</v>
      </c>
      <c r="P594" s="5"/>
      <c r="Q594" s="7">
        <v>45721</v>
      </c>
      <c r="R594" s="5"/>
      <c r="S594" s="48">
        <v>9.1</v>
      </c>
      <c r="T594" s="5" t="s">
        <v>39</v>
      </c>
      <c r="U594" s="5" t="s">
        <v>182</v>
      </c>
      <c r="V594" s="5" t="s">
        <v>41</v>
      </c>
      <c r="W594" s="5" t="s">
        <v>42</v>
      </c>
      <c r="X594" s="5"/>
      <c r="Y594" s="5"/>
      <c r="Z594" s="5" t="s">
        <v>837</v>
      </c>
      <c r="AA594" s="5"/>
      <c r="AB594" s="5">
        <v>7119</v>
      </c>
      <c r="AC594" s="5" t="s">
        <v>38</v>
      </c>
    </row>
    <row r="595" spans="1:29">
      <c r="A595" s="5">
        <v>550038</v>
      </c>
      <c r="B595" s="5">
        <v>107536</v>
      </c>
      <c r="C595" s="5"/>
      <c r="D595" s="5">
        <v>2</v>
      </c>
      <c r="E595" s="5" t="s">
        <v>29</v>
      </c>
      <c r="F595" s="5">
        <v>2175</v>
      </c>
      <c r="G595" s="5" t="s">
        <v>690</v>
      </c>
      <c r="H595" s="5" t="s">
        <v>691</v>
      </c>
      <c r="I595" s="5">
        <v>345</v>
      </c>
      <c r="J595" s="5" t="s">
        <v>692</v>
      </c>
      <c r="K595" s="5">
        <v>414</v>
      </c>
      <c r="L595" s="5"/>
      <c r="M595" s="5" t="s">
        <v>693</v>
      </c>
      <c r="N595" s="6">
        <v>45573.352777777778</v>
      </c>
      <c r="O595" s="7">
        <v>45726</v>
      </c>
      <c r="P595" s="5"/>
      <c r="Q595" s="7">
        <v>45721</v>
      </c>
      <c r="R595" s="5"/>
      <c r="S595" s="48">
        <v>-3229.98</v>
      </c>
      <c r="T595" s="5" t="s">
        <v>35</v>
      </c>
      <c r="U595" s="5" t="s">
        <v>1596</v>
      </c>
      <c r="V595" s="5" t="s">
        <v>36</v>
      </c>
      <c r="W595" s="5" t="s">
        <v>37</v>
      </c>
      <c r="X595" s="5"/>
      <c r="Y595" s="5"/>
      <c r="Z595" s="5" t="s">
        <v>951</v>
      </c>
      <c r="AA595" s="5"/>
      <c r="AB595" s="5">
        <v>7119</v>
      </c>
      <c r="AC595" s="5" t="s">
        <v>38</v>
      </c>
    </row>
    <row r="596" spans="1:29">
      <c r="A596" s="5">
        <v>550071</v>
      </c>
      <c r="B596" s="5">
        <v>107536</v>
      </c>
      <c r="C596" s="5"/>
      <c r="D596" s="5">
        <v>2</v>
      </c>
      <c r="E596" s="5" t="s">
        <v>29</v>
      </c>
      <c r="F596" s="5">
        <v>2175</v>
      </c>
      <c r="G596" s="5" t="s">
        <v>690</v>
      </c>
      <c r="H596" s="5" t="s">
        <v>691</v>
      </c>
      <c r="I596" s="5">
        <v>345</v>
      </c>
      <c r="J596" s="5" t="s">
        <v>692</v>
      </c>
      <c r="K596" s="5">
        <v>414</v>
      </c>
      <c r="L596" s="5"/>
      <c r="M596" s="5" t="s">
        <v>693</v>
      </c>
      <c r="N596" s="6">
        <v>45573.352777777778</v>
      </c>
      <c r="O596" s="7">
        <v>45726</v>
      </c>
      <c r="P596" s="5"/>
      <c r="Q596" s="7">
        <v>45721</v>
      </c>
      <c r="R596" s="5"/>
      <c r="S596" s="48">
        <v>323</v>
      </c>
      <c r="T596" s="5" t="s">
        <v>39</v>
      </c>
      <c r="U596" s="5" t="s">
        <v>40</v>
      </c>
      <c r="V596" s="5" t="s">
        <v>41</v>
      </c>
      <c r="W596" s="5" t="s">
        <v>42</v>
      </c>
      <c r="X596" s="5"/>
      <c r="Y596" s="5"/>
      <c r="Z596" s="5" t="s">
        <v>951</v>
      </c>
      <c r="AA596" s="5"/>
      <c r="AB596" s="5">
        <v>7119</v>
      </c>
      <c r="AC596" s="5" t="s">
        <v>38</v>
      </c>
    </row>
    <row r="597" spans="1:29">
      <c r="A597" s="5">
        <v>550095</v>
      </c>
      <c r="B597" s="5">
        <v>107536</v>
      </c>
      <c r="C597" s="5"/>
      <c r="D597" s="5">
        <v>2</v>
      </c>
      <c r="E597" s="5" t="s">
        <v>29</v>
      </c>
      <c r="F597" s="5">
        <v>2175</v>
      </c>
      <c r="G597" s="5" t="s">
        <v>690</v>
      </c>
      <c r="H597" s="5" t="s">
        <v>691</v>
      </c>
      <c r="I597" s="5">
        <v>345</v>
      </c>
      <c r="J597" s="5" t="s">
        <v>692</v>
      </c>
      <c r="K597" s="5">
        <v>414</v>
      </c>
      <c r="L597" s="5"/>
      <c r="M597" s="5" t="s">
        <v>693</v>
      </c>
      <c r="N597" s="6">
        <v>45573.352777777778</v>
      </c>
      <c r="O597" s="7">
        <v>45726</v>
      </c>
      <c r="P597" s="5"/>
      <c r="Q597" s="7">
        <v>45721</v>
      </c>
      <c r="R597" s="5"/>
      <c r="S597" s="48">
        <v>103.06</v>
      </c>
      <c r="T597" s="5" t="s">
        <v>39</v>
      </c>
      <c r="U597" s="5" t="s">
        <v>694</v>
      </c>
      <c r="V597" s="5" t="s">
        <v>266</v>
      </c>
      <c r="W597" s="5" t="s">
        <v>267</v>
      </c>
      <c r="X597" s="5"/>
      <c r="Y597" s="5"/>
      <c r="Z597" s="5" t="s">
        <v>951</v>
      </c>
      <c r="AA597" s="5"/>
      <c r="AB597" s="5">
        <v>7119</v>
      </c>
      <c r="AC597" s="5" t="s">
        <v>38</v>
      </c>
    </row>
    <row r="598" spans="1:29">
      <c r="A598" s="5">
        <v>582220</v>
      </c>
      <c r="B598" s="5">
        <v>113122</v>
      </c>
      <c r="C598" s="5"/>
      <c r="D598" s="5">
        <v>2</v>
      </c>
      <c r="E598" s="5" t="s">
        <v>29</v>
      </c>
      <c r="F598" s="5">
        <v>2177</v>
      </c>
      <c r="G598" s="5" t="s">
        <v>695</v>
      </c>
      <c r="H598" s="5" t="s">
        <v>696</v>
      </c>
      <c r="I598" s="5">
        <v>154</v>
      </c>
      <c r="J598" s="5" t="s">
        <v>697</v>
      </c>
      <c r="K598" s="5">
        <v>123</v>
      </c>
      <c r="L598" s="5" t="s">
        <v>698</v>
      </c>
      <c r="M598" s="5" t="s">
        <v>1088</v>
      </c>
      <c r="N598" s="6">
        <v>45658</v>
      </c>
      <c r="O598" s="7">
        <v>45726</v>
      </c>
      <c r="P598" s="5"/>
      <c r="Q598" s="7"/>
      <c r="R598" s="5"/>
      <c r="S598" s="48">
        <v>-1198.2</v>
      </c>
      <c r="T598" s="5" t="s">
        <v>35</v>
      </c>
      <c r="U598" s="5" t="s">
        <v>1596</v>
      </c>
      <c r="V598" s="5" t="s">
        <v>36</v>
      </c>
      <c r="W598" s="5" t="s">
        <v>37</v>
      </c>
      <c r="X598" s="5"/>
      <c r="Y598" s="5"/>
      <c r="Z598" s="5" t="s">
        <v>1089</v>
      </c>
      <c r="AA598" s="5"/>
      <c r="AB598" s="5">
        <v>7119</v>
      </c>
      <c r="AC598" s="5" t="s">
        <v>38</v>
      </c>
    </row>
    <row r="599" spans="1:29">
      <c r="A599" s="5">
        <v>582249</v>
      </c>
      <c r="B599" s="5">
        <v>113122</v>
      </c>
      <c r="C599" s="5"/>
      <c r="D599" s="5">
        <v>2</v>
      </c>
      <c r="E599" s="5" t="s">
        <v>29</v>
      </c>
      <c r="F599" s="5">
        <v>2177</v>
      </c>
      <c r="G599" s="5" t="s">
        <v>695</v>
      </c>
      <c r="H599" s="5" t="s">
        <v>696</v>
      </c>
      <c r="I599" s="5">
        <v>154</v>
      </c>
      <c r="J599" s="5" t="s">
        <v>697</v>
      </c>
      <c r="K599" s="5">
        <v>123</v>
      </c>
      <c r="L599" s="5" t="s">
        <v>698</v>
      </c>
      <c r="M599" s="5" t="s">
        <v>1088</v>
      </c>
      <c r="N599" s="6">
        <v>45658</v>
      </c>
      <c r="O599" s="7">
        <v>45726</v>
      </c>
      <c r="P599" s="5"/>
      <c r="Q599" s="7"/>
      <c r="R599" s="5"/>
      <c r="S599" s="48">
        <v>119.82</v>
      </c>
      <c r="T599" s="5" t="s">
        <v>39</v>
      </c>
      <c r="U599" s="5" t="s">
        <v>40</v>
      </c>
      <c r="V599" s="5" t="s">
        <v>41</v>
      </c>
      <c r="W599" s="5" t="s">
        <v>42</v>
      </c>
      <c r="X599" s="5"/>
      <c r="Y599" s="5"/>
      <c r="Z599" s="5" t="s">
        <v>1089</v>
      </c>
      <c r="AA599" s="5"/>
      <c r="AB599" s="5">
        <v>7119</v>
      </c>
      <c r="AC599" s="5" t="s">
        <v>38</v>
      </c>
    </row>
    <row r="600" spans="1:29">
      <c r="A600" s="5">
        <v>582251</v>
      </c>
      <c r="B600" s="5">
        <v>113122</v>
      </c>
      <c r="C600" s="5"/>
      <c r="D600" s="5">
        <v>2</v>
      </c>
      <c r="E600" s="5" t="s">
        <v>29</v>
      </c>
      <c r="F600" s="5">
        <v>2177</v>
      </c>
      <c r="G600" s="5" t="s">
        <v>695</v>
      </c>
      <c r="H600" s="5" t="s">
        <v>696</v>
      </c>
      <c r="I600" s="5">
        <v>154</v>
      </c>
      <c r="J600" s="5" t="s">
        <v>697</v>
      </c>
      <c r="K600" s="5">
        <v>123</v>
      </c>
      <c r="L600" s="5" t="s">
        <v>698</v>
      </c>
      <c r="M600" s="5" t="s">
        <v>1088</v>
      </c>
      <c r="N600" s="6">
        <v>45658</v>
      </c>
      <c r="O600" s="7">
        <v>45726</v>
      </c>
      <c r="P600" s="5"/>
      <c r="Q600" s="7"/>
      <c r="R600" s="5"/>
      <c r="S600" s="48">
        <v>9.6999999999999993</v>
      </c>
      <c r="T600" s="5" t="s">
        <v>39</v>
      </c>
      <c r="U600" s="5" t="s">
        <v>128</v>
      </c>
      <c r="V600" s="5" t="s">
        <v>128</v>
      </c>
      <c r="W600" s="5" t="s">
        <v>129</v>
      </c>
      <c r="X600" s="5"/>
      <c r="Y600" s="5"/>
      <c r="Z600" s="5" t="s">
        <v>1089</v>
      </c>
      <c r="AA600" s="5"/>
      <c r="AB600" s="5">
        <v>7119</v>
      </c>
      <c r="AC600" s="5" t="s">
        <v>38</v>
      </c>
    </row>
    <row r="601" spans="1:29">
      <c r="A601" s="5">
        <v>614774</v>
      </c>
      <c r="B601" s="5">
        <v>113122</v>
      </c>
      <c r="C601" s="5"/>
      <c r="D601" s="5">
        <v>2</v>
      </c>
      <c r="E601" s="5" t="s">
        <v>29</v>
      </c>
      <c r="F601" s="5">
        <v>2177</v>
      </c>
      <c r="G601" s="5" t="s">
        <v>695</v>
      </c>
      <c r="H601" s="5" t="s">
        <v>696</v>
      </c>
      <c r="I601" s="5">
        <v>154</v>
      </c>
      <c r="J601" s="5" t="s">
        <v>697</v>
      </c>
      <c r="K601" s="5">
        <v>123</v>
      </c>
      <c r="L601" s="5" t="s">
        <v>698</v>
      </c>
      <c r="M601" s="5" t="s">
        <v>1088</v>
      </c>
      <c r="N601" s="6">
        <v>45658</v>
      </c>
      <c r="O601" s="7">
        <v>45726</v>
      </c>
      <c r="P601" s="5"/>
      <c r="Q601" s="7"/>
      <c r="R601" s="5"/>
      <c r="S601" s="48">
        <v>10.74</v>
      </c>
      <c r="T601" s="5" t="s">
        <v>39</v>
      </c>
      <c r="U601" s="5" t="s">
        <v>182</v>
      </c>
      <c r="V601" s="5" t="s">
        <v>41</v>
      </c>
      <c r="W601" s="5" t="s">
        <v>42</v>
      </c>
      <c r="X601" s="5"/>
      <c r="Y601" s="5"/>
      <c r="Z601" s="5" t="s">
        <v>1089</v>
      </c>
      <c r="AA601" s="5"/>
      <c r="AB601" s="5">
        <v>7119</v>
      </c>
      <c r="AC601" s="5" t="s">
        <v>38</v>
      </c>
    </row>
    <row r="602" spans="1:29">
      <c r="A602" s="5">
        <v>638513</v>
      </c>
      <c r="B602" s="5">
        <v>123109</v>
      </c>
      <c r="C602" s="5"/>
      <c r="D602" s="5">
        <v>2</v>
      </c>
      <c r="E602" s="5" t="s">
        <v>29</v>
      </c>
      <c r="F602" s="5">
        <v>2193</v>
      </c>
      <c r="G602" s="5" t="s">
        <v>507</v>
      </c>
      <c r="H602" s="5" t="s">
        <v>508</v>
      </c>
      <c r="I602" s="5">
        <v>313</v>
      </c>
      <c r="J602" s="5" t="s">
        <v>509</v>
      </c>
      <c r="K602" s="5">
        <v>202</v>
      </c>
      <c r="L602" s="5" t="s">
        <v>510</v>
      </c>
      <c r="M602" s="5" t="s">
        <v>1487</v>
      </c>
      <c r="N602" s="6">
        <v>45685.540972222225</v>
      </c>
      <c r="O602" s="7">
        <v>45726</v>
      </c>
      <c r="P602" s="5"/>
      <c r="Q602" s="7">
        <v>45714</v>
      </c>
      <c r="R602" s="5"/>
      <c r="S602" s="48">
        <v>-2500</v>
      </c>
      <c r="T602" s="5" t="s">
        <v>35</v>
      </c>
      <c r="U602" s="5" t="s">
        <v>1596</v>
      </c>
      <c r="V602" s="5" t="s">
        <v>36</v>
      </c>
      <c r="W602" s="5" t="s">
        <v>37</v>
      </c>
      <c r="X602" s="5"/>
      <c r="Y602" s="5"/>
      <c r="Z602" s="5" t="s">
        <v>1730</v>
      </c>
      <c r="AA602" s="5"/>
      <c r="AB602" s="5">
        <v>7119</v>
      </c>
      <c r="AC602" s="5" t="s">
        <v>38</v>
      </c>
    </row>
    <row r="603" spans="1:29">
      <c r="A603" s="5">
        <v>638578</v>
      </c>
      <c r="B603" s="5">
        <v>123109</v>
      </c>
      <c r="C603" s="5"/>
      <c r="D603" s="5">
        <v>2</v>
      </c>
      <c r="E603" s="5" t="s">
        <v>29</v>
      </c>
      <c r="F603" s="5">
        <v>2193</v>
      </c>
      <c r="G603" s="5" t="s">
        <v>507</v>
      </c>
      <c r="H603" s="5" t="s">
        <v>508</v>
      </c>
      <c r="I603" s="5">
        <v>313</v>
      </c>
      <c r="J603" s="5" t="s">
        <v>509</v>
      </c>
      <c r="K603" s="5">
        <v>202</v>
      </c>
      <c r="L603" s="5" t="s">
        <v>510</v>
      </c>
      <c r="M603" s="5" t="s">
        <v>1487</v>
      </c>
      <c r="N603" s="6">
        <v>45685.540972222225</v>
      </c>
      <c r="O603" s="7">
        <v>45726</v>
      </c>
      <c r="P603" s="5"/>
      <c r="Q603" s="7">
        <v>45714</v>
      </c>
      <c r="R603" s="5"/>
      <c r="S603" s="48">
        <v>250</v>
      </c>
      <c r="T603" s="5" t="s">
        <v>39</v>
      </c>
      <c r="U603" s="5" t="s">
        <v>40</v>
      </c>
      <c r="V603" s="5" t="s">
        <v>41</v>
      </c>
      <c r="W603" s="5" t="s">
        <v>42</v>
      </c>
      <c r="X603" s="5"/>
      <c r="Y603" s="5"/>
      <c r="Z603" s="5" t="s">
        <v>1730</v>
      </c>
      <c r="AA603" s="5"/>
      <c r="AB603" s="5">
        <v>7119</v>
      </c>
      <c r="AC603" s="5" t="s">
        <v>38</v>
      </c>
    </row>
    <row r="604" spans="1:29">
      <c r="A604" s="5">
        <v>638580</v>
      </c>
      <c r="B604" s="5">
        <v>123109</v>
      </c>
      <c r="C604" s="5"/>
      <c r="D604" s="5">
        <v>2</v>
      </c>
      <c r="E604" s="5" t="s">
        <v>29</v>
      </c>
      <c r="F604" s="5">
        <v>2193</v>
      </c>
      <c r="G604" s="5" t="s">
        <v>507</v>
      </c>
      <c r="H604" s="5" t="s">
        <v>508</v>
      </c>
      <c r="I604" s="5">
        <v>313</v>
      </c>
      <c r="J604" s="5" t="s">
        <v>509</v>
      </c>
      <c r="K604" s="5">
        <v>202</v>
      </c>
      <c r="L604" s="5" t="s">
        <v>510</v>
      </c>
      <c r="M604" s="5" t="s">
        <v>1487</v>
      </c>
      <c r="N604" s="6">
        <v>45685.540972222225</v>
      </c>
      <c r="O604" s="7">
        <v>45726</v>
      </c>
      <c r="P604" s="5"/>
      <c r="Q604" s="7">
        <v>45714</v>
      </c>
      <c r="R604" s="5"/>
      <c r="S604" s="48">
        <v>9.6999999999999993</v>
      </c>
      <c r="T604" s="5" t="s">
        <v>39</v>
      </c>
      <c r="U604" s="5" t="s">
        <v>128</v>
      </c>
      <c r="V604" s="5" t="s">
        <v>128</v>
      </c>
      <c r="W604" s="5" t="s">
        <v>129</v>
      </c>
      <c r="X604" s="5"/>
      <c r="Y604" s="5"/>
      <c r="Z604" s="5" t="s">
        <v>1730</v>
      </c>
      <c r="AA604" s="5"/>
      <c r="AB604" s="5">
        <v>7119</v>
      </c>
      <c r="AC604" s="5" t="s">
        <v>38</v>
      </c>
    </row>
    <row r="605" spans="1:29">
      <c r="A605" s="5">
        <v>638581</v>
      </c>
      <c r="B605" s="5">
        <v>123109</v>
      </c>
      <c r="C605" s="5"/>
      <c r="D605" s="5">
        <v>2</v>
      </c>
      <c r="E605" s="5" t="s">
        <v>29</v>
      </c>
      <c r="F605" s="5">
        <v>2193</v>
      </c>
      <c r="G605" s="5" t="s">
        <v>507</v>
      </c>
      <c r="H605" s="5" t="s">
        <v>508</v>
      </c>
      <c r="I605" s="5">
        <v>313</v>
      </c>
      <c r="J605" s="5" t="s">
        <v>509</v>
      </c>
      <c r="K605" s="5">
        <v>202</v>
      </c>
      <c r="L605" s="5" t="s">
        <v>510</v>
      </c>
      <c r="M605" s="5" t="s">
        <v>1487</v>
      </c>
      <c r="N605" s="6">
        <v>45685.540972222225</v>
      </c>
      <c r="O605" s="7">
        <v>45726</v>
      </c>
      <c r="P605" s="5"/>
      <c r="Q605" s="7">
        <v>45714</v>
      </c>
      <c r="R605" s="5"/>
      <c r="S605" s="48">
        <v>23.08</v>
      </c>
      <c r="T605" s="5" t="s">
        <v>39</v>
      </c>
      <c r="U605" s="5" t="s">
        <v>182</v>
      </c>
      <c r="V605" s="5" t="s">
        <v>41</v>
      </c>
      <c r="W605" s="5" t="s">
        <v>42</v>
      </c>
      <c r="X605" s="5"/>
      <c r="Y605" s="5"/>
      <c r="Z605" s="5" t="s">
        <v>1730</v>
      </c>
      <c r="AA605" s="5"/>
      <c r="AB605" s="5">
        <v>7119</v>
      </c>
      <c r="AC605" s="5" t="s">
        <v>38</v>
      </c>
    </row>
    <row r="606" spans="1:29">
      <c r="A606" s="5">
        <v>643960</v>
      </c>
      <c r="B606" s="5">
        <v>123109</v>
      </c>
      <c r="C606" s="5"/>
      <c r="D606" s="5">
        <v>2</v>
      </c>
      <c r="E606" s="5" t="s">
        <v>29</v>
      </c>
      <c r="F606" s="5">
        <v>2193</v>
      </c>
      <c r="G606" s="5" t="s">
        <v>507</v>
      </c>
      <c r="H606" s="5" t="s">
        <v>508</v>
      </c>
      <c r="I606" s="5">
        <v>313</v>
      </c>
      <c r="J606" s="5" t="s">
        <v>509</v>
      </c>
      <c r="K606" s="5">
        <v>202</v>
      </c>
      <c r="L606" s="5" t="s">
        <v>510</v>
      </c>
      <c r="M606" s="5" t="s">
        <v>1487</v>
      </c>
      <c r="N606" s="6">
        <v>45685.540972222225</v>
      </c>
      <c r="O606" s="7">
        <v>45726</v>
      </c>
      <c r="P606" s="5"/>
      <c r="Q606" s="7">
        <v>45714</v>
      </c>
      <c r="R606" s="5"/>
      <c r="S606" s="48">
        <v>1000</v>
      </c>
      <c r="T606" s="5" t="s">
        <v>39</v>
      </c>
      <c r="U606" s="5" t="s">
        <v>1731</v>
      </c>
      <c r="V606" s="5" t="s">
        <v>300</v>
      </c>
      <c r="W606" s="5" t="s">
        <v>839</v>
      </c>
      <c r="X606" s="5"/>
      <c r="Y606" s="5"/>
      <c r="Z606" s="5" t="s">
        <v>1730</v>
      </c>
      <c r="AA606" s="5"/>
      <c r="AB606" s="5">
        <v>7119</v>
      </c>
      <c r="AC606" s="5" t="s">
        <v>38</v>
      </c>
    </row>
    <row r="607" spans="1:29">
      <c r="A607" s="5">
        <v>643971</v>
      </c>
      <c r="B607" s="5">
        <v>123109</v>
      </c>
      <c r="C607" s="5"/>
      <c r="D607" s="5">
        <v>2</v>
      </c>
      <c r="E607" s="5" t="s">
        <v>29</v>
      </c>
      <c r="F607" s="5">
        <v>2193</v>
      </c>
      <c r="G607" s="5" t="s">
        <v>507</v>
      </c>
      <c r="H607" s="5" t="s">
        <v>508</v>
      </c>
      <c r="I607" s="5">
        <v>313</v>
      </c>
      <c r="J607" s="5" t="s">
        <v>509</v>
      </c>
      <c r="K607" s="5">
        <v>202</v>
      </c>
      <c r="L607" s="5" t="s">
        <v>510</v>
      </c>
      <c r="M607" s="5" t="s">
        <v>1487</v>
      </c>
      <c r="N607" s="6">
        <v>45685.540972222225</v>
      </c>
      <c r="O607" s="7">
        <v>45726</v>
      </c>
      <c r="P607" s="5"/>
      <c r="Q607" s="7">
        <v>45714</v>
      </c>
      <c r="R607" s="5"/>
      <c r="S607" s="48">
        <v>100</v>
      </c>
      <c r="T607" s="5" t="s">
        <v>39</v>
      </c>
      <c r="U607" s="5" t="s">
        <v>52</v>
      </c>
      <c r="V607" s="5" t="s">
        <v>41</v>
      </c>
      <c r="W607" s="5" t="s">
        <v>42</v>
      </c>
      <c r="X607" s="5"/>
      <c r="Y607" s="5"/>
      <c r="Z607" s="5" t="s">
        <v>1730</v>
      </c>
      <c r="AA607" s="5"/>
      <c r="AB607" s="5">
        <v>7119</v>
      </c>
      <c r="AC607" s="5" t="s">
        <v>38</v>
      </c>
    </row>
    <row r="608" spans="1:29">
      <c r="A608" s="5">
        <v>638582</v>
      </c>
      <c r="B608" s="5">
        <v>123110</v>
      </c>
      <c r="C608" s="5"/>
      <c r="D608" s="5">
        <v>2</v>
      </c>
      <c r="E608" s="5" t="s">
        <v>29</v>
      </c>
      <c r="F608" s="5">
        <v>2193</v>
      </c>
      <c r="G608" s="5" t="s">
        <v>507</v>
      </c>
      <c r="H608" s="5" t="s">
        <v>508</v>
      </c>
      <c r="I608" s="5">
        <v>313</v>
      </c>
      <c r="J608" s="5" t="s">
        <v>509</v>
      </c>
      <c r="K608" s="5">
        <v>202</v>
      </c>
      <c r="L608" s="5" t="s">
        <v>510</v>
      </c>
      <c r="M608" s="5" t="s">
        <v>1487</v>
      </c>
      <c r="N608" s="6">
        <v>45685.540972222225</v>
      </c>
      <c r="O608" s="7">
        <v>45721</v>
      </c>
      <c r="P608" s="5"/>
      <c r="Q608" s="7">
        <v>45714</v>
      </c>
      <c r="R608" s="5"/>
      <c r="S608" s="48">
        <v>150</v>
      </c>
      <c r="T608" s="5" t="s">
        <v>39</v>
      </c>
      <c r="U608" s="5" t="s">
        <v>52</v>
      </c>
      <c r="V608" s="5" t="s">
        <v>41</v>
      </c>
      <c r="W608" s="5" t="s">
        <v>42</v>
      </c>
      <c r="X608" s="5"/>
      <c r="Y608" s="5"/>
      <c r="Z608" s="5" t="s">
        <v>892</v>
      </c>
      <c r="AA608" s="5"/>
      <c r="AB608" s="5">
        <v>7119</v>
      </c>
      <c r="AC608" s="5" t="s">
        <v>38</v>
      </c>
    </row>
    <row r="609" spans="1:29">
      <c r="A609" s="5">
        <v>493291</v>
      </c>
      <c r="B609" s="5">
        <v>97063</v>
      </c>
      <c r="C609" s="5">
        <v>10531</v>
      </c>
      <c r="D609" s="5">
        <v>2</v>
      </c>
      <c r="E609" s="5" t="s">
        <v>29</v>
      </c>
      <c r="F609" s="5">
        <v>2240</v>
      </c>
      <c r="G609" s="5" t="s">
        <v>151</v>
      </c>
      <c r="H609" s="5" t="s">
        <v>152</v>
      </c>
      <c r="I609" s="5">
        <v>226</v>
      </c>
      <c r="J609" s="5" t="s">
        <v>153</v>
      </c>
      <c r="K609" s="5">
        <v>406</v>
      </c>
      <c r="L609" s="5"/>
      <c r="M609" s="5" t="s">
        <v>154</v>
      </c>
      <c r="N609" s="6">
        <v>45514.460416666669</v>
      </c>
      <c r="O609" s="7">
        <v>45726</v>
      </c>
      <c r="P609" s="5"/>
      <c r="Q609" s="7">
        <v>45716</v>
      </c>
      <c r="R609" s="5"/>
      <c r="S609" s="48">
        <v>-1000</v>
      </c>
      <c r="T609" s="5" t="s">
        <v>35</v>
      </c>
      <c r="U609" s="5" t="s">
        <v>1596</v>
      </c>
      <c r="V609" s="5" t="s">
        <v>36</v>
      </c>
      <c r="W609" s="5" t="s">
        <v>37</v>
      </c>
      <c r="X609" s="5"/>
      <c r="Y609" s="5"/>
      <c r="Z609" s="5" t="s">
        <v>795</v>
      </c>
      <c r="AA609" s="5"/>
      <c r="AB609" s="5">
        <v>7119</v>
      </c>
      <c r="AC609" s="5" t="s">
        <v>38</v>
      </c>
    </row>
    <row r="610" spans="1:29">
      <c r="A610" s="5">
        <v>493317</v>
      </c>
      <c r="B610" s="5">
        <v>97063</v>
      </c>
      <c r="C610" s="5">
        <v>10531</v>
      </c>
      <c r="D610" s="5">
        <v>2</v>
      </c>
      <c r="E610" s="5" t="s">
        <v>29</v>
      </c>
      <c r="F610" s="5">
        <v>2240</v>
      </c>
      <c r="G610" s="5" t="s">
        <v>151</v>
      </c>
      <c r="H610" s="5" t="s">
        <v>152</v>
      </c>
      <c r="I610" s="5">
        <v>226</v>
      </c>
      <c r="J610" s="5" t="s">
        <v>153</v>
      </c>
      <c r="K610" s="5">
        <v>406</v>
      </c>
      <c r="L610" s="5"/>
      <c r="M610" s="5" t="s">
        <v>154</v>
      </c>
      <c r="N610" s="6">
        <v>45514.460416666669</v>
      </c>
      <c r="O610" s="7">
        <v>45726</v>
      </c>
      <c r="P610" s="5"/>
      <c r="Q610" s="7">
        <v>45716</v>
      </c>
      <c r="R610" s="5"/>
      <c r="S610" s="48">
        <v>100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795</v>
      </c>
      <c r="AA610" s="5"/>
      <c r="AB610" s="5">
        <v>7119</v>
      </c>
      <c r="AC610" s="5" t="s">
        <v>38</v>
      </c>
    </row>
    <row r="611" spans="1:29">
      <c r="A611" s="5">
        <v>512719</v>
      </c>
      <c r="B611" s="5">
        <v>100967</v>
      </c>
      <c r="C611" s="5"/>
      <c r="D611" s="5">
        <v>2</v>
      </c>
      <c r="E611" s="5" t="s">
        <v>29</v>
      </c>
      <c r="F611" s="5">
        <v>2242</v>
      </c>
      <c r="G611" s="5" t="s">
        <v>512</v>
      </c>
      <c r="H611" s="5" t="s">
        <v>513</v>
      </c>
      <c r="I611" s="5">
        <v>308</v>
      </c>
      <c r="J611" s="5" t="s">
        <v>514</v>
      </c>
      <c r="K611" s="5">
        <v>379</v>
      </c>
      <c r="L611" s="5"/>
      <c r="M611" s="5" t="s">
        <v>1488</v>
      </c>
      <c r="N611" s="6">
        <v>45546.409722222219</v>
      </c>
      <c r="O611" s="7">
        <v>45726</v>
      </c>
      <c r="P611" s="5"/>
      <c r="Q611" s="7"/>
      <c r="R611" s="5"/>
      <c r="S611" s="48">
        <v>-2500</v>
      </c>
      <c r="T611" s="5" t="s">
        <v>35</v>
      </c>
      <c r="U611" s="5" t="s">
        <v>1596</v>
      </c>
      <c r="V611" s="5" t="s">
        <v>36</v>
      </c>
      <c r="W611" s="5" t="s">
        <v>37</v>
      </c>
      <c r="X611" s="5"/>
      <c r="Y611" s="5"/>
      <c r="Z611" s="5" t="s">
        <v>1732</v>
      </c>
      <c r="AA611" s="5"/>
      <c r="AB611" s="5">
        <v>7119</v>
      </c>
      <c r="AC611" s="5" t="s">
        <v>38</v>
      </c>
    </row>
    <row r="612" spans="1:29">
      <c r="A612" s="5">
        <v>512752</v>
      </c>
      <c r="B612" s="5">
        <v>100967</v>
      </c>
      <c r="C612" s="5"/>
      <c r="D612" s="5">
        <v>2</v>
      </c>
      <c r="E612" s="5" t="s">
        <v>29</v>
      </c>
      <c r="F612" s="5">
        <v>2242</v>
      </c>
      <c r="G612" s="5" t="s">
        <v>512</v>
      </c>
      <c r="H612" s="5" t="s">
        <v>513</v>
      </c>
      <c r="I612" s="5">
        <v>308</v>
      </c>
      <c r="J612" s="5" t="s">
        <v>514</v>
      </c>
      <c r="K612" s="5">
        <v>379</v>
      </c>
      <c r="L612" s="5"/>
      <c r="M612" s="5" t="s">
        <v>1488</v>
      </c>
      <c r="N612" s="6">
        <v>45546.409722222219</v>
      </c>
      <c r="O612" s="7">
        <v>45726</v>
      </c>
      <c r="P612" s="5"/>
      <c r="Q612" s="7"/>
      <c r="R612" s="5"/>
      <c r="S612" s="48">
        <v>250</v>
      </c>
      <c r="T612" s="5" t="s">
        <v>39</v>
      </c>
      <c r="U612" s="5" t="s">
        <v>40</v>
      </c>
      <c r="V612" s="5" t="s">
        <v>41</v>
      </c>
      <c r="W612" s="5" t="s">
        <v>42</v>
      </c>
      <c r="X612" s="5"/>
      <c r="Y612" s="5"/>
      <c r="Z612" s="5" t="s">
        <v>1732</v>
      </c>
      <c r="AA612" s="5"/>
      <c r="AB612" s="5">
        <v>7119</v>
      </c>
      <c r="AC612" s="5" t="s">
        <v>38</v>
      </c>
    </row>
    <row r="613" spans="1:29">
      <c r="A613" s="5">
        <v>512761</v>
      </c>
      <c r="B613" s="5">
        <v>100967</v>
      </c>
      <c r="C613" s="5"/>
      <c r="D613" s="5">
        <v>2</v>
      </c>
      <c r="E613" s="5" t="s">
        <v>29</v>
      </c>
      <c r="F613" s="5">
        <v>2242</v>
      </c>
      <c r="G613" s="5" t="s">
        <v>512</v>
      </c>
      <c r="H613" s="5" t="s">
        <v>513</v>
      </c>
      <c r="I613" s="5">
        <v>308</v>
      </c>
      <c r="J613" s="5" t="s">
        <v>514</v>
      </c>
      <c r="K613" s="5">
        <v>379</v>
      </c>
      <c r="L613" s="5"/>
      <c r="M613" s="5" t="s">
        <v>1488</v>
      </c>
      <c r="N613" s="6">
        <v>45546.409722222219</v>
      </c>
      <c r="O613" s="7">
        <v>45726</v>
      </c>
      <c r="P613" s="5"/>
      <c r="Q613" s="7"/>
      <c r="R613" s="5"/>
      <c r="S613" s="48">
        <v>18.059999999999999</v>
      </c>
      <c r="T613" s="5" t="s">
        <v>39</v>
      </c>
      <c r="U613" s="5" t="s">
        <v>769</v>
      </c>
      <c r="V613" s="5" t="s">
        <v>266</v>
      </c>
      <c r="W613" s="5" t="s">
        <v>267</v>
      </c>
      <c r="X613" s="5"/>
      <c r="Y613" s="5"/>
      <c r="Z613" s="5" t="s">
        <v>1732</v>
      </c>
      <c r="AA613" s="5"/>
      <c r="AB613" s="5">
        <v>7119</v>
      </c>
      <c r="AC613" s="5" t="s">
        <v>38</v>
      </c>
    </row>
    <row r="614" spans="1:29">
      <c r="A614" s="5">
        <v>617232</v>
      </c>
      <c r="B614" s="5">
        <v>100967</v>
      </c>
      <c r="C614" s="5"/>
      <c r="D614" s="5">
        <v>2</v>
      </c>
      <c r="E614" s="5" t="s">
        <v>29</v>
      </c>
      <c r="F614" s="5">
        <v>2242</v>
      </c>
      <c r="G614" s="5" t="s">
        <v>512</v>
      </c>
      <c r="H614" s="5" t="s">
        <v>513</v>
      </c>
      <c r="I614" s="5">
        <v>308</v>
      </c>
      <c r="J614" s="5" t="s">
        <v>514</v>
      </c>
      <c r="K614" s="5">
        <v>379</v>
      </c>
      <c r="L614" s="5"/>
      <c r="M614" s="5" t="s">
        <v>1488</v>
      </c>
      <c r="N614" s="6">
        <v>45546.409722222219</v>
      </c>
      <c r="O614" s="7">
        <v>45726</v>
      </c>
      <c r="P614" s="5"/>
      <c r="Q614" s="7"/>
      <c r="R614" s="5"/>
      <c r="S614" s="48">
        <v>19.22</v>
      </c>
      <c r="T614" s="5" t="s">
        <v>39</v>
      </c>
      <c r="U614" s="5" t="s">
        <v>182</v>
      </c>
      <c r="V614" s="5" t="s">
        <v>41</v>
      </c>
      <c r="W614" s="5" t="s">
        <v>42</v>
      </c>
      <c r="X614" s="5"/>
      <c r="Y614" s="5"/>
      <c r="Z614" s="5" t="s">
        <v>1732</v>
      </c>
      <c r="AA614" s="5"/>
      <c r="AB614" s="5">
        <v>7119</v>
      </c>
      <c r="AC614" s="5" t="s">
        <v>38</v>
      </c>
    </row>
    <row r="615" spans="1:29">
      <c r="A615" s="5">
        <v>661813</v>
      </c>
      <c r="B615" s="5">
        <v>127780</v>
      </c>
      <c r="C615" s="5"/>
      <c r="D615" s="5">
        <v>2</v>
      </c>
      <c r="E615" s="5" t="s">
        <v>29</v>
      </c>
      <c r="F615" s="5">
        <v>8799</v>
      </c>
      <c r="G615" s="5" t="s">
        <v>1733</v>
      </c>
      <c r="H615" s="5" t="s">
        <v>1734</v>
      </c>
      <c r="I615" s="5">
        <v>554</v>
      </c>
      <c r="J615" s="5" t="s">
        <v>1735</v>
      </c>
      <c r="K615" s="5">
        <v>454</v>
      </c>
      <c r="L615" s="5"/>
      <c r="M615" s="5" t="s">
        <v>1736</v>
      </c>
      <c r="N615" s="6">
        <v>45713.4375</v>
      </c>
      <c r="O615" s="7">
        <v>45726</v>
      </c>
      <c r="P615" s="5"/>
      <c r="Q615" s="7">
        <v>45714</v>
      </c>
      <c r="R615" s="5"/>
      <c r="S615" s="48">
        <v>-250</v>
      </c>
      <c r="T615" s="5" t="s">
        <v>35</v>
      </c>
      <c r="U615" s="5" t="s">
        <v>1737</v>
      </c>
      <c r="V615" s="5" t="s">
        <v>36</v>
      </c>
      <c r="W615" s="5" t="s">
        <v>37</v>
      </c>
      <c r="X615" s="5"/>
      <c r="Y615" s="5"/>
      <c r="Z615" s="5" t="s">
        <v>1738</v>
      </c>
      <c r="AA615" s="5"/>
      <c r="AB615" s="5">
        <v>7119</v>
      </c>
      <c r="AC615" s="5" t="s">
        <v>38</v>
      </c>
    </row>
    <row r="616" spans="1:29">
      <c r="A616" s="5">
        <v>661836</v>
      </c>
      <c r="B616" s="5">
        <v>127780</v>
      </c>
      <c r="C616" s="5"/>
      <c r="D616" s="5">
        <v>2</v>
      </c>
      <c r="E616" s="5" t="s">
        <v>29</v>
      </c>
      <c r="F616" s="5">
        <v>8799</v>
      </c>
      <c r="G616" s="5" t="s">
        <v>1733</v>
      </c>
      <c r="H616" s="5" t="s">
        <v>1734</v>
      </c>
      <c r="I616" s="5">
        <v>554</v>
      </c>
      <c r="J616" s="5" t="s">
        <v>1735</v>
      </c>
      <c r="K616" s="5">
        <v>454</v>
      </c>
      <c r="L616" s="5"/>
      <c r="M616" s="5" t="s">
        <v>1736</v>
      </c>
      <c r="N616" s="6">
        <v>45713.4375</v>
      </c>
      <c r="O616" s="7">
        <v>45726</v>
      </c>
      <c r="P616" s="5"/>
      <c r="Q616" s="7">
        <v>45714</v>
      </c>
      <c r="R616" s="5"/>
      <c r="S616" s="48">
        <v>25</v>
      </c>
      <c r="T616" s="5" t="s">
        <v>39</v>
      </c>
      <c r="U616" s="5" t="s">
        <v>40</v>
      </c>
      <c r="V616" s="5" t="s">
        <v>41</v>
      </c>
      <c r="W616" s="5" t="s">
        <v>42</v>
      </c>
      <c r="X616" s="5"/>
      <c r="Y616" s="5"/>
      <c r="Z616" s="5" t="s">
        <v>1738</v>
      </c>
      <c r="AA616" s="5"/>
      <c r="AB616" s="5">
        <v>7119</v>
      </c>
      <c r="AC616" s="5" t="s">
        <v>38</v>
      </c>
    </row>
    <row r="617" spans="1:29">
      <c r="A617" s="5">
        <v>662424</v>
      </c>
      <c r="B617" s="5">
        <v>127780</v>
      </c>
      <c r="C617" s="5"/>
      <c r="D617" s="5">
        <v>2</v>
      </c>
      <c r="E617" s="5" t="s">
        <v>29</v>
      </c>
      <c r="F617" s="5">
        <v>8799</v>
      </c>
      <c r="G617" s="5" t="s">
        <v>1733</v>
      </c>
      <c r="H617" s="5" t="s">
        <v>1734</v>
      </c>
      <c r="I617" s="5">
        <v>554</v>
      </c>
      <c r="J617" s="5" t="s">
        <v>1735</v>
      </c>
      <c r="K617" s="5">
        <v>454</v>
      </c>
      <c r="L617" s="5"/>
      <c r="M617" s="5" t="s">
        <v>1736</v>
      </c>
      <c r="N617" s="6">
        <v>45713.4375</v>
      </c>
      <c r="O617" s="7">
        <v>45726</v>
      </c>
      <c r="P617" s="5"/>
      <c r="Q617" s="7">
        <v>45714</v>
      </c>
      <c r="R617" s="5"/>
      <c r="S617" s="48">
        <v>-68</v>
      </c>
      <c r="T617" s="5" t="s">
        <v>35</v>
      </c>
      <c r="U617" s="5" t="s">
        <v>300</v>
      </c>
      <c r="V617" s="5" t="s">
        <v>300</v>
      </c>
      <c r="W617" s="5" t="s">
        <v>301</v>
      </c>
      <c r="X617" s="5"/>
      <c r="Y617" s="5"/>
      <c r="Z617" s="5" t="s">
        <v>1738</v>
      </c>
      <c r="AA617" s="5"/>
      <c r="AB617" s="5">
        <v>7119</v>
      </c>
      <c r="AC617" s="5" t="s">
        <v>38</v>
      </c>
    </row>
    <row r="618" spans="1:29">
      <c r="A618" s="5">
        <v>662425</v>
      </c>
      <c r="B618" s="5">
        <v>127780</v>
      </c>
      <c r="C618" s="5"/>
      <c r="D618" s="5">
        <v>2</v>
      </c>
      <c r="E618" s="5" t="s">
        <v>29</v>
      </c>
      <c r="F618" s="5">
        <v>8799</v>
      </c>
      <c r="G618" s="5" t="s">
        <v>1733</v>
      </c>
      <c r="H618" s="5" t="s">
        <v>1734</v>
      </c>
      <c r="I618" s="5">
        <v>554</v>
      </c>
      <c r="J618" s="5" t="s">
        <v>1735</v>
      </c>
      <c r="K618" s="5">
        <v>454</v>
      </c>
      <c r="L618" s="5"/>
      <c r="M618" s="5" t="s">
        <v>1736</v>
      </c>
      <c r="N618" s="6">
        <v>45713.4375</v>
      </c>
      <c r="O618" s="7">
        <v>45726</v>
      </c>
      <c r="P618" s="5"/>
      <c r="Q618" s="7">
        <v>45714</v>
      </c>
      <c r="R618" s="5"/>
      <c r="S618" s="48">
        <v>6.8</v>
      </c>
      <c r="T618" s="5" t="s">
        <v>39</v>
      </c>
      <c r="U618" s="5" t="s">
        <v>52</v>
      </c>
      <c r="V618" s="5" t="s">
        <v>41</v>
      </c>
      <c r="W618" s="5" t="s">
        <v>42</v>
      </c>
      <c r="X618" s="5"/>
      <c r="Y618" s="5"/>
      <c r="Z618" s="5" t="s">
        <v>1738</v>
      </c>
      <c r="AA618" s="5"/>
      <c r="AB618" s="5">
        <v>7119</v>
      </c>
      <c r="AC618" s="5" t="s">
        <v>38</v>
      </c>
    </row>
    <row r="619" spans="1:29">
      <c r="A619" s="5">
        <v>662581</v>
      </c>
      <c r="B619" s="5">
        <v>127780</v>
      </c>
      <c r="C619" s="5"/>
      <c r="D619" s="5">
        <v>2</v>
      </c>
      <c r="E619" s="5" t="s">
        <v>29</v>
      </c>
      <c r="F619" s="5">
        <v>8799</v>
      </c>
      <c r="G619" s="5" t="s">
        <v>1733</v>
      </c>
      <c r="H619" s="5" t="s">
        <v>1734</v>
      </c>
      <c r="I619" s="5">
        <v>554</v>
      </c>
      <c r="J619" s="5" t="s">
        <v>1735</v>
      </c>
      <c r="K619" s="5">
        <v>454</v>
      </c>
      <c r="L619" s="5"/>
      <c r="M619" s="5" t="s">
        <v>1736</v>
      </c>
      <c r="N619" s="6">
        <v>45713.4375</v>
      </c>
      <c r="O619" s="7">
        <v>45726</v>
      </c>
      <c r="P619" s="5"/>
      <c r="Q619" s="7">
        <v>45714</v>
      </c>
      <c r="R619" s="5"/>
      <c r="S619" s="48">
        <v>40.799999999999997</v>
      </c>
      <c r="T619" s="5" t="s">
        <v>39</v>
      </c>
      <c r="U619" s="5" t="s">
        <v>52</v>
      </c>
      <c r="V619" s="5" t="s">
        <v>41</v>
      </c>
      <c r="W619" s="5" t="s">
        <v>42</v>
      </c>
      <c r="X619" s="5"/>
      <c r="Y619" s="5"/>
      <c r="Z619" s="5" t="s">
        <v>1738</v>
      </c>
      <c r="AA619" s="5"/>
      <c r="AB619" s="5">
        <v>7119</v>
      </c>
      <c r="AC619" s="5" t="s">
        <v>38</v>
      </c>
    </row>
    <row r="620" spans="1:29">
      <c r="A620" s="5">
        <v>506535</v>
      </c>
      <c r="B620" s="5">
        <v>99617</v>
      </c>
      <c r="C620" s="5"/>
      <c r="D620" s="5">
        <v>2</v>
      </c>
      <c r="E620" s="5" t="s">
        <v>29</v>
      </c>
      <c r="F620" s="5">
        <v>2271</v>
      </c>
      <c r="G620" s="5" t="s">
        <v>516</v>
      </c>
      <c r="H620" s="5" t="s">
        <v>517</v>
      </c>
      <c r="I620" s="5">
        <v>132</v>
      </c>
      <c r="J620" s="5" t="s">
        <v>518</v>
      </c>
      <c r="K620" s="5">
        <v>413</v>
      </c>
      <c r="L620" s="5"/>
      <c r="M620" s="5" t="s">
        <v>519</v>
      </c>
      <c r="N620" s="6">
        <v>45534.555555555555</v>
      </c>
      <c r="O620" s="7">
        <v>45726</v>
      </c>
      <c r="P620" s="5"/>
      <c r="Q620" s="7">
        <v>45721</v>
      </c>
      <c r="R620" s="5"/>
      <c r="S620" s="48">
        <v>-2600</v>
      </c>
      <c r="T620" s="5" t="s">
        <v>35</v>
      </c>
      <c r="U620" s="5" t="s">
        <v>1596</v>
      </c>
      <c r="V620" s="5" t="s">
        <v>36</v>
      </c>
      <c r="W620" s="5" t="s">
        <v>37</v>
      </c>
      <c r="X620" s="5"/>
      <c r="Y620" s="5"/>
      <c r="Z620" s="5" t="s">
        <v>894</v>
      </c>
      <c r="AA620" s="5"/>
      <c r="AB620" s="5">
        <v>7119</v>
      </c>
      <c r="AC620" s="5" t="s">
        <v>38</v>
      </c>
    </row>
    <row r="621" spans="1:29">
      <c r="A621" s="5">
        <v>506559</v>
      </c>
      <c r="B621" s="5">
        <v>99617</v>
      </c>
      <c r="C621" s="5"/>
      <c r="D621" s="5">
        <v>2</v>
      </c>
      <c r="E621" s="5" t="s">
        <v>29</v>
      </c>
      <c r="F621" s="5">
        <v>2271</v>
      </c>
      <c r="G621" s="5" t="s">
        <v>516</v>
      </c>
      <c r="H621" s="5" t="s">
        <v>517</v>
      </c>
      <c r="I621" s="5">
        <v>132</v>
      </c>
      <c r="J621" s="5" t="s">
        <v>518</v>
      </c>
      <c r="K621" s="5">
        <v>413</v>
      </c>
      <c r="L621" s="5"/>
      <c r="M621" s="5" t="s">
        <v>519</v>
      </c>
      <c r="N621" s="6">
        <v>45534.555555555555</v>
      </c>
      <c r="O621" s="7">
        <v>45726</v>
      </c>
      <c r="P621" s="5"/>
      <c r="Q621" s="7">
        <v>45721</v>
      </c>
      <c r="R621" s="5"/>
      <c r="S621" s="48">
        <v>260</v>
      </c>
      <c r="T621" s="5" t="s">
        <v>39</v>
      </c>
      <c r="U621" s="5" t="s">
        <v>40</v>
      </c>
      <c r="V621" s="5" t="s">
        <v>41</v>
      </c>
      <c r="W621" s="5" t="s">
        <v>42</v>
      </c>
      <c r="X621" s="5"/>
      <c r="Y621" s="5"/>
      <c r="Z621" s="5" t="s">
        <v>894</v>
      </c>
      <c r="AA621" s="5"/>
      <c r="AB621" s="5">
        <v>7119</v>
      </c>
      <c r="AC621" s="5" t="s">
        <v>38</v>
      </c>
    </row>
    <row r="622" spans="1:29">
      <c r="A622" s="5">
        <v>557139</v>
      </c>
      <c r="B622" s="5">
        <v>99617</v>
      </c>
      <c r="C622" s="5"/>
      <c r="D622" s="5">
        <v>2</v>
      </c>
      <c r="E622" s="5" t="s">
        <v>29</v>
      </c>
      <c r="F622" s="5">
        <v>2271</v>
      </c>
      <c r="G622" s="5" t="s">
        <v>516</v>
      </c>
      <c r="H622" s="5" t="s">
        <v>517</v>
      </c>
      <c r="I622" s="5">
        <v>132</v>
      </c>
      <c r="J622" s="5" t="s">
        <v>518</v>
      </c>
      <c r="K622" s="5">
        <v>413</v>
      </c>
      <c r="L622" s="5"/>
      <c r="M622" s="5" t="s">
        <v>519</v>
      </c>
      <c r="N622" s="6">
        <v>45534.555555555555</v>
      </c>
      <c r="O622" s="7">
        <v>45726</v>
      </c>
      <c r="P622" s="5"/>
      <c r="Q622" s="7">
        <v>45721</v>
      </c>
      <c r="R622" s="5"/>
      <c r="S622" s="48">
        <v>159.4</v>
      </c>
      <c r="T622" s="5" t="s">
        <v>39</v>
      </c>
      <c r="U622" s="5" t="s">
        <v>1739</v>
      </c>
      <c r="V622" s="5" t="s">
        <v>79</v>
      </c>
      <c r="W622" s="5" t="s">
        <v>80</v>
      </c>
      <c r="X622" s="5"/>
      <c r="Y622" s="5"/>
      <c r="Z622" s="5" t="s">
        <v>894</v>
      </c>
      <c r="AA622" s="5"/>
      <c r="AB622" s="5">
        <v>7119</v>
      </c>
      <c r="AC622" s="5" t="s">
        <v>38</v>
      </c>
    </row>
    <row r="623" spans="1:29">
      <c r="A623" s="5">
        <v>624762</v>
      </c>
      <c r="B623" s="5">
        <v>99617</v>
      </c>
      <c r="C623" s="5"/>
      <c r="D623" s="5">
        <v>2</v>
      </c>
      <c r="E623" s="5" t="s">
        <v>29</v>
      </c>
      <c r="F623" s="5">
        <v>2271</v>
      </c>
      <c r="G623" s="5" t="s">
        <v>516</v>
      </c>
      <c r="H623" s="5" t="s">
        <v>517</v>
      </c>
      <c r="I623" s="5">
        <v>132</v>
      </c>
      <c r="J623" s="5" t="s">
        <v>518</v>
      </c>
      <c r="K623" s="5">
        <v>413</v>
      </c>
      <c r="L623" s="5"/>
      <c r="M623" s="5" t="s">
        <v>519</v>
      </c>
      <c r="N623" s="6">
        <v>45534.555555555555</v>
      </c>
      <c r="O623" s="7">
        <v>45726</v>
      </c>
      <c r="P623" s="5"/>
      <c r="Q623" s="7">
        <v>45721</v>
      </c>
      <c r="R623" s="5"/>
      <c r="S623" s="48">
        <v>18.87</v>
      </c>
      <c r="T623" s="5" t="s">
        <v>39</v>
      </c>
      <c r="U623" s="5" t="s">
        <v>182</v>
      </c>
      <c r="V623" s="5" t="s">
        <v>41</v>
      </c>
      <c r="W623" s="5" t="s">
        <v>42</v>
      </c>
      <c r="X623" s="5"/>
      <c r="Y623" s="5"/>
      <c r="Z623" s="5" t="s">
        <v>894</v>
      </c>
      <c r="AA623" s="5"/>
      <c r="AB623" s="5">
        <v>7119</v>
      </c>
      <c r="AC623" s="5" t="s">
        <v>38</v>
      </c>
    </row>
    <row r="624" spans="1:29">
      <c r="A624" s="5">
        <v>652343</v>
      </c>
      <c r="B624" s="5">
        <v>99617</v>
      </c>
      <c r="C624" s="5"/>
      <c r="D624" s="5">
        <v>2</v>
      </c>
      <c r="E624" s="5" t="s">
        <v>29</v>
      </c>
      <c r="F624" s="5">
        <v>2271</v>
      </c>
      <c r="G624" s="5" t="s">
        <v>516</v>
      </c>
      <c r="H624" s="5" t="s">
        <v>517</v>
      </c>
      <c r="I624" s="5">
        <v>132</v>
      </c>
      <c r="J624" s="5" t="s">
        <v>518</v>
      </c>
      <c r="K624" s="5">
        <v>413</v>
      </c>
      <c r="L624" s="5"/>
      <c r="M624" s="5" t="s">
        <v>519</v>
      </c>
      <c r="N624" s="6">
        <v>45534.555555555555</v>
      </c>
      <c r="O624" s="7">
        <v>45726</v>
      </c>
      <c r="P624" s="5"/>
      <c r="Q624" s="7">
        <v>45721</v>
      </c>
      <c r="R624" s="5"/>
      <c r="S624" s="48">
        <v>77.97</v>
      </c>
      <c r="T624" s="5" t="s">
        <v>39</v>
      </c>
      <c r="U624" s="5" t="s">
        <v>52</v>
      </c>
      <c r="V624" s="5" t="s">
        <v>41</v>
      </c>
      <c r="W624" s="5" t="s">
        <v>42</v>
      </c>
      <c r="X624" s="5"/>
      <c r="Y624" s="5"/>
      <c r="Z624" s="5" t="s">
        <v>894</v>
      </c>
      <c r="AA624" s="5"/>
      <c r="AB624" s="5">
        <v>7119</v>
      </c>
      <c r="AC624" s="5" t="s">
        <v>38</v>
      </c>
    </row>
    <row r="625" spans="1:29">
      <c r="A625" s="5">
        <v>548172</v>
      </c>
      <c r="B625" s="5">
        <v>107234</v>
      </c>
      <c r="C625" s="5"/>
      <c r="D625" s="5">
        <v>2</v>
      </c>
      <c r="E625" s="5" t="s">
        <v>29</v>
      </c>
      <c r="F625" s="5">
        <v>2278</v>
      </c>
      <c r="G625" s="5" t="s">
        <v>700</v>
      </c>
      <c r="H625" s="5" t="s">
        <v>701</v>
      </c>
      <c r="I625" s="5">
        <v>113</v>
      </c>
      <c r="J625" s="5" t="s">
        <v>702</v>
      </c>
      <c r="K625" s="5">
        <v>14</v>
      </c>
      <c r="L625" s="5" t="s">
        <v>703</v>
      </c>
      <c r="M625" s="5" t="s">
        <v>704</v>
      </c>
      <c r="N625" s="6">
        <v>45597</v>
      </c>
      <c r="O625" s="7">
        <v>45726</v>
      </c>
      <c r="P625" s="5"/>
      <c r="Q625" s="7">
        <v>45721</v>
      </c>
      <c r="R625" s="5"/>
      <c r="S625" s="48">
        <v>-2596.0500000000002</v>
      </c>
      <c r="T625" s="5" t="s">
        <v>35</v>
      </c>
      <c r="U625" s="5" t="s">
        <v>1596</v>
      </c>
      <c r="V625" s="5" t="s">
        <v>36</v>
      </c>
      <c r="W625" s="5" t="s">
        <v>37</v>
      </c>
      <c r="X625" s="5"/>
      <c r="Y625" s="5"/>
      <c r="Z625" s="5" t="s">
        <v>935</v>
      </c>
      <c r="AA625" s="5"/>
      <c r="AB625" s="5">
        <v>7119</v>
      </c>
      <c r="AC625" s="5" t="s">
        <v>38</v>
      </c>
    </row>
    <row r="626" spans="1:29">
      <c r="A626" s="5">
        <v>548208</v>
      </c>
      <c r="B626" s="5">
        <v>107234</v>
      </c>
      <c r="C626" s="5"/>
      <c r="D626" s="5">
        <v>2</v>
      </c>
      <c r="E626" s="5" t="s">
        <v>29</v>
      </c>
      <c r="F626" s="5">
        <v>2278</v>
      </c>
      <c r="G626" s="5" t="s">
        <v>700</v>
      </c>
      <c r="H626" s="5" t="s">
        <v>701</v>
      </c>
      <c r="I626" s="5">
        <v>113</v>
      </c>
      <c r="J626" s="5" t="s">
        <v>702</v>
      </c>
      <c r="K626" s="5">
        <v>14</v>
      </c>
      <c r="L626" s="5" t="s">
        <v>703</v>
      </c>
      <c r="M626" s="5" t="s">
        <v>704</v>
      </c>
      <c r="N626" s="6">
        <v>45597</v>
      </c>
      <c r="O626" s="7">
        <v>45726</v>
      </c>
      <c r="P626" s="5"/>
      <c r="Q626" s="7">
        <v>45721</v>
      </c>
      <c r="R626" s="5"/>
      <c r="S626" s="48">
        <v>259.60000000000002</v>
      </c>
      <c r="T626" s="5" t="s">
        <v>39</v>
      </c>
      <c r="U626" s="5" t="s">
        <v>40</v>
      </c>
      <c r="V626" s="5" t="s">
        <v>41</v>
      </c>
      <c r="W626" s="5" t="s">
        <v>42</v>
      </c>
      <c r="X626" s="5"/>
      <c r="Y626" s="5"/>
      <c r="Z626" s="5" t="s">
        <v>935</v>
      </c>
      <c r="AA626" s="5"/>
      <c r="AB626" s="5">
        <v>7119</v>
      </c>
      <c r="AC626" s="5" t="s">
        <v>38</v>
      </c>
    </row>
    <row r="627" spans="1:29">
      <c r="A627" s="5">
        <v>548210</v>
      </c>
      <c r="B627" s="5">
        <v>107234</v>
      </c>
      <c r="C627" s="5"/>
      <c r="D627" s="5">
        <v>2</v>
      </c>
      <c r="E627" s="5" t="s">
        <v>29</v>
      </c>
      <c r="F627" s="5">
        <v>2278</v>
      </c>
      <c r="G627" s="5" t="s">
        <v>700</v>
      </c>
      <c r="H627" s="5" t="s">
        <v>701</v>
      </c>
      <c r="I627" s="5">
        <v>113</v>
      </c>
      <c r="J627" s="5" t="s">
        <v>702</v>
      </c>
      <c r="K627" s="5">
        <v>14</v>
      </c>
      <c r="L627" s="5" t="s">
        <v>703</v>
      </c>
      <c r="M627" s="5" t="s">
        <v>704</v>
      </c>
      <c r="N627" s="6">
        <v>45597</v>
      </c>
      <c r="O627" s="7">
        <v>45726</v>
      </c>
      <c r="P627" s="5"/>
      <c r="Q627" s="7">
        <v>45721</v>
      </c>
      <c r="R627" s="5"/>
      <c r="S627" s="48">
        <v>9.6999999999999993</v>
      </c>
      <c r="T627" s="5" t="s">
        <v>39</v>
      </c>
      <c r="U627" s="5" t="s">
        <v>128</v>
      </c>
      <c r="V627" s="5" t="s">
        <v>128</v>
      </c>
      <c r="W627" s="5" t="s">
        <v>129</v>
      </c>
      <c r="X627" s="5"/>
      <c r="Y627" s="5"/>
      <c r="Z627" s="5" t="s">
        <v>935</v>
      </c>
      <c r="AA627" s="5"/>
      <c r="AB627" s="5">
        <v>7119</v>
      </c>
      <c r="AC627" s="5" t="s">
        <v>38</v>
      </c>
    </row>
    <row r="628" spans="1:29">
      <c r="A628" s="5">
        <v>611341</v>
      </c>
      <c r="B628" s="5">
        <v>107234</v>
      </c>
      <c r="C628" s="5"/>
      <c r="D628" s="5">
        <v>2</v>
      </c>
      <c r="E628" s="5" t="s">
        <v>29</v>
      </c>
      <c r="F628" s="5">
        <v>2278</v>
      </c>
      <c r="G628" s="5" t="s">
        <v>700</v>
      </c>
      <c r="H628" s="5" t="s">
        <v>701</v>
      </c>
      <c r="I628" s="5">
        <v>113</v>
      </c>
      <c r="J628" s="5" t="s">
        <v>702</v>
      </c>
      <c r="K628" s="5">
        <v>14</v>
      </c>
      <c r="L628" s="5" t="s">
        <v>703</v>
      </c>
      <c r="M628" s="5" t="s">
        <v>704</v>
      </c>
      <c r="N628" s="6">
        <v>45597</v>
      </c>
      <c r="O628" s="7">
        <v>45726</v>
      </c>
      <c r="P628" s="5"/>
      <c r="Q628" s="7">
        <v>45721</v>
      </c>
      <c r="R628" s="5"/>
      <c r="S628" s="48">
        <v>13.32</v>
      </c>
      <c r="T628" s="5" t="s">
        <v>39</v>
      </c>
      <c r="U628" s="5" t="s">
        <v>182</v>
      </c>
      <c r="V628" s="5" t="s">
        <v>41</v>
      </c>
      <c r="W628" s="5" t="s">
        <v>42</v>
      </c>
      <c r="X628" s="5"/>
      <c r="Y628" s="5"/>
      <c r="Z628" s="5" t="s">
        <v>935</v>
      </c>
      <c r="AA628" s="5"/>
      <c r="AB628" s="5">
        <v>7119</v>
      </c>
      <c r="AC628" s="5" t="s">
        <v>38</v>
      </c>
    </row>
    <row r="629" spans="1:29">
      <c r="A629" s="5">
        <v>562931</v>
      </c>
      <c r="B629" s="5">
        <v>109484</v>
      </c>
      <c r="C629" s="5"/>
      <c r="D629" s="5">
        <v>2</v>
      </c>
      <c r="E629" s="5" t="s">
        <v>29</v>
      </c>
      <c r="F629" s="5">
        <v>2285</v>
      </c>
      <c r="G629" s="5" t="s">
        <v>520</v>
      </c>
      <c r="H629" s="5" t="s">
        <v>521</v>
      </c>
      <c r="I629" s="5">
        <v>130</v>
      </c>
      <c r="J629" s="5" t="s">
        <v>424</v>
      </c>
      <c r="K629" s="5">
        <v>209</v>
      </c>
      <c r="L629" s="5" t="s">
        <v>425</v>
      </c>
      <c r="M629" s="5" t="s">
        <v>522</v>
      </c>
      <c r="N629" s="6">
        <v>45581.568055555559</v>
      </c>
      <c r="O629" s="7">
        <v>45731</v>
      </c>
      <c r="P629" s="5"/>
      <c r="Q629" s="7"/>
      <c r="R629" s="5"/>
      <c r="S629" s="48">
        <v>-24171.05</v>
      </c>
      <c r="T629" s="5" t="s">
        <v>35</v>
      </c>
      <c r="U629" s="5" t="s">
        <v>1596</v>
      </c>
      <c r="V629" s="5" t="s">
        <v>36</v>
      </c>
      <c r="W629" s="5" t="s">
        <v>37</v>
      </c>
      <c r="X629" s="5"/>
      <c r="Y629" s="5"/>
      <c r="Z629" s="5" t="s">
        <v>866</v>
      </c>
      <c r="AA629" s="5"/>
      <c r="AB629" s="5">
        <v>7119</v>
      </c>
      <c r="AC629" s="5" t="s">
        <v>38</v>
      </c>
    </row>
    <row r="630" spans="1:29">
      <c r="A630" s="5">
        <v>562972</v>
      </c>
      <c r="B630" s="5">
        <v>109484</v>
      </c>
      <c r="C630" s="5"/>
      <c r="D630" s="5">
        <v>2</v>
      </c>
      <c r="E630" s="5" t="s">
        <v>29</v>
      </c>
      <c r="F630" s="5">
        <v>2285</v>
      </c>
      <c r="G630" s="5" t="s">
        <v>520</v>
      </c>
      <c r="H630" s="5" t="s">
        <v>521</v>
      </c>
      <c r="I630" s="5">
        <v>130</v>
      </c>
      <c r="J630" s="5" t="s">
        <v>424</v>
      </c>
      <c r="K630" s="5">
        <v>209</v>
      </c>
      <c r="L630" s="5" t="s">
        <v>425</v>
      </c>
      <c r="M630" s="5" t="s">
        <v>522</v>
      </c>
      <c r="N630" s="6">
        <v>45581.568055555559</v>
      </c>
      <c r="O630" s="7">
        <v>45731</v>
      </c>
      <c r="P630" s="5"/>
      <c r="Q630" s="7"/>
      <c r="R630" s="5"/>
      <c r="S630" s="48">
        <v>1933.68</v>
      </c>
      <c r="T630" s="5" t="s">
        <v>39</v>
      </c>
      <c r="U630" s="5" t="s">
        <v>40</v>
      </c>
      <c r="V630" s="5" t="s">
        <v>41</v>
      </c>
      <c r="W630" s="5" t="s">
        <v>42</v>
      </c>
      <c r="X630" s="5"/>
      <c r="Y630" s="5"/>
      <c r="Z630" s="5" t="s">
        <v>866</v>
      </c>
      <c r="AA630" s="5"/>
      <c r="AB630" s="5">
        <v>7119</v>
      </c>
      <c r="AC630" s="5" t="s">
        <v>38</v>
      </c>
    </row>
    <row r="631" spans="1:29">
      <c r="A631" s="5">
        <v>562974</v>
      </c>
      <c r="B631" s="5">
        <v>109484</v>
      </c>
      <c r="C631" s="5"/>
      <c r="D631" s="5">
        <v>2</v>
      </c>
      <c r="E631" s="5" t="s">
        <v>29</v>
      </c>
      <c r="F631" s="5">
        <v>2285</v>
      </c>
      <c r="G631" s="5" t="s">
        <v>520</v>
      </c>
      <c r="H631" s="5" t="s">
        <v>521</v>
      </c>
      <c r="I631" s="5">
        <v>130</v>
      </c>
      <c r="J631" s="5" t="s">
        <v>424</v>
      </c>
      <c r="K631" s="5">
        <v>209</v>
      </c>
      <c r="L631" s="5" t="s">
        <v>425</v>
      </c>
      <c r="M631" s="5" t="s">
        <v>522</v>
      </c>
      <c r="N631" s="6">
        <v>45581.568055555559</v>
      </c>
      <c r="O631" s="7">
        <v>45731</v>
      </c>
      <c r="P631" s="5"/>
      <c r="Q631" s="7"/>
      <c r="R631" s="5"/>
      <c r="S631" s="48">
        <v>4.8499999999999996</v>
      </c>
      <c r="T631" s="5" t="s">
        <v>39</v>
      </c>
      <c r="U631" s="5" t="s">
        <v>427</v>
      </c>
      <c r="V631" s="5" t="s">
        <v>128</v>
      </c>
      <c r="W631" s="5" t="s">
        <v>129</v>
      </c>
      <c r="X631" s="5"/>
      <c r="Y631" s="5"/>
      <c r="Z631" s="5" t="s">
        <v>866</v>
      </c>
      <c r="AA631" s="5"/>
      <c r="AB631" s="5">
        <v>7119</v>
      </c>
      <c r="AC631" s="5" t="s">
        <v>38</v>
      </c>
    </row>
    <row r="632" spans="1:29">
      <c r="A632" s="5">
        <v>563157</v>
      </c>
      <c r="B632" s="5">
        <v>109484</v>
      </c>
      <c r="C632" s="5"/>
      <c r="D632" s="5">
        <v>2</v>
      </c>
      <c r="E632" s="5" t="s">
        <v>29</v>
      </c>
      <c r="F632" s="5">
        <v>2285</v>
      </c>
      <c r="G632" s="5" t="s">
        <v>520</v>
      </c>
      <c r="H632" s="5" t="s">
        <v>521</v>
      </c>
      <c r="I632" s="5">
        <v>130</v>
      </c>
      <c r="J632" s="5" t="s">
        <v>424</v>
      </c>
      <c r="K632" s="5">
        <v>209</v>
      </c>
      <c r="L632" s="5" t="s">
        <v>425</v>
      </c>
      <c r="M632" s="5" t="s">
        <v>522</v>
      </c>
      <c r="N632" s="6">
        <v>45581.568055555559</v>
      </c>
      <c r="O632" s="7">
        <v>45731</v>
      </c>
      <c r="P632" s="5"/>
      <c r="Q632" s="7"/>
      <c r="R632" s="5"/>
      <c r="S632" s="48">
        <v>5751.04</v>
      </c>
      <c r="T632" s="5" t="s">
        <v>39</v>
      </c>
      <c r="U632" s="5" t="s">
        <v>265</v>
      </c>
      <c r="V632" s="5" t="s">
        <v>266</v>
      </c>
      <c r="W632" s="5" t="s">
        <v>267</v>
      </c>
      <c r="X632" s="5"/>
      <c r="Y632" s="5"/>
      <c r="Z632" s="5" t="s">
        <v>866</v>
      </c>
      <c r="AA632" s="5"/>
      <c r="AB632" s="5">
        <v>7119</v>
      </c>
      <c r="AC632" s="5" t="s">
        <v>38</v>
      </c>
    </row>
    <row r="633" spans="1:29">
      <c r="A633" s="5">
        <v>550039</v>
      </c>
      <c r="B633" s="5">
        <v>107536</v>
      </c>
      <c r="C633" s="5"/>
      <c r="D633" s="5">
        <v>2</v>
      </c>
      <c r="E633" s="5" t="s">
        <v>29</v>
      </c>
      <c r="F633" s="5">
        <v>2290</v>
      </c>
      <c r="G633" s="5" t="s">
        <v>705</v>
      </c>
      <c r="H633" s="5" t="s">
        <v>706</v>
      </c>
      <c r="I633" s="5">
        <v>345</v>
      </c>
      <c r="J633" s="5" t="s">
        <v>692</v>
      </c>
      <c r="K633" s="5">
        <v>414</v>
      </c>
      <c r="L633" s="5"/>
      <c r="M633" s="5" t="s">
        <v>707</v>
      </c>
      <c r="N633" s="6">
        <v>45573.352777777778</v>
      </c>
      <c r="O633" s="7">
        <v>45726</v>
      </c>
      <c r="P633" s="5"/>
      <c r="Q633" s="7">
        <v>45721</v>
      </c>
      <c r="R633" s="5"/>
      <c r="S633" s="48">
        <v>-3229.98</v>
      </c>
      <c r="T633" s="5" t="s">
        <v>35</v>
      </c>
      <c r="U633" s="5" t="s">
        <v>1596</v>
      </c>
      <c r="V633" s="5" t="s">
        <v>36</v>
      </c>
      <c r="W633" s="5" t="s">
        <v>37</v>
      </c>
      <c r="X633" s="5"/>
      <c r="Y633" s="5"/>
      <c r="Z633" s="5" t="s">
        <v>952</v>
      </c>
      <c r="AA633" s="5"/>
      <c r="AB633" s="5">
        <v>7119</v>
      </c>
      <c r="AC633" s="5" t="s">
        <v>38</v>
      </c>
    </row>
    <row r="634" spans="1:29">
      <c r="A634" s="5">
        <v>550072</v>
      </c>
      <c r="B634" s="5">
        <v>107536</v>
      </c>
      <c r="C634" s="5"/>
      <c r="D634" s="5">
        <v>2</v>
      </c>
      <c r="E634" s="5" t="s">
        <v>29</v>
      </c>
      <c r="F634" s="5">
        <v>2290</v>
      </c>
      <c r="G634" s="5" t="s">
        <v>705</v>
      </c>
      <c r="H634" s="5" t="s">
        <v>706</v>
      </c>
      <c r="I634" s="5">
        <v>345</v>
      </c>
      <c r="J634" s="5" t="s">
        <v>692</v>
      </c>
      <c r="K634" s="5">
        <v>414</v>
      </c>
      <c r="L634" s="5"/>
      <c r="M634" s="5" t="s">
        <v>707</v>
      </c>
      <c r="N634" s="6">
        <v>45573.352777777778</v>
      </c>
      <c r="O634" s="7">
        <v>45726</v>
      </c>
      <c r="P634" s="5"/>
      <c r="Q634" s="7">
        <v>45721</v>
      </c>
      <c r="R634" s="5"/>
      <c r="S634" s="48">
        <v>323</v>
      </c>
      <c r="T634" s="5" t="s">
        <v>39</v>
      </c>
      <c r="U634" s="5" t="s">
        <v>40</v>
      </c>
      <c r="V634" s="5" t="s">
        <v>41</v>
      </c>
      <c r="W634" s="5" t="s">
        <v>42</v>
      </c>
      <c r="X634" s="5"/>
      <c r="Y634" s="5"/>
      <c r="Z634" s="5" t="s">
        <v>952</v>
      </c>
      <c r="AA634" s="5"/>
      <c r="AB634" s="5">
        <v>7119</v>
      </c>
      <c r="AC634" s="5" t="s">
        <v>38</v>
      </c>
    </row>
    <row r="635" spans="1:29">
      <c r="A635" s="5">
        <v>550096</v>
      </c>
      <c r="B635" s="5">
        <v>107536</v>
      </c>
      <c r="C635" s="5"/>
      <c r="D635" s="5">
        <v>2</v>
      </c>
      <c r="E635" s="5" t="s">
        <v>29</v>
      </c>
      <c r="F635" s="5">
        <v>2290</v>
      </c>
      <c r="G635" s="5" t="s">
        <v>705</v>
      </c>
      <c r="H635" s="5" t="s">
        <v>706</v>
      </c>
      <c r="I635" s="5">
        <v>345</v>
      </c>
      <c r="J635" s="5" t="s">
        <v>692</v>
      </c>
      <c r="K635" s="5">
        <v>414</v>
      </c>
      <c r="L635" s="5"/>
      <c r="M635" s="5" t="s">
        <v>707</v>
      </c>
      <c r="N635" s="6">
        <v>45573.352777777778</v>
      </c>
      <c r="O635" s="7">
        <v>45726</v>
      </c>
      <c r="P635" s="5"/>
      <c r="Q635" s="7">
        <v>45721</v>
      </c>
      <c r="R635" s="5"/>
      <c r="S635" s="48">
        <v>103.06</v>
      </c>
      <c r="T635" s="5" t="s">
        <v>39</v>
      </c>
      <c r="U635" s="5" t="s">
        <v>694</v>
      </c>
      <c r="V635" s="5" t="s">
        <v>266</v>
      </c>
      <c r="W635" s="5" t="s">
        <v>267</v>
      </c>
      <c r="X635" s="5"/>
      <c r="Y635" s="5"/>
      <c r="Z635" s="5" t="s">
        <v>952</v>
      </c>
      <c r="AA635" s="5"/>
      <c r="AB635" s="5">
        <v>7119</v>
      </c>
      <c r="AC635" s="5" t="s">
        <v>38</v>
      </c>
    </row>
    <row r="636" spans="1:29">
      <c r="A636" s="5">
        <v>600117</v>
      </c>
      <c r="B636" s="5">
        <v>116390</v>
      </c>
      <c r="C636" s="5"/>
      <c r="D636" s="5">
        <v>2</v>
      </c>
      <c r="E636" s="5" t="s">
        <v>29</v>
      </c>
      <c r="F636" s="5">
        <v>2361</v>
      </c>
      <c r="G636" s="5" t="s">
        <v>523</v>
      </c>
      <c r="H636" s="5" t="s">
        <v>524</v>
      </c>
      <c r="I636" s="5">
        <v>137</v>
      </c>
      <c r="J636" s="5" t="s">
        <v>263</v>
      </c>
      <c r="K636" s="5">
        <v>30</v>
      </c>
      <c r="L636" s="5" t="s">
        <v>264</v>
      </c>
      <c r="M636" s="5" t="s">
        <v>1491</v>
      </c>
      <c r="N636" s="6">
        <v>45649.685416666667</v>
      </c>
      <c r="O636" s="7">
        <v>45726</v>
      </c>
      <c r="P636" s="5"/>
      <c r="Q636" s="7"/>
      <c r="R636" s="5"/>
      <c r="S636" s="48">
        <v>9.6999999999999993</v>
      </c>
      <c r="T636" s="5" t="s">
        <v>39</v>
      </c>
      <c r="U636" s="5" t="s">
        <v>128</v>
      </c>
      <c r="V636" s="5" t="s">
        <v>128</v>
      </c>
      <c r="W636" s="5" t="s">
        <v>129</v>
      </c>
      <c r="X636" s="5"/>
      <c r="Y636" s="5"/>
      <c r="Z636" s="5" t="s">
        <v>1492</v>
      </c>
      <c r="AA636" s="5"/>
      <c r="AB636" s="5">
        <v>7119</v>
      </c>
      <c r="AC636" s="5" t="s">
        <v>38</v>
      </c>
    </row>
    <row r="637" spans="1:29">
      <c r="A637" s="5">
        <v>600078</v>
      </c>
      <c r="B637" s="5">
        <v>116391</v>
      </c>
      <c r="C637" s="5"/>
      <c r="D637" s="5">
        <v>2</v>
      </c>
      <c r="E637" s="5" t="s">
        <v>29</v>
      </c>
      <c r="F637" s="5">
        <v>2361</v>
      </c>
      <c r="G637" s="5" t="s">
        <v>523</v>
      </c>
      <c r="H637" s="5" t="s">
        <v>524</v>
      </c>
      <c r="I637" s="5">
        <v>137</v>
      </c>
      <c r="J637" s="5" t="s">
        <v>263</v>
      </c>
      <c r="K637" s="5">
        <v>30</v>
      </c>
      <c r="L637" s="5" t="s">
        <v>264</v>
      </c>
      <c r="M637" s="5" t="s">
        <v>1491</v>
      </c>
      <c r="N637" s="6">
        <v>45649.685416666667</v>
      </c>
      <c r="O637" s="7">
        <v>45726</v>
      </c>
      <c r="P637" s="5"/>
      <c r="Q637" s="7">
        <v>45721</v>
      </c>
      <c r="R637" s="5"/>
      <c r="S637" s="48">
        <v>-13675.26</v>
      </c>
      <c r="T637" s="5" t="s">
        <v>35</v>
      </c>
      <c r="U637" s="5" t="s">
        <v>1596</v>
      </c>
      <c r="V637" s="5" t="s">
        <v>36</v>
      </c>
      <c r="W637" s="5" t="s">
        <v>37</v>
      </c>
      <c r="X637" s="5"/>
      <c r="Y637" s="5"/>
      <c r="Z637" s="5" t="s">
        <v>1097</v>
      </c>
      <c r="AA637" s="5"/>
      <c r="AB637" s="5">
        <v>7119</v>
      </c>
      <c r="AC637" s="5" t="s">
        <v>38</v>
      </c>
    </row>
    <row r="638" spans="1:29">
      <c r="A638" s="5">
        <v>600119</v>
      </c>
      <c r="B638" s="5">
        <v>116391</v>
      </c>
      <c r="C638" s="5"/>
      <c r="D638" s="5">
        <v>2</v>
      </c>
      <c r="E638" s="5" t="s">
        <v>29</v>
      </c>
      <c r="F638" s="5">
        <v>2361</v>
      </c>
      <c r="G638" s="5" t="s">
        <v>523</v>
      </c>
      <c r="H638" s="5" t="s">
        <v>524</v>
      </c>
      <c r="I638" s="5">
        <v>137</v>
      </c>
      <c r="J638" s="5" t="s">
        <v>263</v>
      </c>
      <c r="K638" s="5">
        <v>30</v>
      </c>
      <c r="L638" s="5" t="s">
        <v>264</v>
      </c>
      <c r="M638" s="5" t="s">
        <v>1491</v>
      </c>
      <c r="N638" s="6">
        <v>45649.685416666667</v>
      </c>
      <c r="O638" s="7">
        <v>45726</v>
      </c>
      <c r="P638" s="5"/>
      <c r="Q638" s="7">
        <v>45721</v>
      </c>
      <c r="R638" s="5"/>
      <c r="S638" s="48">
        <v>1094.02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1097</v>
      </c>
      <c r="AA638" s="5"/>
      <c r="AB638" s="5">
        <v>7119</v>
      </c>
      <c r="AC638" s="5" t="s">
        <v>38</v>
      </c>
    </row>
    <row r="639" spans="1:29">
      <c r="A639" s="5">
        <v>600181</v>
      </c>
      <c r="B639" s="5">
        <v>116391</v>
      </c>
      <c r="C639" s="5"/>
      <c r="D639" s="5">
        <v>2</v>
      </c>
      <c r="E639" s="5" t="s">
        <v>29</v>
      </c>
      <c r="F639" s="5">
        <v>2361</v>
      </c>
      <c r="G639" s="5" t="s">
        <v>523</v>
      </c>
      <c r="H639" s="5" t="s">
        <v>524</v>
      </c>
      <c r="I639" s="5">
        <v>137</v>
      </c>
      <c r="J639" s="5" t="s">
        <v>263</v>
      </c>
      <c r="K639" s="5">
        <v>30</v>
      </c>
      <c r="L639" s="5" t="s">
        <v>264</v>
      </c>
      <c r="M639" s="5" t="s">
        <v>1491</v>
      </c>
      <c r="N639" s="6">
        <v>45649.685416666667</v>
      </c>
      <c r="O639" s="7">
        <v>45726</v>
      </c>
      <c r="P639" s="5"/>
      <c r="Q639" s="7">
        <v>45721</v>
      </c>
      <c r="R639" s="5"/>
      <c r="S639" s="48">
        <v>2753.11</v>
      </c>
      <c r="T639" s="5" t="s">
        <v>39</v>
      </c>
      <c r="U639" s="5" t="s">
        <v>265</v>
      </c>
      <c r="V639" s="5" t="s">
        <v>266</v>
      </c>
      <c r="W639" s="5" t="s">
        <v>267</v>
      </c>
      <c r="X639" s="5"/>
      <c r="Y639" s="5"/>
      <c r="Z639" s="5" t="s">
        <v>1097</v>
      </c>
      <c r="AA639" s="5"/>
      <c r="AB639" s="5">
        <v>7119</v>
      </c>
      <c r="AC639" s="5" t="s">
        <v>38</v>
      </c>
    </row>
    <row r="640" spans="1:29">
      <c r="A640" s="5">
        <v>600298</v>
      </c>
      <c r="B640" s="5">
        <v>116391</v>
      </c>
      <c r="C640" s="5"/>
      <c r="D640" s="5">
        <v>2</v>
      </c>
      <c r="E640" s="5" t="s">
        <v>29</v>
      </c>
      <c r="F640" s="5">
        <v>2361</v>
      </c>
      <c r="G640" s="5" t="s">
        <v>523</v>
      </c>
      <c r="H640" s="5" t="s">
        <v>524</v>
      </c>
      <c r="I640" s="5">
        <v>137</v>
      </c>
      <c r="J640" s="5" t="s">
        <v>263</v>
      </c>
      <c r="K640" s="5">
        <v>30</v>
      </c>
      <c r="L640" s="5" t="s">
        <v>264</v>
      </c>
      <c r="M640" s="5" t="s">
        <v>1491</v>
      </c>
      <c r="N640" s="6">
        <v>45649.685416666667</v>
      </c>
      <c r="O640" s="7">
        <v>45726</v>
      </c>
      <c r="P640" s="5"/>
      <c r="Q640" s="7">
        <v>45721</v>
      </c>
      <c r="R640" s="5"/>
      <c r="S640" s="48">
        <v>405.76</v>
      </c>
      <c r="T640" s="5" t="s">
        <v>39</v>
      </c>
      <c r="U640" s="5" t="s">
        <v>1108</v>
      </c>
      <c r="V640" s="5" t="s">
        <v>88</v>
      </c>
      <c r="W640" s="5" t="s">
        <v>89</v>
      </c>
      <c r="X640" s="5"/>
      <c r="Y640" s="5"/>
      <c r="Z640" s="5" t="s">
        <v>1097</v>
      </c>
      <c r="AA640" s="5"/>
      <c r="AB640" s="5">
        <v>7119</v>
      </c>
      <c r="AC640" s="5" t="s">
        <v>38</v>
      </c>
    </row>
    <row r="641" spans="1:29">
      <c r="A641" s="5">
        <v>600331</v>
      </c>
      <c r="B641" s="5">
        <v>116391</v>
      </c>
      <c r="C641" s="5"/>
      <c r="D641" s="5">
        <v>2</v>
      </c>
      <c r="E641" s="5" t="s">
        <v>29</v>
      </c>
      <c r="F641" s="5">
        <v>2361</v>
      </c>
      <c r="G641" s="5" t="s">
        <v>523</v>
      </c>
      <c r="H641" s="5" t="s">
        <v>524</v>
      </c>
      <c r="I641" s="5">
        <v>137</v>
      </c>
      <c r="J641" s="5" t="s">
        <v>263</v>
      </c>
      <c r="K641" s="5">
        <v>30</v>
      </c>
      <c r="L641" s="5" t="s">
        <v>264</v>
      </c>
      <c r="M641" s="5" t="s">
        <v>1491</v>
      </c>
      <c r="N641" s="6">
        <v>45649.685416666667</v>
      </c>
      <c r="O641" s="7">
        <v>45726</v>
      </c>
      <c r="P641" s="5"/>
      <c r="Q641" s="7">
        <v>45721</v>
      </c>
      <c r="R641" s="5"/>
      <c r="S641" s="48">
        <v>-32.46</v>
      </c>
      <c r="T641" s="5" t="s">
        <v>39</v>
      </c>
      <c r="U641" s="5" t="s">
        <v>120</v>
      </c>
      <c r="V641" s="5" t="s">
        <v>41</v>
      </c>
      <c r="W641" s="5" t="s">
        <v>42</v>
      </c>
      <c r="X641" s="5"/>
      <c r="Y641" s="5"/>
      <c r="Z641" s="5" t="s">
        <v>1097</v>
      </c>
      <c r="AA641" s="5"/>
      <c r="AB641" s="5">
        <v>7119</v>
      </c>
      <c r="AC641" s="5" t="s">
        <v>38</v>
      </c>
    </row>
    <row r="642" spans="1:29">
      <c r="A642" s="5">
        <v>442424</v>
      </c>
      <c r="B642" s="5">
        <v>88196</v>
      </c>
      <c r="C642" s="5"/>
      <c r="D642" s="5">
        <v>2</v>
      </c>
      <c r="E642" s="5" t="s">
        <v>29</v>
      </c>
      <c r="F642" s="5">
        <v>2378</v>
      </c>
      <c r="G642" s="5" t="s">
        <v>90</v>
      </c>
      <c r="H642" s="5" t="s">
        <v>91</v>
      </c>
      <c r="I642" s="5">
        <v>142</v>
      </c>
      <c r="J642" s="5" t="s">
        <v>92</v>
      </c>
      <c r="K642" s="5">
        <v>365</v>
      </c>
      <c r="L642" s="5"/>
      <c r="M642" s="5" t="s">
        <v>93</v>
      </c>
      <c r="N642" s="6">
        <v>45415.660416666666</v>
      </c>
      <c r="O642" s="7">
        <v>45726</v>
      </c>
      <c r="P642" s="5"/>
      <c r="Q642" s="7">
        <v>45716</v>
      </c>
      <c r="R642" s="5"/>
      <c r="S642" s="48">
        <v>-1600</v>
      </c>
      <c r="T642" s="5" t="s">
        <v>35</v>
      </c>
      <c r="U642" s="5" t="s">
        <v>1596</v>
      </c>
      <c r="V642" s="5" t="s">
        <v>36</v>
      </c>
      <c r="W642" s="5" t="s">
        <v>37</v>
      </c>
      <c r="X642" s="5"/>
      <c r="Y642" s="5"/>
      <c r="Z642" s="5" t="s">
        <v>779</v>
      </c>
      <c r="AA642" s="5"/>
      <c r="AB642" s="5">
        <v>7119</v>
      </c>
      <c r="AC642" s="5" t="s">
        <v>38</v>
      </c>
    </row>
    <row r="643" spans="1:29">
      <c r="A643" s="5">
        <v>442469</v>
      </c>
      <c r="B643" s="5">
        <v>88196</v>
      </c>
      <c r="C643" s="5"/>
      <c r="D643" s="5">
        <v>2</v>
      </c>
      <c r="E643" s="5" t="s">
        <v>29</v>
      </c>
      <c r="F643" s="5">
        <v>2378</v>
      </c>
      <c r="G643" s="5" t="s">
        <v>90</v>
      </c>
      <c r="H643" s="5" t="s">
        <v>91</v>
      </c>
      <c r="I643" s="5">
        <v>142</v>
      </c>
      <c r="J643" s="5" t="s">
        <v>92</v>
      </c>
      <c r="K643" s="5">
        <v>365</v>
      </c>
      <c r="L643" s="5"/>
      <c r="M643" s="5" t="s">
        <v>93</v>
      </c>
      <c r="N643" s="6">
        <v>45415.660416666666</v>
      </c>
      <c r="O643" s="7">
        <v>45726</v>
      </c>
      <c r="P643" s="5"/>
      <c r="Q643" s="7">
        <v>45716</v>
      </c>
      <c r="R643" s="5"/>
      <c r="S643" s="48">
        <v>160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779</v>
      </c>
      <c r="AA643" s="5"/>
      <c r="AB643" s="5">
        <v>7119</v>
      </c>
      <c r="AC643" s="5" t="s">
        <v>38</v>
      </c>
    </row>
    <row r="644" spans="1:29">
      <c r="A644" s="5">
        <v>612846</v>
      </c>
      <c r="B644" s="5">
        <v>88196</v>
      </c>
      <c r="C644" s="5"/>
      <c r="D644" s="5">
        <v>2</v>
      </c>
      <c r="E644" s="5" t="s">
        <v>29</v>
      </c>
      <c r="F644" s="5">
        <v>2378</v>
      </c>
      <c r="G644" s="5" t="s">
        <v>90</v>
      </c>
      <c r="H644" s="5" t="s">
        <v>91</v>
      </c>
      <c r="I644" s="5">
        <v>142</v>
      </c>
      <c r="J644" s="5" t="s">
        <v>92</v>
      </c>
      <c r="K644" s="5">
        <v>365</v>
      </c>
      <c r="L644" s="5"/>
      <c r="M644" s="5" t="s">
        <v>93</v>
      </c>
      <c r="N644" s="6">
        <v>45415.660416666666</v>
      </c>
      <c r="O644" s="7">
        <v>45726</v>
      </c>
      <c r="P644" s="5"/>
      <c r="Q644" s="7">
        <v>45716</v>
      </c>
      <c r="R644" s="5"/>
      <c r="S644" s="48">
        <v>85</v>
      </c>
      <c r="T644" s="5" t="s">
        <v>39</v>
      </c>
      <c r="U644" s="5" t="s">
        <v>52</v>
      </c>
      <c r="V644" s="5" t="s">
        <v>41</v>
      </c>
      <c r="W644" s="5" t="s">
        <v>42</v>
      </c>
      <c r="X644" s="5"/>
      <c r="Y644" s="5"/>
      <c r="Z644" s="5" t="s">
        <v>779</v>
      </c>
      <c r="AA644" s="5"/>
      <c r="AB644" s="5">
        <v>7119</v>
      </c>
      <c r="AC644" s="5" t="s">
        <v>38</v>
      </c>
    </row>
    <row r="645" spans="1:29">
      <c r="A645" s="5">
        <v>612876</v>
      </c>
      <c r="B645" s="5">
        <v>88196</v>
      </c>
      <c r="C645" s="5"/>
      <c r="D645" s="5">
        <v>2</v>
      </c>
      <c r="E645" s="5" t="s">
        <v>29</v>
      </c>
      <c r="F645" s="5">
        <v>2378</v>
      </c>
      <c r="G645" s="5" t="s">
        <v>90</v>
      </c>
      <c r="H645" s="5" t="s">
        <v>91</v>
      </c>
      <c r="I645" s="5">
        <v>142</v>
      </c>
      <c r="J645" s="5" t="s">
        <v>92</v>
      </c>
      <c r="K645" s="5">
        <v>365</v>
      </c>
      <c r="L645" s="5"/>
      <c r="M645" s="5" t="s">
        <v>93</v>
      </c>
      <c r="N645" s="6">
        <v>45415.660416666666</v>
      </c>
      <c r="O645" s="7">
        <v>45726</v>
      </c>
      <c r="P645" s="5"/>
      <c r="Q645" s="7">
        <v>45716</v>
      </c>
      <c r="R645" s="5"/>
      <c r="S645" s="48">
        <v>8</v>
      </c>
      <c r="T645" s="5" t="s">
        <v>39</v>
      </c>
      <c r="U645" s="5" t="s">
        <v>182</v>
      </c>
      <c r="V645" s="5" t="s">
        <v>41</v>
      </c>
      <c r="W645" s="5" t="s">
        <v>42</v>
      </c>
      <c r="X645" s="5"/>
      <c r="Y645" s="5"/>
      <c r="Z645" s="5" t="s">
        <v>779</v>
      </c>
      <c r="AA645" s="5"/>
      <c r="AB645" s="5">
        <v>7119</v>
      </c>
      <c r="AC645" s="5" t="s">
        <v>38</v>
      </c>
    </row>
    <row r="646" spans="1:29">
      <c r="A646" s="5">
        <v>481513</v>
      </c>
      <c r="B646" s="5">
        <v>94822</v>
      </c>
      <c r="C646" s="5"/>
      <c r="D646" s="5">
        <v>2</v>
      </c>
      <c r="E646" s="5" t="s">
        <v>29</v>
      </c>
      <c r="F646" s="5">
        <v>2396</v>
      </c>
      <c r="G646" s="5" t="s">
        <v>708</v>
      </c>
      <c r="H646" s="5" t="s">
        <v>709</v>
      </c>
      <c r="I646" s="5">
        <v>371</v>
      </c>
      <c r="J646" s="5" t="s">
        <v>710</v>
      </c>
      <c r="K646" s="5">
        <v>305</v>
      </c>
      <c r="L646" s="5"/>
      <c r="M646" s="5" t="s">
        <v>711</v>
      </c>
      <c r="N646" s="6">
        <v>45509.40347222222</v>
      </c>
      <c r="O646" s="7">
        <v>45726</v>
      </c>
      <c r="P646" s="5"/>
      <c r="Q646" s="7">
        <v>45721</v>
      </c>
      <c r="R646" s="5"/>
      <c r="S646" s="48">
        <v>-1800</v>
      </c>
      <c r="T646" s="5" t="s">
        <v>35</v>
      </c>
      <c r="U646" s="5" t="s">
        <v>1740</v>
      </c>
      <c r="V646" s="5" t="s">
        <v>36</v>
      </c>
      <c r="W646" s="5" t="s">
        <v>37</v>
      </c>
      <c r="X646" s="5"/>
      <c r="Y646" s="5"/>
      <c r="Z646" s="5" t="s">
        <v>916</v>
      </c>
      <c r="AA646" s="5"/>
      <c r="AB646" s="5">
        <v>7119</v>
      </c>
      <c r="AC646" s="5" t="s">
        <v>38</v>
      </c>
    </row>
    <row r="647" spans="1:29">
      <c r="A647" s="5">
        <v>481556</v>
      </c>
      <c r="B647" s="5">
        <v>94822</v>
      </c>
      <c r="C647" s="5"/>
      <c r="D647" s="5">
        <v>2</v>
      </c>
      <c r="E647" s="5" t="s">
        <v>29</v>
      </c>
      <c r="F647" s="5">
        <v>2396</v>
      </c>
      <c r="G647" s="5" t="s">
        <v>708</v>
      </c>
      <c r="H647" s="5" t="s">
        <v>709</v>
      </c>
      <c r="I647" s="5">
        <v>371</v>
      </c>
      <c r="J647" s="5" t="s">
        <v>710</v>
      </c>
      <c r="K647" s="5">
        <v>305</v>
      </c>
      <c r="L647" s="5"/>
      <c r="M647" s="5" t="s">
        <v>711</v>
      </c>
      <c r="N647" s="6">
        <v>45509.40347222222</v>
      </c>
      <c r="O647" s="7">
        <v>45726</v>
      </c>
      <c r="P647" s="5"/>
      <c r="Q647" s="7">
        <v>45721</v>
      </c>
      <c r="R647" s="5"/>
      <c r="S647" s="48">
        <v>180</v>
      </c>
      <c r="T647" s="5" t="s">
        <v>39</v>
      </c>
      <c r="U647" s="5" t="s">
        <v>40</v>
      </c>
      <c r="V647" s="5" t="s">
        <v>41</v>
      </c>
      <c r="W647" s="5" t="s">
        <v>42</v>
      </c>
      <c r="X647" s="5"/>
      <c r="Y647" s="5"/>
      <c r="Z647" s="5" t="s">
        <v>916</v>
      </c>
      <c r="AA647" s="5"/>
      <c r="AB647" s="5">
        <v>7119</v>
      </c>
      <c r="AC647" s="5" t="s">
        <v>38</v>
      </c>
    </row>
    <row r="648" spans="1:29">
      <c r="A648" s="5">
        <v>481558</v>
      </c>
      <c r="B648" s="5">
        <v>94822</v>
      </c>
      <c r="C648" s="5"/>
      <c r="D648" s="5">
        <v>2</v>
      </c>
      <c r="E648" s="5" t="s">
        <v>29</v>
      </c>
      <c r="F648" s="5">
        <v>2396</v>
      </c>
      <c r="G648" s="5" t="s">
        <v>708</v>
      </c>
      <c r="H648" s="5" t="s">
        <v>709</v>
      </c>
      <c r="I648" s="5">
        <v>371</v>
      </c>
      <c r="J648" s="5" t="s">
        <v>710</v>
      </c>
      <c r="K648" s="5">
        <v>305</v>
      </c>
      <c r="L648" s="5"/>
      <c r="M648" s="5" t="s">
        <v>711</v>
      </c>
      <c r="N648" s="6">
        <v>45509.40347222222</v>
      </c>
      <c r="O648" s="7">
        <v>45726</v>
      </c>
      <c r="P648" s="5"/>
      <c r="Q648" s="7">
        <v>45721</v>
      </c>
      <c r="R648" s="5"/>
      <c r="S648" s="48">
        <v>75.8</v>
      </c>
      <c r="T648" s="5" t="s">
        <v>39</v>
      </c>
      <c r="U648" s="5" t="s">
        <v>73</v>
      </c>
      <c r="V648" s="5" t="s">
        <v>41</v>
      </c>
      <c r="W648" s="5" t="s">
        <v>42</v>
      </c>
      <c r="X648" s="5"/>
      <c r="Y648" s="5"/>
      <c r="Z648" s="5" t="s">
        <v>916</v>
      </c>
      <c r="AA648" s="5"/>
      <c r="AB648" s="5">
        <v>7119</v>
      </c>
      <c r="AC648" s="5" t="s">
        <v>38</v>
      </c>
    </row>
    <row r="649" spans="1:29">
      <c r="A649" s="5">
        <v>612593</v>
      </c>
      <c r="B649" s="5">
        <v>94822</v>
      </c>
      <c r="C649" s="5"/>
      <c r="D649" s="5">
        <v>2</v>
      </c>
      <c r="E649" s="5" t="s">
        <v>29</v>
      </c>
      <c r="F649" s="5">
        <v>2396</v>
      </c>
      <c r="G649" s="5" t="s">
        <v>708</v>
      </c>
      <c r="H649" s="5" t="s">
        <v>709</v>
      </c>
      <c r="I649" s="5">
        <v>371</v>
      </c>
      <c r="J649" s="5" t="s">
        <v>710</v>
      </c>
      <c r="K649" s="5">
        <v>305</v>
      </c>
      <c r="L649" s="5"/>
      <c r="M649" s="5" t="s">
        <v>711</v>
      </c>
      <c r="N649" s="6">
        <v>45509.40347222222</v>
      </c>
      <c r="O649" s="7">
        <v>45726</v>
      </c>
      <c r="P649" s="5"/>
      <c r="Q649" s="7">
        <v>45721</v>
      </c>
      <c r="R649" s="5"/>
      <c r="S649" s="48">
        <v>8.31</v>
      </c>
      <c r="T649" s="5" t="s">
        <v>39</v>
      </c>
      <c r="U649" s="5" t="s">
        <v>182</v>
      </c>
      <c r="V649" s="5" t="s">
        <v>41</v>
      </c>
      <c r="W649" s="5" t="s">
        <v>42</v>
      </c>
      <c r="X649" s="5"/>
      <c r="Y649" s="5"/>
      <c r="Z649" s="5" t="s">
        <v>916</v>
      </c>
      <c r="AA649" s="5"/>
      <c r="AB649" s="5">
        <v>7119</v>
      </c>
      <c r="AC649" s="5" t="s">
        <v>38</v>
      </c>
    </row>
    <row r="650" spans="1:29">
      <c r="A650" s="5">
        <v>538035</v>
      </c>
      <c r="B650" s="5">
        <v>105453</v>
      </c>
      <c r="C650" s="5"/>
      <c r="D650" s="5">
        <v>2</v>
      </c>
      <c r="E650" s="5" t="s">
        <v>29</v>
      </c>
      <c r="F650" s="5">
        <v>2415</v>
      </c>
      <c r="G650" s="5" t="s">
        <v>157</v>
      </c>
      <c r="H650" s="5" t="s">
        <v>158</v>
      </c>
      <c r="I650" s="5">
        <v>333</v>
      </c>
      <c r="J650" s="5" t="s">
        <v>222</v>
      </c>
      <c r="K650" s="5">
        <v>121</v>
      </c>
      <c r="L650" s="5" t="s">
        <v>223</v>
      </c>
      <c r="M650" s="5" t="s">
        <v>1741</v>
      </c>
      <c r="N650" s="6">
        <v>45563.459027777775</v>
      </c>
      <c r="O650" s="7">
        <v>45726</v>
      </c>
      <c r="P650" s="5"/>
      <c r="Q650" s="7">
        <v>45721</v>
      </c>
      <c r="R650" s="5"/>
      <c r="S650" s="48">
        <v>-1301.07</v>
      </c>
      <c r="T650" s="5" t="s">
        <v>35</v>
      </c>
      <c r="U650" s="5" t="s">
        <v>1596</v>
      </c>
      <c r="V650" s="5" t="s">
        <v>36</v>
      </c>
      <c r="W650" s="5" t="s">
        <v>37</v>
      </c>
      <c r="X650" s="5"/>
      <c r="Y650" s="5"/>
      <c r="Z650" s="5" t="s">
        <v>1101</v>
      </c>
      <c r="AA650" s="5"/>
      <c r="AB650" s="5">
        <v>7119</v>
      </c>
      <c r="AC650" s="5" t="s">
        <v>38</v>
      </c>
    </row>
    <row r="651" spans="1:29">
      <c r="A651" s="5">
        <v>538066</v>
      </c>
      <c r="B651" s="5">
        <v>105453</v>
      </c>
      <c r="C651" s="5"/>
      <c r="D651" s="5">
        <v>2</v>
      </c>
      <c r="E651" s="5" t="s">
        <v>29</v>
      </c>
      <c r="F651" s="5">
        <v>2415</v>
      </c>
      <c r="G651" s="5" t="s">
        <v>157</v>
      </c>
      <c r="H651" s="5" t="s">
        <v>158</v>
      </c>
      <c r="I651" s="5">
        <v>333</v>
      </c>
      <c r="J651" s="5" t="s">
        <v>222</v>
      </c>
      <c r="K651" s="5">
        <v>121</v>
      </c>
      <c r="L651" s="5" t="s">
        <v>223</v>
      </c>
      <c r="M651" s="5" t="s">
        <v>1741</v>
      </c>
      <c r="N651" s="6">
        <v>45563.459027777775</v>
      </c>
      <c r="O651" s="7">
        <v>45726</v>
      </c>
      <c r="P651" s="5"/>
      <c r="Q651" s="7">
        <v>45721</v>
      </c>
      <c r="R651" s="5"/>
      <c r="S651" s="48">
        <v>104.09</v>
      </c>
      <c r="T651" s="5" t="s">
        <v>39</v>
      </c>
      <c r="U651" s="5" t="s">
        <v>40</v>
      </c>
      <c r="V651" s="5" t="s">
        <v>41</v>
      </c>
      <c r="W651" s="5" t="s">
        <v>42</v>
      </c>
      <c r="X651" s="5"/>
      <c r="Y651" s="5"/>
      <c r="Z651" s="5" t="s">
        <v>1101</v>
      </c>
      <c r="AA651" s="5"/>
      <c r="AB651" s="5">
        <v>7119</v>
      </c>
      <c r="AC651" s="5" t="s">
        <v>38</v>
      </c>
    </row>
    <row r="652" spans="1:29">
      <c r="A652" s="5">
        <v>614741</v>
      </c>
      <c r="B652" s="5">
        <v>105453</v>
      </c>
      <c r="C652" s="5"/>
      <c r="D652" s="5">
        <v>2</v>
      </c>
      <c r="E652" s="5" t="s">
        <v>29</v>
      </c>
      <c r="F652" s="5">
        <v>2415</v>
      </c>
      <c r="G652" s="5" t="s">
        <v>157</v>
      </c>
      <c r="H652" s="5" t="s">
        <v>158</v>
      </c>
      <c r="I652" s="5">
        <v>333</v>
      </c>
      <c r="J652" s="5" t="s">
        <v>222</v>
      </c>
      <c r="K652" s="5">
        <v>121</v>
      </c>
      <c r="L652" s="5" t="s">
        <v>223</v>
      </c>
      <c r="M652" s="5" t="s">
        <v>1741</v>
      </c>
      <c r="N652" s="6">
        <v>45563.459027777775</v>
      </c>
      <c r="O652" s="7">
        <v>45726</v>
      </c>
      <c r="P652" s="5"/>
      <c r="Q652" s="7">
        <v>45721</v>
      </c>
      <c r="R652" s="5"/>
      <c r="S652" s="48">
        <v>12.86</v>
      </c>
      <c r="T652" s="5" t="s">
        <v>39</v>
      </c>
      <c r="U652" s="5" t="s">
        <v>182</v>
      </c>
      <c r="V652" s="5" t="s">
        <v>41</v>
      </c>
      <c r="W652" s="5" t="s">
        <v>42</v>
      </c>
      <c r="X652" s="5"/>
      <c r="Y652" s="5"/>
      <c r="Z652" s="5" t="s">
        <v>1101</v>
      </c>
      <c r="AA652" s="5"/>
      <c r="AB652" s="5">
        <v>7119</v>
      </c>
      <c r="AC652" s="5" t="s">
        <v>38</v>
      </c>
    </row>
    <row r="653" spans="1:29">
      <c r="A653" s="5">
        <v>646061</v>
      </c>
      <c r="B653" s="5">
        <v>105453</v>
      </c>
      <c r="C653" s="5"/>
      <c r="D653" s="5">
        <v>2</v>
      </c>
      <c r="E653" s="5" t="s">
        <v>29</v>
      </c>
      <c r="F653" s="5">
        <v>2415</v>
      </c>
      <c r="G653" s="5" t="s">
        <v>157</v>
      </c>
      <c r="H653" s="5" t="s">
        <v>158</v>
      </c>
      <c r="I653" s="5">
        <v>333</v>
      </c>
      <c r="J653" s="5" t="s">
        <v>222</v>
      </c>
      <c r="K653" s="5">
        <v>121</v>
      </c>
      <c r="L653" s="5" t="s">
        <v>223</v>
      </c>
      <c r="M653" s="5" t="s">
        <v>1741</v>
      </c>
      <c r="N653" s="6">
        <v>45563.459027777775</v>
      </c>
      <c r="O653" s="7">
        <v>45726</v>
      </c>
      <c r="P653" s="5"/>
      <c r="Q653" s="7">
        <v>45721</v>
      </c>
      <c r="R653" s="5"/>
      <c r="S653" s="48">
        <v>94.7</v>
      </c>
      <c r="T653" s="5" t="s">
        <v>39</v>
      </c>
      <c r="U653" s="5" t="s">
        <v>1742</v>
      </c>
      <c r="V653" s="5" t="s">
        <v>825</v>
      </c>
      <c r="W653" s="5" t="s">
        <v>826</v>
      </c>
      <c r="X653" s="5"/>
      <c r="Y653" s="5"/>
      <c r="Z653" s="5" t="s">
        <v>1101</v>
      </c>
      <c r="AA653" s="5"/>
      <c r="AB653" s="5">
        <v>7119</v>
      </c>
      <c r="AC653" s="5" t="s">
        <v>38</v>
      </c>
    </row>
    <row r="654" spans="1:29">
      <c r="A654" s="5">
        <v>646080</v>
      </c>
      <c r="B654" s="5">
        <v>105453</v>
      </c>
      <c r="C654" s="5"/>
      <c r="D654" s="5">
        <v>2</v>
      </c>
      <c r="E654" s="5" t="s">
        <v>29</v>
      </c>
      <c r="F654" s="5">
        <v>2415</v>
      </c>
      <c r="G654" s="5" t="s">
        <v>157</v>
      </c>
      <c r="H654" s="5" t="s">
        <v>158</v>
      </c>
      <c r="I654" s="5">
        <v>333</v>
      </c>
      <c r="J654" s="5" t="s">
        <v>222</v>
      </c>
      <c r="K654" s="5">
        <v>121</v>
      </c>
      <c r="L654" s="5" t="s">
        <v>223</v>
      </c>
      <c r="M654" s="5" t="s">
        <v>1741</v>
      </c>
      <c r="N654" s="6">
        <v>45563.459027777775</v>
      </c>
      <c r="O654" s="7">
        <v>45726</v>
      </c>
      <c r="P654" s="5"/>
      <c r="Q654" s="7">
        <v>45721</v>
      </c>
      <c r="R654" s="5"/>
      <c r="S654" s="48">
        <v>26.9</v>
      </c>
      <c r="T654" s="5" t="s">
        <v>39</v>
      </c>
      <c r="U654" s="5" t="s">
        <v>1743</v>
      </c>
      <c r="V654" s="5" t="s">
        <v>825</v>
      </c>
      <c r="W654" s="5" t="s">
        <v>826</v>
      </c>
      <c r="X654" s="5"/>
      <c r="Y654" s="5"/>
      <c r="Z654" s="5" t="s">
        <v>1101</v>
      </c>
      <c r="AA654" s="5"/>
      <c r="AB654" s="5">
        <v>7119</v>
      </c>
      <c r="AC654" s="5" t="s">
        <v>38</v>
      </c>
    </row>
    <row r="655" spans="1:29">
      <c r="A655" s="5">
        <v>659017</v>
      </c>
      <c r="B655" s="5">
        <v>105453</v>
      </c>
      <c r="C655" s="5"/>
      <c r="D655" s="5">
        <v>2</v>
      </c>
      <c r="E655" s="5" t="s">
        <v>29</v>
      </c>
      <c r="F655" s="5">
        <v>2415</v>
      </c>
      <c r="G655" s="5" t="s">
        <v>157</v>
      </c>
      <c r="H655" s="5" t="s">
        <v>158</v>
      </c>
      <c r="I655" s="5">
        <v>333</v>
      </c>
      <c r="J655" s="5" t="s">
        <v>222</v>
      </c>
      <c r="K655" s="5">
        <v>121</v>
      </c>
      <c r="L655" s="5" t="s">
        <v>223</v>
      </c>
      <c r="M655" s="5" t="s">
        <v>1741</v>
      </c>
      <c r="N655" s="6">
        <v>45563.459027777775</v>
      </c>
      <c r="O655" s="7">
        <v>45726</v>
      </c>
      <c r="P655" s="5"/>
      <c r="Q655" s="7">
        <v>45721</v>
      </c>
      <c r="R655" s="5"/>
      <c r="S655" s="48">
        <v>121.6</v>
      </c>
      <c r="T655" s="5" t="s">
        <v>39</v>
      </c>
      <c r="U655" s="5" t="s">
        <v>1744</v>
      </c>
      <c r="V655" s="5" t="s">
        <v>79</v>
      </c>
      <c r="W655" s="5" t="s">
        <v>80</v>
      </c>
      <c r="X655" s="5"/>
      <c r="Y655" s="5"/>
      <c r="Z655" s="5" t="s">
        <v>1101</v>
      </c>
      <c r="AA655" s="5"/>
      <c r="AB655" s="5">
        <v>7119</v>
      </c>
      <c r="AC655" s="5" t="s">
        <v>38</v>
      </c>
    </row>
    <row r="656" spans="1:29">
      <c r="A656" s="5">
        <v>640978</v>
      </c>
      <c r="B656" s="5">
        <v>123609</v>
      </c>
      <c r="C656" s="5"/>
      <c r="D656" s="5">
        <v>2</v>
      </c>
      <c r="E656" s="5" t="s">
        <v>29</v>
      </c>
      <c r="F656" s="5">
        <v>2415</v>
      </c>
      <c r="G656" s="5" t="s">
        <v>157</v>
      </c>
      <c r="H656" s="5" t="s">
        <v>158</v>
      </c>
      <c r="I656" s="5">
        <v>315</v>
      </c>
      <c r="J656" s="5" t="s">
        <v>159</v>
      </c>
      <c r="K656" s="5">
        <v>182</v>
      </c>
      <c r="L656" s="5" t="s">
        <v>160</v>
      </c>
      <c r="M656" s="5" t="s">
        <v>1495</v>
      </c>
      <c r="N656" s="6">
        <v>45689</v>
      </c>
      <c r="O656" s="7">
        <v>45726</v>
      </c>
      <c r="P656" s="5"/>
      <c r="Q656" s="7">
        <v>45716</v>
      </c>
      <c r="R656" s="5"/>
      <c r="S656" s="48">
        <v>-1913.87</v>
      </c>
      <c r="T656" s="5" t="s">
        <v>35</v>
      </c>
      <c r="U656" s="5" t="s">
        <v>1596</v>
      </c>
      <c r="V656" s="5" t="s">
        <v>36</v>
      </c>
      <c r="W656" s="5" t="s">
        <v>37</v>
      </c>
      <c r="X656" s="5"/>
      <c r="Y656" s="5"/>
      <c r="Z656" s="5" t="s">
        <v>1745</v>
      </c>
      <c r="AA656" s="5"/>
      <c r="AB656" s="5">
        <v>7119</v>
      </c>
      <c r="AC656" s="5" t="s">
        <v>38</v>
      </c>
    </row>
    <row r="657" spans="1:29">
      <c r="A657" s="5">
        <v>641001</v>
      </c>
      <c r="B657" s="5">
        <v>123609</v>
      </c>
      <c r="C657" s="5"/>
      <c r="D657" s="5">
        <v>2</v>
      </c>
      <c r="E657" s="5" t="s">
        <v>29</v>
      </c>
      <c r="F657" s="5">
        <v>2415</v>
      </c>
      <c r="G657" s="5" t="s">
        <v>157</v>
      </c>
      <c r="H657" s="5" t="s">
        <v>158</v>
      </c>
      <c r="I657" s="5">
        <v>315</v>
      </c>
      <c r="J657" s="5" t="s">
        <v>159</v>
      </c>
      <c r="K657" s="5">
        <v>182</v>
      </c>
      <c r="L657" s="5" t="s">
        <v>160</v>
      </c>
      <c r="M657" s="5" t="s">
        <v>1495</v>
      </c>
      <c r="N657" s="6">
        <v>45689</v>
      </c>
      <c r="O657" s="7">
        <v>45726</v>
      </c>
      <c r="P657" s="5"/>
      <c r="Q657" s="7">
        <v>45716</v>
      </c>
      <c r="R657" s="5"/>
      <c r="S657" s="48">
        <v>191.39</v>
      </c>
      <c r="T657" s="5" t="s">
        <v>39</v>
      </c>
      <c r="U657" s="5" t="s">
        <v>40</v>
      </c>
      <c r="V657" s="5" t="s">
        <v>41</v>
      </c>
      <c r="W657" s="5" t="s">
        <v>42</v>
      </c>
      <c r="X657" s="5"/>
      <c r="Y657" s="5"/>
      <c r="Z657" s="5" t="s">
        <v>1745</v>
      </c>
      <c r="AA657" s="5"/>
      <c r="AB657" s="5">
        <v>7119</v>
      </c>
      <c r="AC657" s="5" t="s">
        <v>38</v>
      </c>
    </row>
    <row r="658" spans="1:29">
      <c r="A658" s="5">
        <v>572148</v>
      </c>
      <c r="B658" s="5">
        <v>110957</v>
      </c>
      <c r="C658" s="5"/>
      <c r="D658" s="5">
        <v>2</v>
      </c>
      <c r="E658" s="5" t="s">
        <v>29</v>
      </c>
      <c r="F658" s="5">
        <v>2429</v>
      </c>
      <c r="G658" s="5" t="s">
        <v>216</v>
      </c>
      <c r="H658" s="5" t="s">
        <v>217</v>
      </c>
      <c r="I658" s="5">
        <v>316</v>
      </c>
      <c r="J658" s="5" t="s">
        <v>218</v>
      </c>
      <c r="K658" s="5">
        <v>21</v>
      </c>
      <c r="L658" s="5" t="s">
        <v>219</v>
      </c>
      <c r="M658" s="5" t="s">
        <v>220</v>
      </c>
      <c r="N658" s="6">
        <v>45627</v>
      </c>
      <c r="O658" s="7">
        <v>45726</v>
      </c>
      <c r="P658" s="5"/>
      <c r="Q658" s="7">
        <v>45721</v>
      </c>
      <c r="R658" s="5"/>
      <c r="S658" s="48">
        <v>-1853.31</v>
      </c>
      <c r="T658" s="5" t="s">
        <v>35</v>
      </c>
      <c r="U658" s="5" t="s">
        <v>1596</v>
      </c>
      <c r="V658" s="5" t="s">
        <v>36</v>
      </c>
      <c r="W658" s="5" t="s">
        <v>37</v>
      </c>
      <c r="X658" s="5"/>
      <c r="Y658" s="5"/>
      <c r="Z658" s="5" t="s">
        <v>816</v>
      </c>
      <c r="AA658" s="5"/>
      <c r="AB658" s="5">
        <v>7119</v>
      </c>
      <c r="AC658" s="5" t="s">
        <v>38</v>
      </c>
    </row>
    <row r="659" spans="1:29">
      <c r="A659" s="5">
        <v>572174</v>
      </c>
      <c r="B659" s="5">
        <v>110957</v>
      </c>
      <c r="C659" s="5"/>
      <c r="D659" s="5">
        <v>2</v>
      </c>
      <c r="E659" s="5" t="s">
        <v>29</v>
      </c>
      <c r="F659" s="5">
        <v>2429</v>
      </c>
      <c r="G659" s="5" t="s">
        <v>216</v>
      </c>
      <c r="H659" s="5" t="s">
        <v>217</v>
      </c>
      <c r="I659" s="5">
        <v>316</v>
      </c>
      <c r="J659" s="5" t="s">
        <v>218</v>
      </c>
      <c r="K659" s="5">
        <v>21</v>
      </c>
      <c r="L659" s="5" t="s">
        <v>219</v>
      </c>
      <c r="M659" s="5" t="s">
        <v>220</v>
      </c>
      <c r="N659" s="6">
        <v>45627</v>
      </c>
      <c r="O659" s="7">
        <v>45726</v>
      </c>
      <c r="P659" s="5"/>
      <c r="Q659" s="7">
        <v>45721</v>
      </c>
      <c r="R659" s="5"/>
      <c r="S659" s="48">
        <v>185.33</v>
      </c>
      <c r="T659" s="5" t="s">
        <v>39</v>
      </c>
      <c r="U659" s="5" t="s">
        <v>40</v>
      </c>
      <c r="V659" s="5" t="s">
        <v>41</v>
      </c>
      <c r="W659" s="5" t="s">
        <v>42</v>
      </c>
      <c r="X659" s="5"/>
      <c r="Y659" s="5"/>
      <c r="Z659" s="5" t="s">
        <v>816</v>
      </c>
      <c r="AA659" s="5"/>
      <c r="AB659" s="5">
        <v>7119</v>
      </c>
      <c r="AC659" s="5" t="s">
        <v>38</v>
      </c>
    </row>
    <row r="660" spans="1:29">
      <c r="A660" s="5">
        <v>592704</v>
      </c>
      <c r="B660" s="5">
        <v>110957</v>
      </c>
      <c r="C660" s="5"/>
      <c r="D660" s="5">
        <v>2</v>
      </c>
      <c r="E660" s="5" t="s">
        <v>29</v>
      </c>
      <c r="F660" s="5">
        <v>2429</v>
      </c>
      <c r="G660" s="5" t="s">
        <v>216</v>
      </c>
      <c r="H660" s="5" t="s">
        <v>217</v>
      </c>
      <c r="I660" s="5">
        <v>316</v>
      </c>
      <c r="J660" s="5" t="s">
        <v>218</v>
      </c>
      <c r="K660" s="5">
        <v>21</v>
      </c>
      <c r="L660" s="5" t="s">
        <v>219</v>
      </c>
      <c r="M660" s="5" t="s">
        <v>220</v>
      </c>
      <c r="N660" s="6">
        <v>45627</v>
      </c>
      <c r="O660" s="7">
        <v>45726</v>
      </c>
      <c r="P660" s="5"/>
      <c r="Q660" s="7">
        <v>45721</v>
      </c>
      <c r="R660" s="5"/>
      <c r="S660" s="48">
        <v>180</v>
      </c>
      <c r="T660" s="5" t="s">
        <v>39</v>
      </c>
      <c r="U660" s="5" t="s">
        <v>1497</v>
      </c>
      <c r="V660" s="5" t="s">
        <v>88</v>
      </c>
      <c r="W660" s="5" t="s">
        <v>89</v>
      </c>
      <c r="X660" s="5"/>
      <c r="Y660" s="5"/>
      <c r="Z660" s="5" t="s">
        <v>816</v>
      </c>
      <c r="AA660" s="5"/>
      <c r="AB660" s="5">
        <v>7119</v>
      </c>
      <c r="AC660" s="5" t="s">
        <v>38</v>
      </c>
    </row>
    <row r="661" spans="1:29">
      <c r="A661" s="5">
        <v>616896</v>
      </c>
      <c r="B661" s="5">
        <v>110957</v>
      </c>
      <c r="C661" s="5"/>
      <c r="D661" s="5">
        <v>2</v>
      </c>
      <c r="E661" s="5" t="s">
        <v>29</v>
      </c>
      <c r="F661" s="5">
        <v>2429</v>
      </c>
      <c r="G661" s="5" t="s">
        <v>216</v>
      </c>
      <c r="H661" s="5" t="s">
        <v>217</v>
      </c>
      <c r="I661" s="5">
        <v>316</v>
      </c>
      <c r="J661" s="5" t="s">
        <v>218</v>
      </c>
      <c r="K661" s="5">
        <v>21</v>
      </c>
      <c r="L661" s="5" t="s">
        <v>219</v>
      </c>
      <c r="M661" s="5" t="s">
        <v>220</v>
      </c>
      <c r="N661" s="6">
        <v>45627</v>
      </c>
      <c r="O661" s="7">
        <v>45726</v>
      </c>
      <c r="P661" s="5"/>
      <c r="Q661" s="7">
        <v>45721</v>
      </c>
      <c r="R661" s="5"/>
      <c r="S661" s="48">
        <v>9.48</v>
      </c>
      <c r="T661" s="5" t="s">
        <v>39</v>
      </c>
      <c r="U661" s="5" t="s">
        <v>182</v>
      </c>
      <c r="V661" s="5" t="s">
        <v>41</v>
      </c>
      <c r="W661" s="5" t="s">
        <v>42</v>
      </c>
      <c r="X661" s="5"/>
      <c r="Y661" s="5"/>
      <c r="Z661" s="5" t="s">
        <v>816</v>
      </c>
      <c r="AA661" s="5"/>
      <c r="AB661" s="5">
        <v>7119</v>
      </c>
      <c r="AC661" s="5" t="s">
        <v>38</v>
      </c>
    </row>
    <row r="662" spans="1:29">
      <c r="A662" s="5">
        <v>538965</v>
      </c>
      <c r="B662" s="5">
        <v>105587</v>
      </c>
      <c r="C662" s="5"/>
      <c r="D662" s="5">
        <v>2</v>
      </c>
      <c r="E662" s="5" t="s">
        <v>29</v>
      </c>
      <c r="F662" s="5">
        <v>3384</v>
      </c>
      <c r="G662" s="5" t="s">
        <v>712</v>
      </c>
      <c r="H662" s="5" t="s">
        <v>713</v>
      </c>
      <c r="I662" s="5">
        <v>288</v>
      </c>
      <c r="J662" s="5" t="s">
        <v>715</v>
      </c>
      <c r="K662" s="5">
        <v>50</v>
      </c>
      <c r="L662" s="5" t="s">
        <v>716</v>
      </c>
      <c r="M662" s="5" t="s">
        <v>717</v>
      </c>
      <c r="N662" s="6">
        <v>45536</v>
      </c>
      <c r="O662" s="7">
        <v>45726</v>
      </c>
      <c r="P662" s="5"/>
      <c r="Q662" s="7">
        <v>45716</v>
      </c>
      <c r="R662" s="5"/>
      <c r="S662" s="48">
        <v>-5754.09</v>
      </c>
      <c r="T662" s="5" t="s">
        <v>35</v>
      </c>
      <c r="U662" s="5" t="s">
        <v>1596</v>
      </c>
      <c r="V662" s="5" t="s">
        <v>36</v>
      </c>
      <c r="W662" s="5" t="s">
        <v>37</v>
      </c>
      <c r="X662" s="5"/>
      <c r="Y662" s="5"/>
      <c r="Z662" s="5" t="s">
        <v>1106</v>
      </c>
      <c r="AA662" s="5"/>
      <c r="AB662" s="5">
        <v>7119</v>
      </c>
      <c r="AC662" s="5" t="s">
        <v>38</v>
      </c>
    </row>
    <row r="663" spans="1:29">
      <c r="A663" s="5">
        <v>538992</v>
      </c>
      <c r="B663" s="5">
        <v>105587</v>
      </c>
      <c r="C663" s="5"/>
      <c r="D663" s="5">
        <v>2</v>
      </c>
      <c r="E663" s="5" t="s">
        <v>29</v>
      </c>
      <c r="F663" s="5">
        <v>3384</v>
      </c>
      <c r="G663" s="5" t="s">
        <v>712</v>
      </c>
      <c r="H663" s="5" t="s">
        <v>713</v>
      </c>
      <c r="I663" s="5">
        <v>288</v>
      </c>
      <c r="J663" s="5" t="s">
        <v>715</v>
      </c>
      <c r="K663" s="5">
        <v>50</v>
      </c>
      <c r="L663" s="5" t="s">
        <v>716</v>
      </c>
      <c r="M663" s="5" t="s">
        <v>717</v>
      </c>
      <c r="N663" s="6">
        <v>45536</v>
      </c>
      <c r="O663" s="7">
        <v>45726</v>
      </c>
      <c r="P663" s="5"/>
      <c r="Q663" s="7">
        <v>45716</v>
      </c>
      <c r="R663" s="5"/>
      <c r="S663" s="48">
        <v>575.41</v>
      </c>
      <c r="T663" s="5" t="s">
        <v>39</v>
      </c>
      <c r="U663" s="5" t="s">
        <v>40</v>
      </c>
      <c r="V663" s="5" t="s">
        <v>41</v>
      </c>
      <c r="W663" s="5" t="s">
        <v>42</v>
      </c>
      <c r="X663" s="5"/>
      <c r="Y663" s="5"/>
      <c r="Z663" s="5" t="s">
        <v>1106</v>
      </c>
      <c r="AA663" s="5"/>
      <c r="AB663" s="5">
        <v>7119</v>
      </c>
      <c r="AC663" s="5" t="s">
        <v>38</v>
      </c>
    </row>
    <row r="664" spans="1:29">
      <c r="A664" s="5">
        <v>618691</v>
      </c>
      <c r="B664" s="5">
        <v>105587</v>
      </c>
      <c r="C664" s="5"/>
      <c r="D664" s="5">
        <v>2</v>
      </c>
      <c r="E664" s="5" t="s">
        <v>29</v>
      </c>
      <c r="F664" s="5">
        <v>3384</v>
      </c>
      <c r="G664" s="5" t="s">
        <v>712</v>
      </c>
      <c r="H664" s="5" t="s">
        <v>713</v>
      </c>
      <c r="I664" s="5">
        <v>288</v>
      </c>
      <c r="J664" s="5" t="s">
        <v>715</v>
      </c>
      <c r="K664" s="5">
        <v>50</v>
      </c>
      <c r="L664" s="5" t="s">
        <v>716</v>
      </c>
      <c r="M664" s="5" t="s">
        <v>717</v>
      </c>
      <c r="N664" s="6">
        <v>45536</v>
      </c>
      <c r="O664" s="7">
        <v>45726</v>
      </c>
      <c r="P664" s="5"/>
      <c r="Q664" s="7">
        <v>45716</v>
      </c>
      <c r="R664" s="5"/>
      <c r="S664" s="48">
        <v>138.46</v>
      </c>
      <c r="T664" s="5" t="s">
        <v>39</v>
      </c>
      <c r="U664" s="5" t="s">
        <v>182</v>
      </c>
      <c r="V664" s="5" t="s">
        <v>41</v>
      </c>
      <c r="W664" s="5" t="s">
        <v>42</v>
      </c>
      <c r="X664" s="5"/>
      <c r="Y664" s="5"/>
      <c r="Z664" s="5" t="s">
        <v>1106</v>
      </c>
      <c r="AA664" s="5"/>
      <c r="AB664" s="5">
        <v>7119</v>
      </c>
      <c r="AC664" s="5" t="s">
        <v>38</v>
      </c>
    </row>
    <row r="665" spans="1:29">
      <c r="A665" s="5">
        <v>548249</v>
      </c>
      <c r="B665" s="5">
        <v>107247</v>
      </c>
      <c r="C665" s="5"/>
      <c r="D665" s="5">
        <v>2</v>
      </c>
      <c r="E665" s="5" t="s">
        <v>29</v>
      </c>
      <c r="F665" s="5">
        <v>2445</v>
      </c>
      <c r="G665" s="5" t="s">
        <v>718</v>
      </c>
      <c r="H665" s="5" t="s">
        <v>719</v>
      </c>
      <c r="I665" s="5">
        <v>287</v>
      </c>
      <c r="J665" s="5" t="s">
        <v>720</v>
      </c>
      <c r="K665" s="5">
        <v>22</v>
      </c>
      <c r="L665" s="5" t="s">
        <v>721</v>
      </c>
      <c r="M665" s="5" t="s">
        <v>1107</v>
      </c>
      <c r="N665" s="6">
        <v>45597</v>
      </c>
      <c r="O665" s="7">
        <v>45726</v>
      </c>
      <c r="P665" s="5"/>
      <c r="Q665" s="7"/>
      <c r="R665" s="5"/>
      <c r="S665" s="48">
        <v>-6555.73</v>
      </c>
      <c r="T665" s="5" t="s">
        <v>35</v>
      </c>
      <c r="U665" s="5" t="s">
        <v>1596</v>
      </c>
      <c r="V665" s="5" t="s">
        <v>36</v>
      </c>
      <c r="W665" s="5" t="s">
        <v>37</v>
      </c>
      <c r="X665" s="5"/>
      <c r="Y665" s="5"/>
      <c r="Z665" s="5" t="s">
        <v>936</v>
      </c>
      <c r="AA665" s="5"/>
      <c r="AB665" s="5">
        <v>7119</v>
      </c>
      <c r="AC665" s="5" t="s">
        <v>38</v>
      </c>
    </row>
    <row r="666" spans="1:29">
      <c r="A666" s="5">
        <v>548282</v>
      </c>
      <c r="B666" s="5">
        <v>107247</v>
      </c>
      <c r="C666" s="5"/>
      <c r="D666" s="5">
        <v>2</v>
      </c>
      <c r="E666" s="5" t="s">
        <v>29</v>
      </c>
      <c r="F666" s="5">
        <v>2445</v>
      </c>
      <c r="G666" s="5" t="s">
        <v>718</v>
      </c>
      <c r="H666" s="5" t="s">
        <v>719</v>
      </c>
      <c r="I666" s="5">
        <v>287</v>
      </c>
      <c r="J666" s="5" t="s">
        <v>720</v>
      </c>
      <c r="K666" s="5">
        <v>22</v>
      </c>
      <c r="L666" s="5" t="s">
        <v>721</v>
      </c>
      <c r="M666" s="5" t="s">
        <v>1107</v>
      </c>
      <c r="N666" s="6">
        <v>45597</v>
      </c>
      <c r="O666" s="7">
        <v>45726</v>
      </c>
      <c r="P666" s="5"/>
      <c r="Q666" s="7"/>
      <c r="R666" s="5"/>
      <c r="S666" s="48">
        <v>655.57</v>
      </c>
      <c r="T666" s="5" t="s">
        <v>39</v>
      </c>
      <c r="U666" s="5" t="s">
        <v>40</v>
      </c>
      <c r="V666" s="5" t="s">
        <v>41</v>
      </c>
      <c r="W666" s="5" t="s">
        <v>42</v>
      </c>
      <c r="X666" s="5"/>
      <c r="Y666" s="5"/>
      <c r="Z666" s="5" t="s">
        <v>936</v>
      </c>
      <c r="AA666" s="5"/>
      <c r="AB666" s="5">
        <v>7119</v>
      </c>
      <c r="AC666" s="5" t="s">
        <v>38</v>
      </c>
    </row>
    <row r="667" spans="1:29">
      <c r="A667" s="5">
        <v>548284</v>
      </c>
      <c r="B667" s="5">
        <v>107247</v>
      </c>
      <c r="C667" s="5"/>
      <c r="D667" s="5">
        <v>2</v>
      </c>
      <c r="E667" s="5" t="s">
        <v>29</v>
      </c>
      <c r="F667" s="5">
        <v>2445</v>
      </c>
      <c r="G667" s="5" t="s">
        <v>718</v>
      </c>
      <c r="H667" s="5" t="s">
        <v>719</v>
      </c>
      <c r="I667" s="5">
        <v>287</v>
      </c>
      <c r="J667" s="5" t="s">
        <v>720</v>
      </c>
      <c r="K667" s="5">
        <v>22</v>
      </c>
      <c r="L667" s="5" t="s">
        <v>721</v>
      </c>
      <c r="M667" s="5" t="s">
        <v>1107</v>
      </c>
      <c r="N667" s="6">
        <v>45597</v>
      </c>
      <c r="O667" s="7">
        <v>45726</v>
      </c>
      <c r="P667" s="5"/>
      <c r="Q667" s="7"/>
      <c r="R667" s="5"/>
      <c r="S667" s="48">
        <v>9.6999999999999993</v>
      </c>
      <c r="T667" s="5" t="s">
        <v>39</v>
      </c>
      <c r="U667" s="5" t="s">
        <v>128</v>
      </c>
      <c r="V667" s="5" t="s">
        <v>128</v>
      </c>
      <c r="W667" s="5" t="s">
        <v>129</v>
      </c>
      <c r="X667" s="5"/>
      <c r="Y667" s="5"/>
      <c r="Z667" s="5" t="s">
        <v>936</v>
      </c>
      <c r="AA667" s="5"/>
      <c r="AB667" s="5">
        <v>7119</v>
      </c>
      <c r="AC667" s="5" t="s">
        <v>38</v>
      </c>
    </row>
    <row r="668" spans="1:29">
      <c r="A668" s="5">
        <v>619330</v>
      </c>
      <c r="B668" s="5">
        <v>107247</v>
      </c>
      <c r="C668" s="5"/>
      <c r="D668" s="5">
        <v>2</v>
      </c>
      <c r="E668" s="5" t="s">
        <v>29</v>
      </c>
      <c r="F668" s="5">
        <v>2445</v>
      </c>
      <c r="G668" s="5" t="s">
        <v>718</v>
      </c>
      <c r="H668" s="5" t="s">
        <v>719</v>
      </c>
      <c r="I668" s="5">
        <v>287</v>
      </c>
      <c r="J668" s="5" t="s">
        <v>720</v>
      </c>
      <c r="K668" s="5">
        <v>22</v>
      </c>
      <c r="L668" s="5" t="s">
        <v>721</v>
      </c>
      <c r="M668" s="5" t="s">
        <v>1107</v>
      </c>
      <c r="N668" s="6">
        <v>45597</v>
      </c>
      <c r="O668" s="7">
        <v>45726</v>
      </c>
      <c r="P668" s="5"/>
      <c r="Q668" s="7"/>
      <c r="R668" s="5"/>
      <c r="S668" s="48">
        <v>85.85</v>
      </c>
      <c r="T668" s="5" t="s">
        <v>39</v>
      </c>
      <c r="U668" s="5" t="s">
        <v>182</v>
      </c>
      <c r="V668" s="5" t="s">
        <v>41</v>
      </c>
      <c r="W668" s="5" t="s">
        <v>42</v>
      </c>
      <c r="X668" s="5"/>
      <c r="Y668" s="5"/>
      <c r="Z668" s="5" t="s">
        <v>936</v>
      </c>
      <c r="AA668" s="5"/>
      <c r="AB668" s="5">
        <v>7119</v>
      </c>
      <c r="AC668" s="5" t="s">
        <v>38</v>
      </c>
    </row>
    <row r="669" spans="1:29">
      <c r="A669" s="5">
        <v>548744</v>
      </c>
      <c r="B669" s="5">
        <v>107337</v>
      </c>
      <c r="C669" s="5"/>
      <c r="D669" s="5">
        <v>2</v>
      </c>
      <c r="E669" s="5" t="s">
        <v>29</v>
      </c>
      <c r="F669" s="5">
        <v>2475</v>
      </c>
      <c r="G669" s="5" t="s">
        <v>315</v>
      </c>
      <c r="H669" s="5" t="s">
        <v>316</v>
      </c>
      <c r="I669" s="5">
        <v>392</v>
      </c>
      <c r="J669" s="5" t="s">
        <v>317</v>
      </c>
      <c r="K669" s="5">
        <v>217</v>
      </c>
      <c r="L669" s="5" t="s">
        <v>318</v>
      </c>
      <c r="M669" s="5" t="s">
        <v>319</v>
      </c>
      <c r="N669" s="6">
        <v>45597</v>
      </c>
      <c r="O669" s="7">
        <v>45726</v>
      </c>
      <c r="P669" s="5"/>
      <c r="Q669" s="7">
        <v>45721</v>
      </c>
      <c r="R669" s="5"/>
      <c r="S669" s="48">
        <v>-1776.84</v>
      </c>
      <c r="T669" s="5" t="s">
        <v>35</v>
      </c>
      <c r="U669" s="5" t="s">
        <v>1596</v>
      </c>
      <c r="V669" s="5" t="s">
        <v>36</v>
      </c>
      <c r="W669" s="5" t="s">
        <v>37</v>
      </c>
      <c r="X669" s="5"/>
      <c r="Y669" s="5"/>
      <c r="Z669" s="5" t="s">
        <v>836</v>
      </c>
      <c r="AA669" s="5"/>
      <c r="AB669" s="5">
        <v>7119</v>
      </c>
      <c r="AC669" s="5" t="s">
        <v>38</v>
      </c>
    </row>
    <row r="670" spans="1:29">
      <c r="A670" s="5">
        <v>548781</v>
      </c>
      <c r="B670" s="5">
        <v>107337</v>
      </c>
      <c r="C670" s="5"/>
      <c r="D670" s="5">
        <v>2</v>
      </c>
      <c r="E670" s="5" t="s">
        <v>29</v>
      </c>
      <c r="F670" s="5">
        <v>2475</v>
      </c>
      <c r="G670" s="5" t="s">
        <v>315</v>
      </c>
      <c r="H670" s="5" t="s">
        <v>316</v>
      </c>
      <c r="I670" s="5">
        <v>392</v>
      </c>
      <c r="J670" s="5" t="s">
        <v>317</v>
      </c>
      <c r="K670" s="5">
        <v>217</v>
      </c>
      <c r="L670" s="5" t="s">
        <v>318</v>
      </c>
      <c r="M670" s="5" t="s">
        <v>319</v>
      </c>
      <c r="N670" s="6">
        <v>45597</v>
      </c>
      <c r="O670" s="7">
        <v>45726</v>
      </c>
      <c r="P670" s="5"/>
      <c r="Q670" s="7">
        <v>45721</v>
      </c>
      <c r="R670" s="5"/>
      <c r="S670" s="48">
        <v>177.68</v>
      </c>
      <c r="T670" s="5" t="s">
        <v>39</v>
      </c>
      <c r="U670" s="5" t="s">
        <v>40</v>
      </c>
      <c r="V670" s="5" t="s">
        <v>41</v>
      </c>
      <c r="W670" s="5" t="s">
        <v>42</v>
      </c>
      <c r="X670" s="5"/>
      <c r="Y670" s="5"/>
      <c r="Z670" s="5" t="s">
        <v>836</v>
      </c>
      <c r="AA670" s="5"/>
      <c r="AB670" s="5">
        <v>7119</v>
      </c>
      <c r="AC670" s="5" t="s">
        <v>38</v>
      </c>
    </row>
    <row r="671" spans="1:29">
      <c r="A671" s="5">
        <v>548785</v>
      </c>
      <c r="B671" s="5">
        <v>107337</v>
      </c>
      <c r="C671" s="5"/>
      <c r="D671" s="5">
        <v>2</v>
      </c>
      <c r="E671" s="5" t="s">
        <v>29</v>
      </c>
      <c r="F671" s="5">
        <v>2475</v>
      </c>
      <c r="G671" s="5" t="s">
        <v>315</v>
      </c>
      <c r="H671" s="5" t="s">
        <v>316</v>
      </c>
      <c r="I671" s="5">
        <v>392</v>
      </c>
      <c r="J671" s="5" t="s">
        <v>317</v>
      </c>
      <c r="K671" s="5">
        <v>217</v>
      </c>
      <c r="L671" s="5" t="s">
        <v>318</v>
      </c>
      <c r="M671" s="5" t="s">
        <v>319</v>
      </c>
      <c r="N671" s="6">
        <v>45597</v>
      </c>
      <c r="O671" s="7">
        <v>45726</v>
      </c>
      <c r="P671" s="5"/>
      <c r="Q671" s="7">
        <v>45721</v>
      </c>
      <c r="R671" s="5"/>
      <c r="S671" s="48">
        <v>9.6999999999999993</v>
      </c>
      <c r="T671" s="5" t="s">
        <v>39</v>
      </c>
      <c r="U671" s="5" t="s">
        <v>128</v>
      </c>
      <c r="V671" s="5" t="s">
        <v>128</v>
      </c>
      <c r="W671" s="5" t="s">
        <v>129</v>
      </c>
      <c r="X671" s="5"/>
      <c r="Y671" s="5"/>
      <c r="Z671" s="5" t="s">
        <v>836</v>
      </c>
      <c r="AA671" s="5"/>
      <c r="AB671" s="5">
        <v>7119</v>
      </c>
      <c r="AC671" s="5" t="s">
        <v>38</v>
      </c>
    </row>
    <row r="672" spans="1:29">
      <c r="A672" s="5">
        <v>575128</v>
      </c>
      <c r="B672" s="5">
        <v>107337</v>
      </c>
      <c r="C672" s="5"/>
      <c r="D672" s="5">
        <v>2</v>
      </c>
      <c r="E672" s="5" t="s">
        <v>29</v>
      </c>
      <c r="F672" s="5">
        <v>2475</v>
      </c>
      <c r="G672" s="5" t="s">
        <v>315</v>
      </c>
      <c r="H672" s="5" t="s">
        <v>316</v>
      </c>
      <c r="I672" s="5">
        <v>392</v>
      </c>
      <c r="J672" s="5" t="s">
        <v>317</v>
      </c>
      <c r="K672" s="5">
        <v>217</v>
      </c>
      <c r="L672" s="5" t="s">
        <v>318</v>
      </c>
      <c r="M672" s="5" t="s">
        <v>319</v>
      </c>
      <c r="N672" s="6">
        <v>45597</v>
      </c>
      <c r="O672" s="7">
        <v>45726</v>
      </c>
      <c r="P672" s="5"/>
      <c r="Q672" s="7">
        <v>45721</v>
      </c>
      <c r="R672" s="5"/>
      <c r="S672" s="48">
        <v>48.02</v>
      </c>
      <c r="T672" s="5" t="s">
        <v>39</v>
      </c>
      <c r="U672" s="5" t="s">
        <v>1746</v>
      </c>
      <c r="V672" s="5" t="s">
        <v>79</v>
      </c>
      <c r="W672" s="5" t="s">
        <v>80</v>
      </c>
      <c r="X672" s="5"/>
      <c r="Y672" s="5"/>
      <c r="Z672" s="5" t="s">
        <v>836</v>
      </c>
      <c r="AA672" s="5"/>
      <c r="AB672" s="5">
        <v>7119</v>
      </c>
      <c r="AC672" s="5" t="s">
        <v>38</v>
      </c>
    </row>
    <row r="673" spans="1:29">
      <c r="A673" s="5">
        <v>612292</v>
      </c>
      <c r="B673" s="5">
        <v>107337</v>
      </c>
      <c r="C673" s="5"/>
      <c r="D673" s="5">
        <v>2</v>
      </c>
      <c r="E673" s="5" t="s">
        <v>29</v>
      </c>
      <c r="F673" s="5">
        <v>2475</v>
      </c>
      <c r="G673" s="5" t="s">
        <v>315</v>
      </c>
      <c r="H673" s="5" t="s">
        <v>316</v>
      </c>
      <c r="I673" s="5">
        <v>392</v>
      </c>
      <c r="J673" s="5" t="s">
        <v>317</v>
      </c>
      <c r="K673" s="5">
        <v>217</v>
      </c>
      <c r="L673" s="5" t="s">
        <v>318</v>
      </c>
      <c r="M673" s="5" t="s">
        <v>319</v>
      </c>
      <c r="N673" s="6">
        <v>45597</v>
      </c>
      <c r="O673" s="7">
        <v>45726</v>
      </c>
      <c r="P673" s="5"/>
      <c r="Q673" s="7">
        <v>45721</v>
      </c>
      <c r="R673" s="5"/>
      <c r="S673" s="48">
        <v>12.22</v>
      </c>
      <c r="T673" s="5" t="s">
        <v>39</v>
      </c>
      <c r="U673" s="5" t="s">
        <v>182</v>
      </c>
      <c r="V673" s="5" t="s">
        <v>41</v>
      </c>
      <c r="W673" s="5" t="s">
        <v>42</v>
      </c>
      <c r="X673" s="5"/>
      <c r="Y673" s="5"/>
      <c r="Z673" s="5" t="s">
        <v>836</v>
      </c>
      <c r="AA673" s="5"/>
      <c r="AB673" s="5">
        <v>7119</v>
      </c>
      <c r="AC673" s="5" t="s">
        <v>38</v>
      </c>
    </row>
    <row r="674" spans="1:29">
      <c r="A674" s="5">
        <v>649656</v>
      </c>
      <c r="B674" s="5">
        <v>107337</v>
      </c>
      <c r="C674" s="5"/>
      <c r="D674" s="5">
        <v>2</v>
      </c>
      <c r="E674" s="5" t="s">
        <v>29</v>
      </c>
      <c r="F674" s="5">
        <v>2475</v>
      </c>
      <c r="G674" s="5" t="s">
        <v>315</v>
      </c>
      <c r="H674" s="5" t="s">
        <v>316</v>
      </c>
      <c r="I674" s="5">
        <v>392</v>
      </c>
      <c r="J674" s="5" t="s">
        <v>317</v>
      </c>
      <c r="K674" s="5">
        <v>217</v>
      </c>
      <c r="L674" s="5" t="s">
        <v>318</v>
      </c>
      <c r="M674" s="5" t="s">
        <v>319</v>
      </c>
      <c r="N674" s="6">
        <v>45597</v>
      </c>
      <c r="O674" s="7">
        <v>45726</v>
      </c>
      <c r="P674" s="5"/>
      <c r="Q674" s="7">
        <v>45721</v>
      </c>
      <c r="R674" s="5"/>
      <c r="S674" s="48">
        <v>118.51</v>
      </c>
      <c r="T674" s="5" t="s">
        <v>39</v>
      </c>
      <c r="U674" s="5" t="s">
        <v>52</v>
      </c>
      <c r="V674" s="5" t="s">
        <v>41</v>
      </c>
      <c r="W674" s="5" t="s">
        <v>42</v>
      </c>
      <c r="X674" s="5"/>
      <c r="Y674" s="5"/>
      <c r="Z674" s="5" t="s">
        <v>836</v>
      </c>
      <c r="AA674" s="5"/>
      <c r="AB674" s="5">
        <v>7119</v>
      </c>
      <c r="AC674" s="5" t="s">
        <v>38</v>
      </c>
    </row>
    <row r="675" spans="1:29">
      <c r="A675" s="5">
        <v>649687</v>
      </c>
      <c r="B675" s="5">
        <v>125449</v>
      </c>
      <c r="C675" s="5"/>
      <c r="D675" s="5">
        <v>2</v>
      </c>
      <c r="E675" s="5" t="s">
        <v>29</v>
      </c>
      <c r="F675" s="5">
        <v>2475</v>
      </c>
      <c r="G675" s="5" t="s">
        <v>315</v>
      </c>
      <c r="H675" s="5" t="s">
        <v>316</v>
      </c>
      <c r="I675" s="5">
        <v>392</v>
      </c>
      <c r="J675" s="5" t="s">
        <v>317</v>
      </c>
      <c r="K675" s="5">
        <v>217</v>
      </c>
      <c r="L675" s="5" t="s">
        <v>318</v>
      </c>
      <c r="M675" s="5" t="s">
        <v>319</v>
      </c>
      <c r="N675" s="6">
        <v>45700.462500000001</v>
      </c>
      <c r="O675" s="7">
        <v>45726</v>
      </c>
      <c r="P675" s="5"/>
      <c r="Q675" s="7"/>
      <c r="R675" s="5"/>
      <c r="S675" s="48">
        <v>89.53</v>
      </c>
      <c r="T675" s="5" t="s">
        <v>39</v>
      </c>
      <c r="U675" s="5" t="s">
        <v>1747</v>
      </c>
      <c r="V675" s="5" t="s">
        <v>300</v>
      </c>
      <c r="W675" s="5" t="s">
        <v>839</v>
      </c>
      <c r="X675" s="5"/>
      <c r="Y675" s="5"/>
      <c r="Z675" s="5" t="s">
        <v>1748</v>
      </c>
      <c r="AA675" s="5"/>
      <c r="AB675" s="5">
        <v>7119</v>
      </c>
      <c r="AC675" s="5" t="s">
        <v>38</v>
      </c>
    </row>
    <row r="676" spans="1:29">
      <c r="A676" s="5">
        <v>649692</v>
      </c>
      <c r="B676" s="5">
        <v>125450</v>
      </c>
      <c r="C676" s="5"/>
      <c r="D676" s="5">
        <v>2</v>
      </c>
      <c r="E676" s="5" t="s">
        <v>29</v>
      </c>
      <c r="F676" s="5">
        <v>2475</v>
      </c>
      <c r="G676" s="5" t="s">
        <v>315</v>
      </c>
      <c r="H676" s="5" t="s">
        <v>316</v>
      </c>
      <c r="I676" s="5">
        <v>392</v>
      </c>
      <c r="J676" s="5" t="s">
        <v>317</v>
      </c>
      <c r="K676" s="5">
        <v>217</v>
      </c>
      <c r="L676" s="5" t="s">
        <v>318</v>
      </c>
      <c r="M676" s="5" t="s">
        <v>319</v>
      </c>
      <c r="N676" s="6">
        <v>45700.463888888888</v>
      </c>
      <c r="O676" s="7">
        <v>45726</v>
      </c>
      <c r="P676" s="5"/>
      <c r="Q676" s="7"/>
      <c r="R676" s="5"/>
      <c r="S676" s="48">
        <v>141</v>
      </c>
      <c r="T676" s="5" t="s">
        <v>39</v>
      </c>
      <c r="U676" s="5" t="s">
        <v>1749</v>
      </c>
      <c r="V676" s="5" t="s">
        <v>300</v>
      </c>
      <c r="W676" s="5" t="s">
        <v>839</v>
      </c>
      <c r="X676" s="5"/>
      <c r="Y676" s="5"/>
      <c r="Z676" s="5" t="s">
        <v>1750</v>
      </c>
      <c r="AA676" s="5"/>
      <c r="AB676" s="5">
        <v>7119</v>
      </c>
      <c r="AC676" s="5" t="s">
        <v>38</v>
      </c>
    </row>
    <row r="677" spans="1:29">
      <c r="A677" s="5">
        <v>660957</v>
      </c>
      <c r="B677" s="5">
        <v>127470</v>
      </c>
      <c r="C677" s="5"/>
      <c r="D677" s="5">
        <v>2</v>
      </c>
      <c r="E677" s="5" t="s">
        <v>29</v>
      </c>
      <c r="F677" s="5">
        <v>2480</v>
      </c>
      <c r="G677" s="5" t="s">
        <v>724</v>
      </c>
      <c r="H677" s="5" t="s">
        <v>725</v>
      </c>
      <c r="I677" s="5">
        <v>283</v>
      </c>
      <c r="J677" s="5" t="s">
        <v>726</v>
      </c>
      <c r="K677" s="5">
        <v>380</v>
      </c>
      <c r="L677" s="5"/>
      <c r="M677" s="5" t="s">
        <v>727</v>
      </c>
      <c r="N677" s="6">
        <v>45709.407638888886</v>
      </c>
      <c r="O677" s="7">
        <v>45726</v>
      </c>
      <c r="P677" s="5"/>
      <c r="Q677" s="7">
        <v>45721</v>
      </c>
      <c r="R677" s="5"/>
      <c r="S677" s="48">
        <v>24.46</v>
      </c>
      <c r="T677" s="5" t="s">
        <v>39</v>
      </c>
      <c r="U677" s="5" t="s">
        <v>52</v>
      </c>
      <c r="V677" s="5" t="s">
        <v>41</v>
      </c>
      <c r="W677" s="5" t="s">
        <v>42</v>
      </c>
      <c r="X677" s="5"/>
      <c r="Y677" s="5"/>
      <c r="Z677" s="5" t="s">
        <v>1751</v>
      </c>
      <c r="AA677" s="5"/>
      <c r="AB677" s="5">
        <v>7119</v>
      </c>
      <c r="AC677" s="5" t="s">
        <v>38</v>
      </c>
    </row>
    <row r="678" spans="1:29">
      <c r="A678" s="5">
        <v>660888</v>
      </c>
      <c r="B678" s="5">
        <v>127471</v>
      </c>
      <c r="C678" s="5"/>
      <c r="D678" s="5">
        <v>2</v>
      </c>
      <c r="E678" s="5" t="s">
        <v>29</v>
      </c>
      <c r="F678" s="5">
        <v>2480</v>
      </c>
      <c r="G678" s="5" t="s">
        <v>724</v>
      </c>
      <c r="H678" s="5" t="s">
        <v>725</v>
      </c>
      <c r="I678" s="5">
        <v>283</v>
      </c>
      <c r="J678" s="5" t="s">
        <v>726</v>
      </c>
      <c r="K678" s="5">
        <v>380</v>
      </c>
      <c r="L678" s="5"/>
      <c r="M678" s="5" t="s">
        <v>727</v>
      </c>
      <c r="N678" s="6">
        <v>45709.407638888886</v>
      </c>
      <c r="O678" s="7">
        <v>45726</v>
      </c>
      <c r="P678" s="5"/>
      <c r="Q678" s="7">
        <v>45721</v>
      </c>
      <c r="R678" s="5"/>
      <c r="S678" s="48">
        <v>-800</v>
      </c>
      <c r="T678" s="5" t="s">
        <v>35</v>
      </c>
      <c r="U678" s="5" t="s">
        <v>1596</v>
      </c>
      <c r="V678" s="5" t="s">
        <v>36</v>
      </c>
      <c r="W678" s="5" t="s">
        <v>37</v>
      </c>
      <c r="X678" s="5"/>
      <c r="Y678" s="5"/>
      <c r="Z678" s="5" t="s">
        <v>1752</v>
      </c>
      <c r="AA678" s="5"/>
      <c r="AB678" s="5">
        <v>7119</v>
      </c>
      <c r="AC678" s="5" t="s">
        <v>38</v>
      </c>
    </row>
    <row r="679" spans="1:29">
      <c r="A679" s="5">
        <v>660958</v>
      </c>
      <c r="B679" s="5">
        <v>127471</v>
      </c>
      <c r="C679" s="5"/>
      <c r="D679" s="5">
        <v>2</v>
      </c>
      <c r="E679" s="5" t="s">
        <v>29</v>
      </c>
      <c r="F679" s="5">
        <v>2480</v>
      </c>
      <c r="G679" s="5" t="s">
        <v>724</v>
      </c>
      <c r="H679" s="5" t="s">
        <v>725</v>
      </c>
      <c r="I679" s="5">
        <v>283</v>
      </c>
      <c r="J679" s="5" t="s">
        <v>726</v>
      </c>
      <c r="K679" s="5">
        <v>380</v>
      </c>
      <c r="L679" s="5"/>
      <c r="M679" s="5" t="s">
        <v>727</v>
      </c>
      <c r="N679" s="6">
        <v>45709.407638888886</v>
      </c>
      <c r="O679" s="7">
        <v>45726</v>
      </c>
      <c r="P679" s="5"/>
      <c r="Q679" s="7">
        <v>45721</v>
      </c>
      <c r="R679" s="5"/>
      <c r="S679" s="48">
        <v>80</v>
      </c>
      <c r="T679" s="5" t="s">
        <v>39</v>
      </c>
      <c r="U679" s="5" t="s">
        <v>40</v>
      </c>
      <c r="V679" s="5" t="s">
        <v>41</v>
      </c>
      <c r="W679" s="5" t="s">
        <v>42</v>
      </c>
      <c r="X679" s="5"/>
      <c r="Y679" s="5"/>
      <c r="Z679" s="5" t="s">
        <v>1752</v>
      </c>
      <c r="AA679" s="5"/>
      <c r="AB679" s="5">
        <v>7119</v>
      </c>
      <c r="AC679" s="5" t="s">
        <v>38</v>
      </c>
    </row>
    <row r="680" spans="1:29">
      <c r="A680" s="5">
        <v>660961</v>
      </c>
      <c r="B680" s="5">
        <v>127471</v>
      </c>
      <c r="C680" s="5"/>
      <c r="D680" s="5">
        <v>2</v>
      </c>
      <c r="E680" s="5" t="s">
        <v>29</v>
      </c>
      <c r="F680" s="5">
        <v>2480</v>
      </c>
      <c r="G680" s="5" t="s">
        <v>724</v>
      </c>
      <c r="H680" s="5" t="s">
        <v>725</v>
      </c>
      <c r="I680" s="5">
        <v>283</v>
      </c>
      <c r="J680" s="5" t="s">
        <v>726</v>
      </c>
      <c r="K680" s="5">
        <v>380</v>
      </c>
      <c r="L680" s="5"/>
      <c r="M680" s="5" t="s">
        <v>727</v>
      </c>
      <c r="N680" s="6">
        <v>45709.407638888886</v>
      </c>
      <c r="O680" s="7">
        <v>45726</v>
      </c>
      <c r="P680" s="5"/>
      <c r="Q680" s="7">
        <v>45721</v>
      </c>
      <c r="R680" s="5"/>
      <c r="S680" s="48">
        <v>59</v>
      </c>
      <c r="T680" s="5" t="s">
        <v>39</v>
      </c>
      <c r="U680" s="5" t="s">
        <v>1651</v>
      </c>
      <c r="V680" s="5" t="s">
        <v>300</v>
      </c>
      <c r="W680" s="5" t="s">
        <v>839</v>
      </c>
      <c r="X680" s="5"/>
      <c r="Y680" s="5"/>
      <c r="Z680" s="5" t="s">
        <v>1752</v>
      </c>
      <c r="AA680" s="5"/>
      <c r="AB680" s="5">
        <v>7119</v>
      </c>
      <c r="AC680" s="5" t="s">
        <v>38</v>
      </c>
    </row>
    <row r="681" spans="1:29">
      <c r="A681" s="5">
        <v>660962</v>
      </c>
      <c r="B681" s="5">
        <v>127471</v>
      </c>
      <c r="C681" s="5"/>
      <c r="D681" s="5">
        <v>2</v>
      </c>
      <c r="E681" s="5" t="s">
        <v>29</v>
      </c>
      <c r="F681" s="5">
        <v>2480</v>
      </c>
      <c r="G681" s="5" t="s">
        <v>724</v>
      </c>
      <c r="H681" s="5" t="s">
        <v>725</v>
      </c>
      <c r="I681" s="5">
        <v>283</v>
      </c>
      <c r="J681" s="5" t="s">
        <v>726</v>
      </c>
      <c r="K681" s="5">
        <v>380</v>
      </c>
      <c r="L681" s="5"/>
      <c r="M681" s="5" t="s">
        <v>727</v>
      </c>
      <c r="N681" s="6">
        <v>45709.407638888886</v>
      </c>
      <c r="O681" s="7">
        <v>45726</v>
      </c>
      <c r="P681" s="5"/>
      <c r="Q681" s="7">
        <v>45721</v>
      </c>
      <c r="R681" s="5"/>
      <c r="S681" s="48">
        <v>8.92</v>
      </c>
      <c r="T681" s="5" t="s">
        <v>39</v>
      </c>
      <c r="U681" s="5" t="s">
        <v>182</v>
      </c>
      <c r="V681" s="5" t="s">
        <v>41</v>
      </c>
      <c r="W681" s="5" t="s">
        <v>42</v>
      </c>
      <c r="X681" s="5"/>
      <c r="Y681" s="5"/>
      <c r="Z681" s="5" t="s">
        <v>1752</v>
      </c>
      <c r="AA681" s="5"/>
      <c r="AB681" s="5">
        <v>7119</v>
      </c>
      <c r="AC681" s="5" t="s">
        <v>38</v>
      </c>
    </row>
    <row r="682" spans="1:29">
      <c r="A682" s="5">
        <v>640540</v>
      </c>
      <c r="B682" s="5">
        <v>123532</v>
      </c>
      <c r="C682" s="5"/>
      <c r="D682" s="5">
        <v>2</v>
      </c>
      <c r="E682" s="5" t="s">
        <v>29</v>
      </c>
      <c r="F682" s="5">
        <v>4057</v>
      </c>
      <c r="G682" s="5" t="s">
        <v>225</v>
      </c>
      <c r="H682" s="5" t="s">
        <v>226</v>
      </c>
      <c r="I682" s="5">
        <v>334</v>
      </c>
      <c r="J682" s="5" t="s">
        <v>227</v>
      </c>
      <c r="K682" s="5">
        <v>40</v>
      </c>
      <c r="L682" s="5" t="s">
        <v>228</v>
      </c>
      <c r="M682" s="5" t="s">
        <v>1753</v>
      </c>
      <c r="N682" s="6">
        <v>45717</v>
      </c>
      <c r="O682" s="7">
        <v>45726</v>
      </c>
      <c r="P682" s="5"/>
      <c r="Q682" s="7">
        <v>45721</v>
      </c>
      <c r="R682" s="5"/>
      <c r="S682" s="48">
        <v>-4910.5</v>
      </c>
      <c r="T682" s="5" t="s">
        <v>35</v>
      </c>
      <c r="U682" s="5" t="s">
        <v>1596</v>
      </c>
      <c r="V682" s="5" t="s">
        <v>36</v>
      </c>
      <c r="W682" s="5" t="s">
        <v>37</v>
      </c>
      <c r="X682" s="5"/>
      <c r="Y682" s="5"/>
      <c r="Z682" s="5" t="s">
        <v>1754</v>
      </c>
      <c r="AA682" s="5"/>
      <c r="AB682" s="5">
        <v>7119</v>
      </c>
      <c r="AC682" s="5" t="s">
        <v>38</v>
      </c>
    </row>
    <row r="683" spans="1:29">
      <c r="A683" s="5">
        <v>640583</v>
      </c>
      <c r="B683" s="5">
        <v>123532</v>
      </c>
      <c r="C683" s="5"/>
      <c r="D683" s="5">
        <v>2</v>
      </c>
      <c r="E683" s="5" t="s">
        <v>29</v>
      </c>
      <c r="F683" s="5">
        <v>4057</v>
      </c>
      <c r="G683" s="5" t="s">
        <v>225</v>
      </c>
      <c r="H683" s="5" t="s">
        <v>226</v>
      </c>
      <c r="I683" s="5">
        <v>334</v>
      </c>
      <c r="J683" s="5" t="s">
        <v>227</v>
      </c>
      <c r="K683" s="5">
        <v>40</v>
      </c>
      <c r="L683" s="5" t="s">
        <v>228</v>
      </c>
      <c r="M683" s="5" t="s">
        <v>1753</v>
      </c>
      <c r="N683" s="6">
        <v>45717</v>
      </c>
      <c r="O683" s="7">
        <v>45726</v>
      </c>
      <c r="P683" s="5"/>
      <c r="Q683" s="7">
        <v>45721</v>
      </c>
      <c r="R683" s="5"/>
      <c r="S683" s="48">
        <v>491.05</v>
      </c>
      <c r="T683" s="5" t="s">
        <v>39</v>
      </c>
      <c r="U683" s="5" t="s">
        <v>40</v>
      </c>
      <c r="V683" s="5" t="s">
        <v>41</v>
      </c>
      <c r="W683" s="5" t="s">
        <v>42</v>
      </c>
      <c r="X683" s="5"/>
      <c r="Y683" s="5"/>
      <c r="Z683" s="5" t="s">
        <v>1754</v>
      </c>
      <c r="AA683" s="5"/>
      <c r="AB683" s="5">
        <v>7119</v>
      </c>
      <c r="AC683" s="5" t="s">
        <v>38</v>
      </c>
    </row>
    <row r="684" spans="1:29">
      <c r="A684" s="5">
        <v>640586</v>
      </c>
      <c r="B684" s="5">
        <v>123532</v>
      </c>
      <c r="C684" s="5"/>
      <c r="D684" s="5">
        <v>2</v>
      </c>
      <c r="E684" s="5" t="s">
        <v>29</v>
      </c>
      <c r="F684" s="5">
        <v>4057</v>
      </c>
      <c r="G684" s="5" t="s">
        <v>225</v>
      </c>
      <c r="H684" s="5" t="s">
        <v>226</v>
      </c>
      <c r="I684" s="5">
        <v>334</v>
      </c>
      <c r="J684" s="5" t="s">
        <v>227</v>
      </c>
      <c r="K684" s="5">
        <v>40</v>
      </c>
      <c r="L684" s="5" t="s">
        <v>228</v>
      </c>
      <c r="M684" s="5" t="s">
        <v>1753</v>
      </c>
      <c r="N684" s="6">
        <v>45717</v>
      </c>
      <c r="O684" s="7">
        <v>45726</v>
      </c>
      <c r="P684" s="5"/>
      <c r="Q684" s="7">
        <v>45721</v>
      </c>
      <c r="R684" s="5"/>
      <c r="S684" s="48">
        <v>30.12</v>
      </c>
      <c r="T684" s="5" t="s">
        <v>39</v>
      </c>
      <c r="U684" s="5" t="s">
        <v>182</v>
      </c>
      <c r="V684" s="5" t="s">
        <v>41</v>
      </c>
      <c r="W684" s="5" t="s">
        <v>42</v>
      </c>
      <c r="X684" s="5"/>
      <c r="Y684" s="5"/>
      <c r="Z684" s="5" t="s">
        <v>1754</v>
      </c>
      <c r="AA684" s="5"/>
      <c r="AB684" s="5">
        <v>7119</v>
      </c>
      <c r="AC684" s="5" t="s">
        <v>38</v>
      </c>
    </row>
    <row r="685" spans="1:29">
      <c r="A685" s="5">
        <v>476562</v>
      </c>
      <c r="B685" s="5">
        <v>93868</v>
      </c>
      <c r="C685" s="5"/>
      <c r="D685" s="5">
        <v>2</v>
      </c>
      <c r="E685" s="5" t="s">
        <v>29</v>
      </c>
      <c r="F685" s="5">
        <v>2615</v>
      </c>
      <c r="G685" s="5" t="s">
        <v>114</v>
      </c>
      <c r="H685" s="5" t="s">
        <v>115</v>
      </c>
      <c r="I685" s="5">
        <v>342</v>
      </c>
      <c r="J685" s="5" t="s">
        <v>116</v>
      </c>
      <c r="K685" s="5">
        <v>27</v>
      </c>
      <c r="L685" s="5" t="s">
        <v>117</v>
      </c>
      <c r="M685" s="5" t="s">
        <v>118</v>
      </c>
      <c r="N685" s="6">
        <v>45536</v>
      </c>
      <c r="O685" s="7">
        <v>45726</v>
      </c>
      <c r="P685" s="5"/>
      <c r="Q685" s="7">
        <v>45721</v>
      </c>
      <c r="R685" s="5"/>
      <c r="S685" s="48">
        <v>-2117.56</v>
      </c>
      <c r="T685" s="5" t="s">
        <v>35</v>
      </c>
      <c r="U685" s="5" t="s">
        <v>1596</v>
      </c>
      <c r="V685" s="5" t="s">
        <v>36</v>
      </c>
      <c r="W685" s="5" t="s">
        <v>37</v>
      </c>
      <c r="X685" s="5"/>
      <c r="Y685" s="5"/>
      <c r="Z685" s="5" t="s">
        <v>784</v>
      </c>
      <c r="AA685" s="5"/>
      <c r="AB685" s="5">
        <v>7119</v>
      </c>
      <c r="AC685" s="5" t="s">
        <v>38</v>
      </c>
    </row>
    <row r="686" spans="1:29">
      <c r="A686" s="5">
        <v>476605</v>
      </c>
      <c r="B686" s="5">
        <v>93868</v>
      </c>
      <c r="C686" s="5"/>
      <c r="D686" s="5">
        <v>2</v>
      </c>
      <c r="E686" s="5" t="s">
        <v>29</v>
      </c>
      <c r="F686" s="5">
        <v>2615</v>
      </c>
      <c r="G686" s="5" t="s">
        <v>114</v>
      </c>
      <c r="H686" s="5" t="s">
        <v>115</v>
      </c>
      <c r="I686" s="5">
        <v>342</v>
      </c>
      <c r="J686" s="5" t="s">
        <v>116</v>
      </c>
      <c r="K686" s="5">
        <v>27</v>
      </c>
      <c r="L686" s="5" t="s">
        <v>117</v>
      </c>
      <c r="M686" s="5" t="s">
        <v>118</v>
      </c>
      <c r="N686" s="6">
        <v>45536</v>
      </c>
      <c r="O686" s="7">
        <v>45726</v>
      </c>
      <c r="P686" s="5"/>
      <c r="Q686" s="7">
        <v>45721</v>
      </c>
      <c r="R686" s="5"/>
      <c r="S686" s="48">
        <v>211.76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784</v>
      </c>
      <c r="AA686" s="5"/>
      <c r="AB686" s="5">
        <v>7119</v>
      </c>
      <c r="AC686" s="5" t="s">
        <v>38</v>
      </c>
    </row>
    <row r="687" spans="1:29">
      <c r="A687" s="5">
        <v>501266</v>
      </c>
      <c r="B687" s="5">
        <v>93868</v>
      </c>
      <c r="C687" s="5"/>
      <c r="D687" s="5">
        <v>2</v>
      </c>
      <c r="E687" s="5" t="s">
        <v>29</v>
      </c>
      <c r="F687" s="5">
        <v>2615</v>
      </c>
      <c r="G687" s="5" t="s">
        <v>114</v>
      </c>
      <c r="H687" s="5" t="s">
        <v>115</v>
      </c>
      <c r="I687" s="5">
        <v>342</v>
      </c>
      <c r="J687" s="5" t="s">
        <v>116</v>
      </c>
      <c r="K687" s="5">
        <v>27</v>
      </c>
      <c r="L687" s="5" t="s">
        <v>117</v>
      </c>
      <c r="M687" s="5" t="s">
        <v>118</v>
      </c>
      <c r="N687" s="6">
        <v>45536</v>
      </c>
      <c r="O687" s="7">
        <v>45726</v>
      </c>
      <c r="P687" s="5"/>
      <c r="Q687" s="7">
        <v>45721</v>
      </c>
      <c r="R687" s="5"/>
      <c r="S687" s="48">
        <v>100</v>
      </c>
      <c r="T687" s="5" t="s">
        <v>39</v>
      </c>
      <c r="U687" s="5" t="s">
        <v>1020</v>
      </c>
      <c r="V687" s="5" t="s">
        <v>88</v>
      </c>
      <c r="W687" s="5" t="s">
        <v>89</v>
      </c>
      <c r="X687" s="5"/>
      <c r="Y687" s="5"/>
      <c r="Z687" s="5" t="s">
        <v>784</v>
      </c>
      <c r="AA687" s="5"/>
      <c r="AB687" s="5">
        <v>7119</v>
      </c>
      <c r="AC687" s="5" t="s">
        <v>38</v>
      </c>
    </row>
    <row r="688" spans="1:29">
      <c r="A688" s="5">
        <v>501281</v>
      </c>
      <c r="B688" s="5">
        <v>93868</v>
      </c>
      <c r="C688" s="5"/>
      <c r="D688" s="5">
        <v>2</v>
      </c>
      <c r="E688" s="5" t="s">
        <v>29</v>
      </c>
      <c r="F688" s="5">
        <v>2615</v>
      </c>
      <c r="G688" s="5" t="s">
        <v>114</v>
      </c>
      <c r="H688" s="5" t="s">
        <v>115</v>
      </c>
      <c r="I688" s="5">
        <v>342</v>
      </c>
      <c r="J688" s="5" t="s">
        <v>116</v>
      </c>
      <c r="K688" s="5">
        <v>27</v>
      </c>
      <c r="L688" s="5" t="s">
        <v>117</v>
      </c>
      <c r="M688" s="5" t="s">
        <v>118</v>
      </c>
      <c r="N688" s="6">
        <v>45536</v>
      </c>
      <c r="O688" s="7">
        <v>45726</v>
      </c>
      <c r="P688" s="5"/>
      <c r="Q688" s="7">
        <v>45721</v>
      </c>
      <c r="R688" s="5"/>
      <c r="S688" s="48">
        <v>-10</v>
      </c>
      <c r="T688" s="5" t="s">
        <v>39</v>
      </c>
      <c r="U688" s="5" t="s">
        <v>120</v>
      </c>
      <c r="V688" s="5" t="s">
        <v>41</v>
      </c>
      <c r="W688" s="5" t="s">
        <v>42</v>
      </c>
      <c r="X688" s="5"/>
      <c r="Y688" s="5"/>
      <c r="Z688" s="5" t="s">
        <v>784</v>
      </c>
      <c r="AA688" s="5"/>
      <c r="AB688" s="5">
        <v>7119</v>
      </c>
      <c r="AC688" s="5" t="s">
        <v>38</v>
      </c>
    </row>
    <row r="689" spans="1:29">
      <c r="A689" s="5">
        <v>613391</v>
      </c>
      <c r="B689" s="5">
        <v>93868</v>
      </c>
      <c r="C689" s="5"/>
      <c r="D689" s="5">
        <v>2</v>
      </c>
      <c r="E689" s="5" t="s">
        <v>29</v>
      </c>
      <c r="F689" s="5">
        <v>2615</v>
      </c>
      <c r="G689" s="5" t="s">
        <v>114</v>
      </c>
      <c r="H689" s="5" t="s">
        <v>115</v>
      </c>
      <c r="I689" s="5">
        <v>342</v>
      </c>
      <c r="J689" s="5" t="s">
        <v>116</v>
      </c>
      <c r="K689" s="5">
        <v>27</v>
      </c>
      <c r="L689" s="5" t="s">
        <v>117</v>
      </c>
      <c r="M689" s="5" t="s">
        <v>118</v>
      </c>
      <c r="N689" s="6">
        <v>45536</v>
      </c>
      <c r="O689" s="7">
        <v>45726</v>
      </c>
      <c r="P689" s="5"/>
      <c r="Q689" s="7">
        <v>45721</v>
      </c>
      <c r="R689" s="5"/>
      <c r="S689" s="48">
        <v>15.1</v>
      </c>
      <c r="T689" s="5" t="s">
        <v>39</v>
      </c>
      <c r="U689" s="5" t="s">
        <v>182</v>
      </c>
      <c r="V689" s="5" t="s">
        <v>41</v>
      </c>
      <c r="W689" s="5" t="s">
        <v>42</v>
      </c>
      <c r="X689" s="5"/>
      <c r="Y689" s="5"/>
      <c r="Z689" s="5" t="s">
        <v>784</v>
      </c>
      <c r="AA689" s="5"/>
      <c r="AB689" s="5">
        <v>7119</v>
      </c>
      <c r="AC689" s="5" t="s">
        <v>38</v>
      </c>
    </row>
    <row r="690" spans="1:29">
      <c r="A690" s="5">
        <v>628846</v>
      </c>
      <c r="B690" s="5">
        <v>121216</v>
      </c>
      <c r="C690" s="5"/>
      <c r="D690" s="5">
        <v>2</v>
      </c>
      <c r="E690" s="5" t="s">
        <v>29</v>
      </c>
      <c r="F690" s="5">
        <v>2615</v>
      </c>
      <c r="G690" s="5" t="s">
        <v>114</v>
      </c>
      <c r="H690" s="5" t="s">
        <v>115</v>
      </c>
      <c r="I690" s="5">
        <v>9</v>
      </c>
      <c r="J690" s="5" t="s">
        <v>155</v>
      </c>
      <c r="K690" s="5">
        <v>221</v>
      </c>
      <c r="L690" s="5" t="s">
        <v>156</v>
      </c>
      <c r="M690" s="5" t="s">
        <v>1755</v>
      </c>
      <c r="N690" s="6">
        <v>45679.642361111109</v>
      </c>
      <c r="O690" s="7">
        <v>45726</v>
      </c>
      <c r="P690" s="5"/>
      <c r="Q690" s="7"/>
      <c r="R690" s="5"/>
      <c r="S690" s="48">
        <v>8.61</v>
      </c>
      <c r="T690" s="5" t="s">
        <v>39</v>
      </c>
      <c r="U690" s="5" t="s">
        <v>182</v>
      </c>
      <c r="V690" s="5" t="s">
        <v>41</v>
      </c>
      <c r="W690" s="5" t="s">
        <v>42</v>
      </c>
      <c r="X690" s="5"/>
      <c r="Y690" s="5"/>
      <c r="Z690" s="5" t="s">
        <v>1756</v>
      </c>
      <c r="AA690" s="5"/>
      <c r="AB690" s="5">
        <v>7119</v>
      </c>
      <c r="AC690" s="5" t="s">
        <v>38</v>
      </c>
    </row>
    <row r="691" spans="1:29">
      <c r="A691" s="5">
        <v>628819</v>
      </c>
      <c r="B691" s="5">
        <v>121217</v>
      </c>
      <c r="C691" s="5"/>
      <c r="D691" s="5">
        <v>2</v>
      </c>
      <c r="E691" s="5" t="s">
        <v>29</v>
      </c>
      <c r="F691" s="5">
        <v>2615</v>
      </c>
      <c r="G691" s="5" t="s">
        <v>114</v>
      </c>
      <c r="H691" s="5" t="s">
        <v>115</v>
      </c>
      <c r="I691" s="5">
        <v>9</v>
      </c>
      <c r="J691" s="5" t="s">
        <v>155</v>
      </c>
      <c r="K691" s="5">
        <v>221</v>
      </c>
      <c r="L691" s="5" t="s">
        <v>156</v>
      </c>
      <c r="M691" s="5" t="s">
        <v>1755</v>
      </c>
      <c r="N691" s="6">
        <v>45658</v>
      </c>
      <c r="O691" s="7">
        <v>45726</v>
      </c>
      <c r="P691" s="5"/>
      <c r="Q691" s="7"/>
      <c r="R691" s="5"/>
      <c r="S691" s="48">
        <v>-1065.4000000000001</v>
      </c>
      <c r="T691" s="5" t="s">
        <v>35</v>
      </c>
      <c r="U691" s="5" t="s">
        <v>1596</v>
      </c>
      <c r="V691" s="5" t="s">
        <v>36</v>
      </c>
      <c r="W691" s="5" t="s">
        <v>37</v>
      </c>
      <c r="X691" s="5"/>
      <c r="Y691" s="5"/>
      <c r="Z691" s="5" t="s">
        <v>1757</v>
      </c>
      <c r="AA691" s="5"/>
      <c r="AB691" s="5">
        <v>7119</v>
      </c>
      <c r="AC691" s="5" t="s">
        <v>38</v>
      </c>
    </row>
    <row r="692" spans="1:29">
      <c r="A692" s="5">
        <v>628847</v>
      </c>
      <c r="B692" s="5">
        <v>121217</v>
      </c>
      <c r="C692" s="5"/>
      <c r="D692" s="5">
        <v>2</v>
      </c>
      <c r="E692" s="5" t="s">
        <v>29</v>
      </c>
      <c r="F692" s="5">
        <v>2615</v>
      </c>
      <c r="G692" s="5" t="s">
        <v>114</v>
      </c>
      <c r="H692" s="5" t="s">
        <v>115</v>
      </c>
      <c r="I692" s="5">
        <v>9</v>
      </c>
      <c r="J692" s="5" t="s">
        <v>155</v>
      </c>
      <c r="K692" s="5">
        <v>221</v>
      </c>
      <c r="L692" s="5" t="s">
        <v>156</v>
      </c>
      <c r="M692" s="5" t="s">
        <v>1755</v>
      </c>
      <c r="N692" s="6">
        <v>45658</v>
      </c>
      <c r="O692" s="7">
        <v>45726</v>
      </c>
      <c r="P692" s="5"/>
      <c r="Q692" s="7"/>
      <c r="R692" s="5"/>
      <c r="S692" s="48">
        <v>106.54</v>
      </c>
      <c r="T692" s="5" t="s">
        <v>39</v>
      </c>
      <c r="U692" s="5" t="s">
        <v>40</v>
      </c>
      <c r="V692" s="5" t="s">
        <v>41</v>
      </c>
      <c r="W692" s="5" t="s">
        <v>42</v>
      </c>
      <c r="X692" s="5"/>
      <c r="Y692" s="5"/>
      <c r="Z692" s="5" t="s">
        <v>1757</v>
      </c>
      <c r="AA692" s="5"/>
      <c r="AB692" s="5">
        <v>7119</v>
      </c>
      <c r="AC692" s="5" t="s">
        <v>38</v>
      </c>
    </row>
    <row r="693" spans="1:29">
      <c r="A693" s="5">
        <v>628850</v>
      </c>
      <c r="B693" s="5">
        <v>121217</v>
      </c>
      <c r="C693" s="5"/>
      <c r="D693" s="5">
        <v>2</v>
      </c>
      <c r="E693" s="5" t="s">
        <v>29</v>
      </c>
      <c r="F693" s="5">
        <v>2615</v>
      </c>
      <c r="G693" s="5" t="s">
        <v>114</v>
      </c>
      <c r="H693" s="5" t="s">
        <v>115</v>
      </c>
      <c r="I693" s="5">
        <v>9</v>
      </c>
      <c r="J693" s="5" t="s">
        <v>155</v>
      </c>
      <c r="K693" s="5">
        <v>221</v>
      </c>
      <c r="L693" s="5" t="s">
        <v>156</v>
      </c>
      <c r="M693" s="5" t="s">
        <v>1755</v>
      </c>
      <c r="N693" s="6">
        <v>45658</v>
      </c>
      <c r="O693" s="7">
        <v>45726</v>
      </c>
      <c r="P693" s="5"/>
      <c r="Q693" s="7"/>
      <c r="R693" s="5"/>
      <c r="S693" s="48">
        <v>11.17</v>
      </c>
      <c r="T693" s="5" t="s">
        <v>39</v>
      </c>
      <c r="U693" s="5" t="s">
        <v>182</v>
      </c>
      <c r="V693" s="5" t="s">
        <v>41</v>
      </c>
      <c r="W693" s="5" t="s">
        <v>42</v>
      </c>
      <c r="X693" s="5"/>
      <c r="Y693" s="5"/>
      <c r="Z693" s="5" t="s">
        <v>1757</v>
      </c>
      <c r="AA693" s="5"/>
      <c r="AB693" s="5">
        <v>7119</v>
      </c>
      <c r="AC693" s="5" t="s">
        <v>38</v>
      </c>
    </row>
    <row r="694" spans="1:29">
      <c r="A694" s="5">
        <v>583273</v>
      </c>
      <c r="B694" s="5">
        <v>113300</v>
      </c>
      <c r="C694" s="5"/>
      <c r="D694" s="5">
        <v>2</v>
      </c>
      <c r="E694" s="5" t="s">
        <v>29</v>
      </c>
      <c r="F694" s="5">
        <v>2636</v>
      </c>
      <c r="G694" s="5" t="s">
        <v>57</v>
      </c>
      <c r="H694" s="5" t="s">
        <v>58</v>
      </c>
      <c r="I694" s="5">
        <v>416</v>
      </c>
      <c r="J694" s="5" t="s">
        <v>59</v>
      </c>
      <c r="K694" s="5">
        <v>344</v>
      </c>
      <c r="L694" s="5"/>
      <c r="M694" s="5" t="s">
        <v>60</v>
      </c>
      <c r="N694" s="6">
        <v>45629.652083333334</v>
      </c>
      <c r="O694" s="7">
        <v>45726</v>
      </c>
      <c r="P694" s="5"/>
      <c r="Q694" s="7"/>
      <c r="R694" s="5"/>
      <c r="S694" s="48">
        <v>11.22</v>
      </c>
      <c r="T694" s="5" t="s">
        <v>39</v>
      </c>
      <c r="U694" s="5" t="s">
        <v>113</v>
      </c>
      <c r="V694" s="5" t="s">
        <v>41</v>
      </c>
      <c r="W694" s="5" t="s">
        <v>42</v>
      </c>
      <c r="X694" s="5"/>
      <c r="Y694" s="5"/>
      <c r="Z694" s="5" t="s">
        <v>1501</v>
      </c>
      <c r="AA694" s="5"/>
      <c r="AB694" s="5">
        <v>7119</v>
      </c>
      <c r="AC694" s="5" t="s">
        <v>38</v>
      </c>
    </row>
    <row r="695" spans="1:29">
      <c r="A695" s="5">
        <v>583279</v>
      </c>
      <c r="B695" s="5">
        <v>113302</v>
      </c>
      <c r="C695" s="5"/>
      <c r="D695" s="5">
        <v>2</v>
      </c>
      <c r="E695" s="5" t="s">
        <v>29</v>
      </c>
      <c r="F695" s="5">
        <v>2636</v>
      </c>
      <c r="G695" s="5" t="s">
        <v>57</v>
      </c>
      <c r="H695" s="5" t="s">
        <v>58</v>
      </c>
      <c r="I695" s="5">
        <v>416</v>
      </c>
      <c r="J695" s="5" t="s">
        <v>59</v>
      </c>
      <c r="K695" s="5">
        <v>344</v>
      </c>
      <c r="L695" s="5"/>
      <c r="M695" s="5" t="s">
        <v>60</v>
      </c>
      <c r="N695" s="6">
        <v>45627</v>
      </c>
      <c r="O695" s="7">
        <v>45726</v>
      </c>
      <c r="P695" s="5"/>
      <c r="Q695" s="7">
        <v>45716</v>
      </c>
      <c r="R695" s="5"/>
      <c r="S695" s="48">
        <v>53.5</v>
      </c>
      <c r="T695" s="5" t="s">
        <v>39</v>
      </c>
      <c r="U695" s="5" t="s">
        <v>52</v>
      </c>
      <c r="V695" s="5" t="s">
        <v>41</v>
      </c>
      <c r="W695" s="5" t="s">
        <v>42</v>
      </c>
      <c r="X695" s="5"/>
      <c r="Y695" s="5"/>
      <c r="Z695" s="5" t="s">
        <v>1758</v>
      </c>
      <c r="AA695" s="5"/>
      <c r="AB695" s="5">
        <v>7119</v>
      </c>
      <c r="AC695" s="5" t="s">
        <v>38</v>
      </c>
    </row>
    <row r="696" spans="1:29">
      <c r="A696" s="5">
        <v>611728</v>
      </c>
      <c r="B696" s="5">
        <v>113302</v>
      </c>
      <c r="C696" s="5"/>
      <c r="D696" s="5">
        <v>2</v>
      </c>
      <c r="E696" s="5" t="s">
        <v>29</v>
      </c>
      <c r="F696" s="5">
        <v>2636</v>
      </c>
      <c r="G696" s="5" t="s">
        <v>57</v>
      </c>
      <c r="H696" s="5" t="s">
        <v>58</v>
      </c>
      <c r="I696" s="5">
        <v>416</v>
      </c>
      <c r="J696" s="5" t="s">
        <v>59</v>
      </c>
      <c r="K696" s="5">
        <v>344</v>
      </c>
      <c r="L696" s="5"/>
      <c r="M696" s="5" t="s">
        <v>60</v>
      </c>
      <c r="N696" s="6">
        <v>45627</v>
      </c>
      <c r="O696" s="7">
        <v>45726</v>
      </c>
      <c r="P696" s="5"/>
      <c r="Q696" s="7">
        <v>45716</v>
      </c>
      <c r="R696" s="5"/>
      <c r="S696" s="48">
        <v>11.75</v>
      </c>
      <c r="T696" s="5" t="s">
        <v>39</v>
      </c>
      <c r="U696" s="5" t="s">
        <v>182</v>
      </c>
      <c r="V696" s="5" t="s">
        <v>41</v>
      </c>
      <c r="W696" s="5" t="s">
        <v>42</v>
      </c>
      <c r="X696" s="5"/>
      <c r="Y696" s="5"/>
      <c r="Z696" s="5" t="s">
        <v>1758</v>
      </c>
      <c r="AA696" s="5"/>
      <c r="AB696" s="5">
        <v>7119</v>
      </c>
      <c r="AC696" s="5" t="s">
        <v>38</v>
      </c>
    </row>
    <row r="697" spans="1:29">
      <c r="A697" s="5">
        <v>583169</v>
      </c>
      <c r="B697" s="5">
        <v>113302</v>
      </c>
      <c r="C697" s="5"/>
      <c r="D697" s="5">
        <v>2</v>
      </c>
      <c r="E697" s="5" t="s">
        <v>29</v>
      </c>
      <c r="F697" s="5">
        <v>2636</v>
      </c>
      <c r="G697" s="5" t="s">
        <v>57</v>
      </c>
      <c r="H697" s="5" t="s">
        <v>58</v>
      </c>
      <c r="I697" s="5">
        <v>416</v>
      </c>
      <c r="J697" s="5" t="s">
        <v>59</v>
      </c>
      <c r="K697" s="5">
        <v>344</v>
      </c>
      <c r="L697" s="5"/>
      <c r="M697" s="5" t="s">
        <v>60</v>
      </c>
      <c r="N697" s="6">
        <v>45627</v>
      </c>
      <c r="O697" s="7">
        <v>45726</v>
      </c>
      <c r="P697" s="5"/>
      <c r="Q697" s="7">
        <v>45716</v>
      </c>
      <c r="R697" s="5"/>
      <c r="S697" s="48">
        <v>-1812.71</v>
      </c>
      <c r="T697" s="5" t="s">
        <v>35</v>
      </c>
      <c r="U697" s="5" t="s">
        <v>1596</v>
      </c>
      <c r="V697" s="5" t="s">
        <v>36</v>
      </c>
      <c r="W697" s="5" t="s">
        <v>37</v>
      </c>
      <c r="X697" s="5"/>
      <c r="Y697" s="5"/>
      <c r="Z697" s="5" t="s">
        <v>1758</v>
      </c>
      <c r="AA697" s="5"/>
      <c r="AB697" s="5">
        <v>7119</v>
      </c>
      <c r="AC697" s="5" t="s">
        <v>38</v>
      </c>
    </row>
    <row r="698" spans="1:29">
      <c r="A698" s="5">
        <v>583275</v>
      </c>
      <c r="B698" s="5">
        <v>113302</v>
      </c>
      <c r="C698" s="5"/>
      <c r="D698" s="5">
        <v>2</v>
      </c>
      <c r="E698" s="5" t="s">
        <v>29</v>
      </c>
      <c r="F698" s="5">
        <v>2636</v>
      </c>
      <c r="G698" s="5" t="s">
        <v>57</v>
      </c>
      <c r="H698" s="5" t="s">
        <v>58</v>
      </c>
      <c r="I698" s="5">
        <v>416</v>
      </c>
      <c r="J698" s="5" t="s">
        <v>59</v>
      </c>
      <c r="K698" s="5">
        <v>344</v>
      </c>
      <c r="L698" s="5"/>
      <c r="M698" s="5" t="s">
        <v>60</v>
      </c>
      <c r="N698" s="6">
        <v>45627</v>
      </c>
      <c r="O698" s="7">
        <v>45726</v>
      </c>
      <c r="P698" s="5"/>
      <c r="Q698" s="7">
        <v>45716</v>
      </c>
      <c r="R698" s="5"/>
      <c r="S698" s="48">
        <v>181.27</v>
      </c>
      <c r="T698" s="5" t="s">
        <v>39</v>
      </c>
      <c r="U698" s="5" t="s">
        <v>40</v>
      </c>
      <c r="V698" s="5" t="s">
        <v>41</v>
      </c>
      <c r="W698" s="5" t="s">
        <v>42</v>
      </c>
      <c r="X698" s="5"/>
      <c r="Y698" s="5"/>
      <c r="Z698" s="5" t="s">
        <v>1758</v>
      </c>
      <c r="AA698" s="5"/>
      <c r="AB698" s="5">
        <v>7119</v>
      </c>
      <c r="AC698" s="5" t="s">
        <v>38</v>
      </c>
    </row>
    <row r="699" spans="1:29">
      <c r="A699" s="5">
        <v>583277</v>
      </c>
      <c r="B699" s="5">
        <v>113302</v>
      </c>
      <c r="C699" s="5"/>
      <c r="D699" s="5">
        <v>2</v>
      </c>
      <c r="E699" s="5" t="s">
        <v>29</v>
      </c>
      <c r="F699" s="5">
        <v>2636</v>
      </c>
      <c r="G699" s="5" t="s">
        <v>57</v>
      </c>
      <c r="H699" s="5" t="s">
        <v>58</v>
      </c>
      <c r="I699" s="5">
        <v>416</v>
      </c>
      <c r="J699" s="5" t="s">
        <v>59</v>
      </c>
      <c r="K699" s="5">
        <v>344</v>
      </c>
      <c r="L699" s="5"/>
      <c r="M699" s="5" t="s">
        <v>60</v>
      </c>
      <c r="N699" s="6">
        <v>45627</v>
      </c>
      <c r="O699" s="7">
        <v>45726</v>
      </c>
      <c r="P699" s="5"/>
      <c r="Q699" s="7">
        <v>45716</v>
      </c>
      <c r="R699" s="5"/>
      <c r="S699" s="48">
        <v>4.4000000000000004</v>
      </c>
      <c r="T699" s="5" t="s">
        <v>39</v>
      </c>
      <c r="U699" s="5" t="s">
        <v>61</v>
      </c>
      <c r="V699" s="5" t="s">
        <v>41</v>
      </c>
      <c r="W699" s="5" t="s">
        <v>42</v>
      </c>
      <c r="X699" s="5"/>
      <c r="Y699" s="5"/>
      <c r="Z699" s="5" t="s">
        <v>1758</v>
      </c>
      <c r="AA699" s="5"/>
      <c r="AB699" s="5">
        <v>7119</v>
      </c>
      <c r="AC699" s="5" t="s">
        <v>38</v>
      </c>
    </row>
    <row r="700" spans="1:29">
      <c r="A700" s="5">
        <v>583278</v>
      </c>
      <c r="B700" s="5">
        <v>113302</v>
      </c>
      <c r="C700" s="5"/>
      <c r="D700" s="5">
        <v>2</v>
      </c>
      <c r="E700" s="5" t="s">
        <v>29</v>
      </c>
      <c r="F700" s="5">
        <v>2636</v>
      </c>
      <c r="G700" s="5" t="s">
        <v>57</v>
      </c>
      <c r="H700" s="5" t="s">
        <v>58</v>
      </c>
      <c r="I700" s="5">
        <v>416</v>
      </c>
      <c r="J700" s="5" t="s">
        <v>59</v>
      </c>
      <c r="K700" s="5">
        <v>344</v>
      </c>
      <c r="L700" s="5"/>
      <c r="M700" s="5" t="s">
        <v>60</v>
      </c>
      <c r="N700" s="6">
        <v>45627</v>
      </c>
      <c r="O700" s="7">
        <v>45726</v>
      </c>
      <c r="P700" s="5"/>
      <c r="Q700" s="7">
        <v>45716</v>
      </c>
      <c r="R700" s="5"/>
      <c r="S700" s="48">
        <v>170</v>
      </c>
      <c r="T700" s="5" t="s">
        <v>39</v>
      </c>
      <c r="U700" s="5" t="s">
        <v>1759</v>
      </c>
      <c r="V700" s="5" t="s">
        <v>79</v>
      </c>
      <c r="W700" s="5" t="s">
        <v>80</v>
      </c>
      <c r="X700" s="5"/>
      <c r="Y700" s="5"/>
      <c r="Z700" s="5" t="s">
        <v>1758</v>
      </c>
      <c r="AA700" s="5"/>
      <c r="AB700" s="5">
        <v>7119</v>
      </c>
      <c r="AC700" s="5" t="s">
        <v>38</v>
      </c>
    </row>
    <row r="701" spans="1:29">
      <c r="A701" s="5">
        <v>642681</v>
      </c>
      <c r="B701" s="5">
        <v>123928</v>
      </c>
      <c r="C701" s="5"/>
      <c r="D701" s="5">
        <v>2</v>
      </c>
      <c r="E701" s="5" t="s">
        <v>29</v>
      </c>
      <c r="F701" s="5">
        <v>2643</v>
      </c>
      <c r="G701" s="5" t="s">
        <v>64</v>
      </c>
      <c r="H701" s="5" t="s">
        <v>65</v>
      </c>
      <c r="I701" s="5">
        <v>301</v>
      </c>
      <c r="J701" s="5" t="s">
        <v>66</v>
      </c>
      <c r="K701" s="5">
        <v>363</v>
      </c>
      <c r="L701" s="5"/>
      <c r="M701" s="5" t="s">
        <v>1504</v>
      </c>
      <c r="N701" s="6">
        <v>45717</v>
      </c>
      <c r="O701" s="7">
        <v>45726</v>
      </c>
      <c r="P701" s="5"/>
      <c r="Q701" s="7">
        <v>45721</v>
      </c>
      <c r="R701" s="5"/>
      <c r="S701" s="48">
        <v>-1067.5</v>
      </c>
      <c r="T701" s="5" t="s">
        <v>35</v>
      </c>
      <c r="U701" s="5" t="s">
        <v>1596</v>
      </c>
      <c r="V701" s="5" t="s">
        <v>36</v>
      </c>
      <c r="W701" s="5" t="s">
        <v>37</v>
      </c>
      <c r="X701" s="5"/>
      <c r="Y701" s="5"/>
      <c r="Z701" s="5" t="s">
        <v>1760</v>
      </c>
      <c r="AA701" s="5"/>
      <c r="AB701" s="5">
        <v>7119</v>
      </c>
      <c r="AC701" s="5" t="s">
        <v>38</v>
      </c>
    </row>
    <row r="702" spans="1:29">
      <c r="A702" s="5">
        <v>642730</v>
      </c>
      <c r="B702" s="5">
        <v>123928</v>
      </c>
      <c r="C702" s="5"/>
      <c r="D702" s="5">
        <v>2</v>
      </c>
      <c r="E702" s="5" t="s">
        <v>29</v>
      </c>
      <c r="F702" s="5">
        <v>2643</v>
      </c>
      <c r="G702" s="5" t="s">
        <v>64</v>
      </c>
      <c r="H702" s="5" t="s">
        <v>65</v>
      </c>
      <c r="I702" s="5">
        <v>301</v>
      </c>
      <c r="J702" s="5" t="s">
        <v>66</v>
      </c>
      <c r="K702" s="5">
        <v>363</v>
      </c>
      <c r="L702" s="5"/>
      <c r="M702" s="5" t="s">
        <v>1504</v>
      </c>
      <c r="N702" s="6">
        <v>45717</v>
      </c>
      <c r="O702" s="7">
        <v>45726</v>
      </c>
      <c r="P702" s="5"/>
      <c r="Q702" s="7">
        <v>45721</v>
      </c>
      <c r="R702" s="5"/>
      <c r="S702" s="48">
        <v>106.75</v>
      </c>
      <c r="T702" s="5" t="s">
        <v>39</v>
      </c>
      <c r="U702" s="5" t="s">
        <v>40</v>
      </c>
      <c r="V702" s="5" t="s">
        <v>41</v>
      </c>
      <c r="W702" s="5" t="s">
        <v>42</v>
      </c>
      <c r="X702" s="5"/>
      <c r="Y702" s="5"/>
      <c r="Z702" s="5" t="s">
        <v>1760</v>
      </c>
      <c r="AA702" s="5"/>
      <c r="AB702" s="5">
        <v>7119</v>
      </c>
      <c r="AC702" s="5" t="s">
        <v>38</v>
      </c>
    </row>
    <row r="703" spans="1:29">
      <c r="A703" s="5">
        <v>642736</v>
      </c>
      <c r="B703" s="5">
        <v>123928</v>
      </c>
      <c r="C703" s="5"/>
      <c r="D703" s="5">
        <v>2</v>
      </c>
      <c r="E703" s="5" t="s">
        <v>29</v>
      </c>
      <c r="F703" s="5">
        <v>2643</v>
      </c>
      <c r="G703" s="5" t="s">
        <v>64</v>
      </c>
      <c r="H703" s="5" t="s">
        <v>65</v>
      </c>
      <c r="I703" s="5">
        <v>301</v>
      </c>
      <c r="J703" s="5" t="s">
        <v>66</v>
      </c>
      <c r="K703" s="5">
        <v>363</v>
      </c>
      <c r="L703" s="5"/>
      <c r="M703" s="5" t="s">
        <v>1504</v>
      </c>
      <c r="N703" s="6">
        <v>45717</v>
      </c>
      <c r="O703" s="7">
        <v>45726</v>
      </c>
      <c r="P703" s="5"/>
      <c r="Q703" s="7">
        <v>45721</v>
      </c>
      <c r="R703" s="5"/>
      <c r="S703" s="48">
        <v>8.98</v>
      </c>
      <c r="T703" s="5" t="s">
        <v>39</v>
      </c>
      <c r="U703" s="5" t="s">
        <v>182</v>
      </c>
      <c r="V703" s="5" t="s">
        <v>41</v>
      </c>
      <c r="W703" s="5" t="s">
        <v>42</v>
      </c>
      <c r="X703" s="5"/>
      <c r="Y703" s="5"/>
      <c r="Z703" s="5" t="s">
        <v>1760</v>
      </c>
      <c r="AA703" s="5"/>
      <c r="AB703" s="5">
        <v>7119</v>
      </c>
      <c r="AC703" s="5" t="s">
        <v>38</v>
      </c>
    </row>
    <row r="704" spans="1:29">
      <c r="A704" s="5">
        <v>654050</v>
      </c>
      <c r="B704" s="5">
        <v>123928</v>
      </c>
      <c r="C704" s="5"/>
      <c r="D704" s="5">
        <v>2</v>
      </c>
      <c r="E704" s="5" t="s">
        <v>29</v>
      </c>
      <c r="F704" s="5">
        <v>2643</v>
      </c>
      <c r="G704" s="5" t="s">
        <v>64</v>
      </c>
      <c r="H704" s="5" t="s">
        <v>65</v>
      </c>
      <c r="I704" s="5">
        <v>301</v>
      </c>
      <c r="J704" s="5" t="s">
        <v>66</v>
      </c>
      <c r="K704" s="5">
        <v>363</v>
      </c>
      <c r="L704" s="5"/>
      <c r="M704" s="5" t="s">
        <v>1504</v>
      </c>
      <c r="N704" s="6">
        <v>45717</v>
      </c>
      <c r="O704" s="7">
        <v>45726</v>
      </c>
      <c r="P704" s="5"/>
      <c r="Q704" s="7">
        <v>45721</v>
      </c>
      <c r="R704" s="5"/>
      <c r="S704" s="48">
        <v>25</v>
      </c>
      <c r="T704" s="5" t="s">
        <v>39</v>
      </c>
      <c r="U704" s="5" t="s">
        <v>52</v>
      </c>
      <c r="V704" s="5" t="s">
        <v>41</v>
      </c>
      <c r="W704" s="5" t="s">
        <v>42</v>
      </c>
      <c r="X704" s="5"/>
      <c r="Y704" s="5"/>
      <c r="Z704" s="5" t="s">
        <v>1760</v>
      </c>
      <c r="AA704" s="5"/>
      <c r="AB704" s="5">
        <v>7119</v>
      </c>
      <c r="AC704" s="5" t="s">
        <v>38</v>
      </c>
    </row>
    <row r="705" spans="1:29">
      <c r="A705" s="5">
        <v>565193</v>
      </c>
      <c r="B705" s="5">
        <v>109737</v>
      </c>
      <c r="C705" s="5"/>
      <c r="D705" s="5">
        <v>2</v>
      </c>
      <c r="E705" s="5" t="s">
        <v>29</v>
      </c>
      <c r="F705" s="5">
        <v>2646</v>
      </c>
      <c r="G705" s="5" t="s">
        <v>525</v>
      </c>
      <c r="H705" s="5" t="s">
        <v>526</v>
      </c>
      <c r="I705" s="5">
        <v>8</v>
      </c>
      <c r="J705" s="5" t="s">
        <v>527</v>
      </c>
      <c r="K705" s="5">
        <v>211</v>
      </c>
      <c r="L705" s="5" t="s">
        <v>528</v>
      </c>
      <c r="M705" s="5" t="s">
        <v>529</v>
      </c>
      <c r="N705" s="6">
        <v>45581.570833333331</v>
      </c>
      <c r="O705" s="7">
        <v>45731</v>
      </c>
      <c r="P705" s="5"/>
      <c r="Q705" s="7"/>
      <c r="R705" s="5"/>
      <c r="S705" s="48">
        <v>-26736.51</v>
      </c>
      <c r="T705" s="5" t="s">
        <v>35</v>
      </c>
      <c r="U705" s="5" t="s">
        <v>1596</v>
      </c>
      <c r="V705" s="5" t="s">
        <v>36</v>
      </c>
      <c r="W705" s="5" t="s">
        <v>37</v>
      </c>
      <c r="X705" s="5"/>
      <c r="Y705" s="5"/>
      <c r="Z705" s="5" t="s">
        <v>895</v>
      </c>
      <c r="AA705" s="5"/>
      <c r="AB705" s="5">
        <v>7119</v>
      </c>
      <c r="AC705" s="5" t="s">
        <v>38</v>
      </c>
    </row>
    <row r="706" spans="1:29">
      <c r="A706" s="5">
        <v>565217</v>
      </c>
      <c r="B706" s="5">
        <v>109737</v>
      </c>
      <c r="C706" s="5"/>
      <c r="D706" s="5">
        <v>2</v>
      </c>
      <c r="E706" s="5" t="s">
        <v>29</v>
      </c>
      <c r="F706" s="5">
        <v>2646</v>
      </c>
      <c r="G706" s="5" t="s">
        <v>525</v>
      </c>
      <c r="H706" s="5" t="s">
        <v>526</v>
      </c>
      <c r="I706" s="5">
        <v>8</v>
      </c>
      <c r="J706" s="5" t="s">
        <v>527</v>
      </c>
      <c r="K706" s="5">
        <v>211</v>
      </c>
      <c r="L706" s="5" t="s">
        <v>528</v>
      </c>
      <c r="M706" s="5" t="s">
        <v>529</v>
      </c>
      <c r="N706" s="6">
        <v>45581.570833333331</v>
      </c>
      <c r="O706" s="7">
        <v>45731</v>
      </c>
      <c r="P706" s="5"/>
      <c r="Q706" s="7"/>
      <c r="R706" s="5"/>
      <c r="S706" s="48">
        <v>2673.65</v>
      </c>
      <c r="T706" s="5" t="s">
        <v>39</v>
      </c>
      <c r="U706" s="5" t="s">
        <v>40</v>
      </c>
      <c r="V706" s="5" t="s">
        <v>41</v>
      </c>
      <c r="W706" s="5" t="s">
        <v>42</v>
      </c>
      <c r="X706" s="5"/>
      <c r="Y706" s="5"/>
      <c r="Z706" s="5" t="s">
        <v>895</v>
      </c>
      <c r="AA706" s="5"/>
      <c r="AB706" s="5">
        <v>7119</v>
      </c>
      <c r="AC706" s="5" t="s">
        <v>38</v>
      </c>
    </row>
    <row r="707" spans="1:29">
      <c r="A707" s="5">
        <v>565218</v>
      </c>
      <c r="B707" s="5">
        <v>109737</v>
      </c>
      <c r="C707" s="5"/>
      <c r="D707" s="5">
        <v>2</v>
      </c>
      <c r="E707" s="5" t="s">
        <v>29</v>
      </c>
      <c r="F707" s="5">
        <v>2646</v>
      </c>
      <c r="G707" s="5" t="s">
        <v>525</v>
      </c>
      <c r="H707" s="5" t="s">
        <v>526</v>
      </c>
      <c r="I707" s="5">
        <v>8</v>
      </c>
      <c r="J707" s="5" t="s">
        <v>527</v>
      </c>
      <c r="K707" s="5">
        <v>211</v>
      </c>
      <c r="L707" s="5" t="s">
        <v>528</v>
      </c>
      <c r="M707" s="5" t="s">
        <v>529</v>
      </c>
      <c r="N707" s="6">
        <v>45581.570833333331</v>
      </c>
      <c r="O707" s="7">
        <v>45731</v>
      </c>
      <c r="P707" s="5"/>
      <c r="Q707" s="7"/>
      <c r="R707" s="5"/>
      <c r="S707" s="48">
        <v>9.6999999999999993</v>
      </c>
      <c r="T707" s="5" t="s">
        <v>39</v>
      </c>
      <c r="U707" s="5" t="s">
        <v>128</v>
      </c>
      <c r="V707" s="5" t="s">
        <v>128</v>
      </c>
      <c r="W707" s="5" t="s">
        <v>129</v>
      </c>
      <c r="X707" s="5"/>
      <c r="Y707" s="5"/>
      <c r="Z707" s="5" t="s">
        <v>895</v>
      </c>
      <c r="AA707" s="5"/>
      <c r="AB707" s="5">
        <v>7119</v>
      </c>
      <c r="AC707" s="5" t="s">
        <v>38</v>
      </c>
    </row>
    <row r="708" spans="1:29">
      <c r="A708" s="5">
        <v>565264</v>
      </c>
      <c r="B708" s="5">
        <v>109737</v>
      </c>
      <c r="C708" s="5"/>
      <c r="D708" s="5">
        <v>2</v>
      </c>
      <c r="E708" s="5" t="s">
        <v>29</v>
      </c>
      <c r="F708" s="5">
        <v>2646</v>
      </c>
      <c r="G708" s="5" t="s">
        <v>525</v>
      </c>
      <c r="H708" s="5" t="s">
        <v>526</v>
      </c>
      <c r="I708" s="5">
        <v>8</v>
      </c>
      <c r="J708" s="5" t="s">
        <v>527</v>
      </c>
      <c r="K708" s="5">
        <v>211</v>
      </c>
      <c r="L708" s="5" t="s">
        <v>528</v>
      </c>
      <c r="M708" s="5" t="s">
        <v>529</v>
      </c>
      <c r="N708" s="6">
        <v>45581.570833333331</v>
      </c>
      <c r="O708" s="7">
        <v>45731</v>
      </c>
      <c r="P708" s="5"/>
      <c r="Q708" s="7"/>
      <c r="R708" s="5"/>
      <c r="S708" s="48">
        <v>6456.54</v>
      </c>
      <c r="T708" s="5" t="s">
        <v>39</v>
      </c>
      <c r="U708" s="5" t="s">
        <v>265</v>
      </c>
      <c r="V708" s="5" t="s">
        <v>266</v>
      </c>
      <c r="W708" s="5" t="s">
        <v>267</v>
      </c>
      <c r="X708" s="5"/>
      <c r="Y708" s="5"/>
      <c r="Z708" s="5" t="s">
        <v>895</v>
      </c>
      <c r="AA708" s="5"/>
      <c r="AB708" s="5">
        <v>7119</v>
      </c>
      <c r="AC708" s="5" t="s">
        <v>38</v>
      </c>
    </row>
    <row r="709" spans="1:29">
      <c r="A709" s="5">
        <v>483797</v>
      </c>
      <c r="B709" s="5">
        <v>95165</v>
      </c>
      <c r="C709" s="5"/>
      <c r="D709" s="5">
        <v>2</v>
      </c>
      <c r="E709" s="5" t="s">
        <v>29</v>
      </c>
      <c r="F709" s="5">
        <v>2649</v>
      </c>
      <c r="G709" s="5" t="s">
        <v>728</v>
      </c>
      <c r="H709" s="5" t="s">
        <v>729</v>
      </c>
      <c r="I709" s="5">
        <v>4</v>
      </c>
      <c r="J709" s="5" t="s">
        <v>730</v>
      </c>
      <c r="K709" s="5">
        <v>45</v>
      </c>
      <c r="L709" s="5" t="s">
        <v>731</v>
      </c>
      <c r="M709" s="5" t="s">
        <v>1761</v>
      </c>
      <c r="N709" s="6">
        <v>45474</v>
      </c>
      <c r="O709" s="7">
        <v>45726</v>
      </c>
      <c r="P709" s="5"/>
      <c r="Q709" s="7">
        <v>45716</v>
      </c>
      <c r="R709" s="5"/>
      <c r="S709" s="48">
        <v>-1525.92</v>
      </c>
      <c r="T709" s="5" t="s">
        <v>35</v>
      </c>
      <c r="U709" s="5" t="s">
        <v>1596</v>
      </c>
      <c r="V709" s="5" t="s">
        <v>36</v>
      </c>
      <c r="W709" s="5" t="s">
        <v>37</v>
      </c>
      <c r="X709" s="5"/>
      <c r="Y709" s="5"/>
      <c r="Z709" s="5" t="s">
        <v>1119</v>
      </c>
      <c r="AA709" s="5"/>
      <c r="AB709" s="5">
        <v>7119</v>
      </c>
      <c r="AC709" s="5" t="s">
        <v>38</v>
      </c>
    </row>
    <row r="710" spans="1:29">
      <c r="A710" s="5">
        <v>483838</v>
      </c>
      <c r="B710" s="5">
        <v>95165</v>
      </c>
      <c r="C710" s="5"/>
      <c r="D710" s="5">
        <v>2</v>
      </c>
      <c r="E710" s="5" t="s">
        <v>29</v>
      </c>
      <c r="F710" s="5">
        <v>2649</v>
      </c>
      <c r="G710" s="5" t="s">
        <v>728</v>
      </c>
      <c r="H710" s="5" t="s">
        <v>729</v>
      </c>
      <c r="I710" s="5">
        <v>4</v>
      </c>
      <c r="J710" s="5" t="s">
        <v>730</v>
      </c>
      <c r="K710" s="5">
        <v>45</v>
      </c>
      <c r="L710" s="5" t="s">
        <v>731</v>
      </c>
      <c r="M710" s="5" t="s">
        <v>1761</v>
      </c>
      <c r="N710" s="6">
        <v>45474</v>
      </c>
      <c r="O710" s="7">
        <v>45726</v>
      </c>
      <c r="P710" s="5"/>
      <c r="Q710" s="7">
        <v>45716</v>
      </c>
      <c r="R710" s="5"/>
      <c r="S710" s="48">
        <v>152.59</v>
      </c>
      <c r="T710" s="5" t="s">
        <v>39</v>
      </c>
      <c r="U710" s="5" t="s">
        <v>40</v>
      </c>
      <c r="V710" s="5" t="s">
        <v>41</v>
      </c>
      <c r="W710" s="5" t="s">
        <v>42</v>
      </c>
      <c r="X710" s="5"/>
      <c r="Y710" s="5"/>
      <c r="Z710" s="5" t="s">
        <v>1119</v>
      </c>
      <c r="AA710" s="5"/>
      <c r="AB710" s="5">
        <v>7119</v>
      </c>
      <c r="AC710" s="5" t="s">
        <v>38</v>
      </c>
    </row>
    <row r="711" spans="1:29">
      <c r="A711" s="5">
        <v>610678</v>
      </c>
      <c r="B711" s="5">
        <v>95165</v>
      </c>
      <c r="C711" s="5"/>
      <c r="D711" s="5">
        <v>2</v>
      </c>
      <c r="E711" s="5" t="s">
        <v>29</v>
      </c>
      <c r="F711" s="5">
        <v>2649</v>
      </c>
      <c r="G711" s="5" t="s">
        <v>728</v>
      </c>
      <c r="H711" s="5" t="s">
        <v>729</v>
      </c>
      <c r="I711" s="5">
        <v>4</v>
      </c>
      <c r="J711" s="5" t="s">
        <v>730</v>
      </c>
      <c r="K711" s="5">
        <v>45</v>
      </c>
      <c r="L711" s="5" t="s">
        <v>731</v>
      </c>
      <c r="M711" s="5" t="s">
        <v>1761</v>
      </c>
      <c r="N711" s="6">
        <v>45474</v>
      </c>
      <c r="O711" s="7">
        <v>45726</v>
      </c>
      <c r="P711" s="5"/>
      <c r="Q711" s="7">
        <v>45716</v>
      </c>
      <c r="R711" s="5"/>
      <c r="S711" s="48">
        <v>12.73</v>
      </c>
      <c r="T711" s="5" t="s">
        <v>39</v>
      </c>
      <c r="U711" s="5" t="s">
        <v>182</v>
      </c>
      <c r="V711" s="5" t="s">
        <v>41</v>
      </c>
      <c r="W711" s="5" t="s">
        <v>42</v>
      </c>
      <c r="X711" s="5"/>
      <c r="Y711" s="5"/>
      <c r="Z711" s="5" t="s">
        <v>1119</v>
      </c>
      <c r="AA711" s="5"/>
      <c r="AB711" s="5">
        <v>7119</v>
      </c>
      <c r="AC711" s="5" t="s">
        <v>38</v>
      </c>
    </row>
    <row r="712" spans="1:29">
      <c r="A712" s="5">
        <v>628683</v>
      </c>
      <c r="B712" s="5">
        <v>121179</v>
      </c>
      <c r="C712" s="5"/>
      <c r="D712" s="5">
        <v>2</v>
      </c>
      <c r="E712" s="5" t="s">
        <v>29</v>
      </c>
      <c r="F712" s="5">
        <v>2649</v>
      </c>
      <c r="G712" s="5" t="s">
        <v>728</v>
      </c>
      <c r="H712" s="5" t="s">
        <v>729</v>
      </c>
      <c r="I712" s="5">
        <v>244</v>
      </c>
      <c r="J712" s="5" t="s">
        <v>732</v>
      </c>
      <c r="K712" s="5">
        <v>188</v>
      </c>
      <c r="L712" s="5" t="s">
        <v>733</v>
      </c>
      <c r="M712" s="5" t="s">
        <v>1762</v>
      </c>
      <c r="N712" s="6">
        <v>45679.642361111109</v>
      </c>
      <c r="O712" s="7">
        <v>45726</v>
      </c>
      <c r="P712" s="5"/>
      <c r="Q712" s="7"/>
      <c r="R712" s="5"/>
      <c r="S712" s="48">
        <v>85.67</v>
      </c>
      <c r="T712" s="5" t="s">
        <v>39</v>
      </c>
      <c r="U712" s="5" t="s">
        <v>52</v>
      </c>
      <c r="V712" s="5" t="s">
        <v>41</v>
      </c>
      <c r="W712" s="5" t="s">
        <v>42</v>
      </c>
      <c r="X712" s="5"/>
      <c r="Y712" s="5"/>
      <c r="Z712" s="5" t="s">
        <v>934</v>
      </c>
      <c r="AA712" s="5"/>
      <c r="AB712" s="5">
        <v>7119</v>
      </c>
      <c r="AC712" s="5" t="s">
        <v>38</v>
      </c>
    </row>
    <row r="713" spans="1:29">
      <c r="A713" s="5">
        <v>628620</v>
      </c>
      <c r="B713" s="5">
        <v>121180</v>
      </c>
      <c r="C713" s="5"/>
      <c r="D713" s="5">
        <v>2</v>
      </c>
      <c r="E713" s="5" t="s">
        <v>29</v>
      </c>
      <c r="F713" s="5">
        <v>2649</v>
      </c>
      <c r="G713" s="5" t="s">
        <v>728</v>
      </c>
      <c r="H713" s="5" t="s">
        <v>729</v>
      </c>
      <c r="I713" s="5">
        <v>244</v>
      </c>
      <c r="J713" s="5" t="s">
        <v>732</v>
      </c>
      <c r="K713" s="5">
        <v>188</v>
      </c>
      <c r="L713" s="5" t="s">
        <v>733</v>
      </c>
      <c r="M713" s="5" t="s">
        <v>1762</v>
      </c>
      <c r="N713" s="6">
        <v>45689</v>
      </c>
      <c r="O713" s="7">
        <v>45726</v>
      </c>
      <c r="P713" s="5"/>
      <c r="Q713" s="7"/>
      <c r="R713" s="5"/>
      <c r="S713" s="48">
        <v>-1065.4000000000001</v>
      </c>
      <c r="T713" s="5" t="s">
        <v>35</v>
      </c>
      <c r="U713" s="5" t="s">
        <v>1596</v>
      </c>
      <c r="V713" s="5" t="s">
        <v>36</v>
      </c>
      <c r="W713" s="5" t="s">
        <v>37</v>
      </c>
      <c r="X713" s="5"/>
      <c r="Y713" s="5"/>
      <c r="Z713" s="5" t="s">
        <v>1763</v>
      </c>
      <c r="AA713" s="5"/>
      <c r="AB713" s="5">
        <v>7119</v>
      </c>
      <c r="AC713" s="5" t="s">
        <v>38</v>
      </c>
    </row>
    <row r="714" spans="1:29">
      <c r="A714" s="5">
        <v>628684</v>
      </c>
      <c r="B714" s="5">
        <v>121180</v>
      </c>
      <c r="C714" s="5"/>
      <c r="D714" s="5">
        <v>2</v>
      </c>
      <c r="E714" s="5" t="s">
        <v>29</v>
      </c>
      <c r="F714" s="5">
        <v>2649</v>
      </c>
      <c r="G714" s="5" t="s">
        <v>728</v>
      </c>
      <c r="H714" s="5" t="s">
        <v>729</v>
      </c>
      <c r="I714" s="5">
        <v>244</v>
      </c>
      <c r="J714" s="5" t="s">
        <v>732</v>
      </c>
      <c r="K714" s="5">
        <v>188</v>
      </c>
      <c r="L714" s="5" t="s">
        <v>733</v>
      </c>
      <c r="M714" s="5" t="s">
        <v>1762</v>
      </c>
      <c r="N714" s="6">
        <v>45689</v>
      </c>
      <c r="O714" s="7">
        <v>45726</v>
      </c>
      <c r="P714" s="5"/>
      <c r="Q714" s="7"/>
      <c r="R714" s="5"/>
      <c r="S714" s="48">
        <v>106.54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1763</v>
      </c>
      <c r="AA714" s="5"/>
      <c r="AB714" s="5">
        <v>7119</v>
      </c>
      <c r="AC714" s="5" t="s">
        <v>38</v>
      </c>
    </row>
    <row r="715" spans="1:29">
      <c r="A715" s="5">
        <v>628686</v>
      </c>
      <c r="B715" s="5">
        <v>121180</v>
      </c>
      <c r="C715" s="5"/>
      <c r="D715" s="5">
        <v>2</v>
      </c>
      <c r="E715" s="5" t="s">
        <v>29</v>
      </c>
      <c r="F715" s="5">
        <v>2649</v>
      </c>
      <c r="G715" s="5" t="s">
        <v>728</v>
      </c>
      <c r="H715" s="5" t="s">
        <v>729</v>
      </c>
      <c r="I715" s="5">
        <v>244</v>
      </c>
      <c r="J715" s="5" t="s">
        <v>732</v>
      </c>
      <c r="K715" s="5">
        <v>188</v>
      </c>
      <c r="L715" s="5" t="s">
        <v>733</v>
      </c>
      <c r="M715" s="5" t="s">
        <v>1762</v>
      </c>
      <c r="N715" s="6">
        <v>45689</v>
      </c>
      <c r="O715" s="7">
        <v>45726</v>
      </c>
      <c r="P715" s="5"/>
      <c r="Q715" s="7"/>
      <c r="R715" s="5"/>
      <c r="S715" s="48">
        <v>9.6999999999999993</v>
      </c>
      <c r="T715" s="5" t="s">
        <v>39</v>
      </c>
      <c r="U715" s="5" t="s">
        <v>128</v>
      </c>
      <c r="V715" s="5" t="s">
        <v>128</v>
      </c>
      <c r="W715" s="5" t="s">
        <v>129</v>
      </c>
      <c r="X715" s="5"/>
      <c r="Y715" s="5"/>
      <c r="Z715" s="5" t="s">
        <v>1763</v>
      </c>
      <c r="AA715" s="5"/>
      <c r="AB715" s="5">
        <v>7119</v>
      </c>
      <c r="AC715" s="5" t="s">
        <v>38</v>
      </c>
    </row>
    <row r="716" spans="1:29">
      <c r="A716" s="5">
        <v>628687</v>
      </c>
      <c r="B716" s="5">
        <v>121180</v>
      </c>
      <c r="C716" s="5"/>
      <c r="D716" s="5">
        <v>2</v>
      </c>
      <c r="E716" s="5" t="s">
        <v>29</v>
      </c>
      <c r="F716" s="5">
        <v>2649</v>
      </c>
      <c r="G716" s="5" t="s">
        <v>728</v>
      </c>
      <c r="H716" s="5" t="s">
        <v>729</v>
      </c>
      <c r="I716" s="5">
        <v>244</v>
      </c>
      <c r="J716" s="5" t="s">
        <v>732</v>
      </c>
      <c r="K716" s="5">
        <v>188</v>
      </c>
      <c r="L716" s="5" t="s">
        <v>733</v>
      </c>
      <c r="M716" s="5" t="s">
        <v>1762</v>
      </c>
      <c r="N716" s="6">
        <v>45689</v>
      </c>
      <c r="O716" s="7">
        <v>45726</v>
      </c>
      <c r="P716" s="5"/>
      <c r="Q716" s="7"/>
      <c r="R716" s="5"/>
      <c r="S716" s="48">
        <v>8.32</v>
      </c>
      <c r="T716" s="5" t="s">
        <v>39</v>
      </c>
      <c r="U716" s="5" t="s">
        <v>182</v>
      </c>
      <c r="V716" s="5" t="s">
        <v>41</v>
      </c>
      <c r="W716" s="5" t="s">
        <v>42</v>
      </c>
      <c r="X716" s="5"/>
      <c r="Y716" s="5"/>
      <c r="Z716" s="5" t="s">
        <v>1763</v>
      </c>
      <c r="AA716" s="5"/>
      <c r="AB716" s="5">
        <v>7119</v>
      </c>
      <c r="AC716" s="5" t="s">
        <v>38</v>
      </c>
    </row>
    <row r="717" spans="1:29">
      <c r="A717" s="5">
        <v>529591</v>
      </c>
      <c r="B717" s="5">
        <v>103927</v>
      </c>
      <c r="C717" s="5"/>
      <c r="D717" s="5">
        <v>2</v>
      </c>
      <c r="E717" s="5" t="s">
        <v>29</v>
      </c>
      <c r="F717" s="5">
        <v>2665</v>
      </c>
      <c r="G717" s="5" t="s">
        <v>562</v>
      </c>
      <c r="H717" s="5" t="s">
        <v>563</v>
      </c>
      <c r="I717" s="5">
        <v>133</v>
      </c>
      <c r="J717" s="5" t="s">
        <v>559</v>
      </c>
      <c r="K717" s="5">
        <v>236</v>
      </c>
      <c r="L717" s="5" t="s">
        <v>560</v>
      </c>
      <c r="M717" s="5" t="s">
        <v>564</v>
      </c>
      <c r="N717" s="6">
        <v>45562.46597222222</v>
      </c>
      <c r="O717" s="7">
        <v>45726</v>
      </c>
      <c r="P717" s="5"/>
      <c r="Q717" s="7">
        <v>45721</v>
      </c>
      <c r="R717" s="5"/>
      <c r="S717" s="48">
        <v>-650</v>
      </c>
      <c r="T717" s="5" t="s">
        <v>35</v>
      </c>
      <c r="U717" s="5" t="s">
        <v>1596</v>
      </c>
      <c r="V717" s="5" t="s">
        <v>36</v>
      </c>
      <c r="W717" s="5" t="s">
        <v>37</v>
      </c>
      <c r="X717" s="5"/>
      <c r="Y717" s="5"/>
      <c r="Z717" s="5" t="s">
        <v>905</v>
      </c>
      <c r="AA717" s="5"/>
      <c r="AB717" s="5">
        <v>7119</v>
      </c>
      <c r="AC717" s="5" t="s">
        <v>38</v>
      </c>
    </row>
    <row r="718" spans="1:29">
      <c r="A718" s="5">
        <v>529700</v>
      </c>
      <c r="B718" s="5">
        <v>103927</v>
      </c>
      <c r="C718" s="5"/>
      <c r="D718" s="5">
        <v>2</v>
      </c>
      <c r="E718" s="5" t="s">
        <v>29</v>
      </c>
      <c r="F718" s="5">
        <v>2665</v>
      </c>
      <c r="G718" s="5" t="s">
        <v>562</v>
      </c>
      <c r="H718" s="5" t="s">
        <v>563</v>
      </c>
      <c r="I718" s="5">
        <v>133</v>
      </c>
      <c r="J718" s="5" t="s">
        <v>559</v>
      </c>
      <c r="K718" s="5">
        <v>236</v>
      </c>
      <c r="L718" s="5" t="s">
        <v>560</v>
      </c>
      <c r="M718" s="5" t="s">
        <v>564</v>
      </c>
      <c r="N718" s="6">
        <v>45562.46597222222</v>
      </c>
      <c r="O718" s="7">
        <v>45726</v>
      </c>
      <c r="P718" s="5"/>
      <c r="Q718" s="7">
        <v>45721</v>
      </c>
      <c r="R718" s="5"/>
      <c r="S718" s="48">
        <v>65</v>
      </c>
      <c r="T718" s="5" t="s">
        <v>39</v>
      </c>
      <c r="U718" s="5" t="s">
        <v>40</v>
      </c>
      <c r="V718" s="5" t="s">
        <v>41</v>
      </c>
      <c r="W718" s="5" t="s">
        <v>42</v>
      </c>
      <c r="X718" s="5"/>
      <c r="Y718" s="5"/>
      <c r="Z718" s="5" t="s">
        <v>905</v>
      </c>
      <c r="AA718" s="5"/>
      <c r="AB718" s="5">
        <v>7119</v>
      </c>
      <c r="AC718" s="5" t="s">
        <v>38</v>
      </c>
    </row>
    <row r="719" spans="1:29">
      <c r="A719" s="5">
        <v>556285</v>
      </c>
      <c r="B719" s="5">
        <v>103927</v>
      </c>
      <c r="C719" s="5"/>
      <c r="D719" s="5">
        <v>2</v>
      </c>
      <c r="E719" s="5" t="s">
        <v>29</v>
      </c>
      <c r="F719" s="5">
        <v>2665</v>
      </c>
      <c r="G719" s="5" t="s">
        <v>562</v>
      </c>
      <c r="H719" s="5" t="s">
        <v>563</v>
      </c>
      <c r="I719" s="5">
        <v>133</v>
      </c>
      <c r="J719" s="5" t="s">
        <v>559</v>
      </c>
      <c r="K719" s="5">
        <v>236</v>
      </c>
      <c r="L719" s="5" t="s">
        <v>560</v>
      </c>
      <c r="M719" s="5" t="s">
        <v>564</v>
      </c>
      <c r="N719" s="6">
        <v>45562.46597222222</v>
      </c>
      <c r="O719" s="7">
        <v>45726</v>
      </c>
      <c r="P719" s="5"/>
      <c r="Q719" s="7">
        <v>45721</v>
      </c>
      <c r="R719" s="5"/>
      <c r="S719" s="48">
        <v>21.41</v>
      </c>
      <c r="T719" s="5" t="s">
        <v>39</v>
      </c>
      <c r="U719" s="5" t="s">
        <v>52</v>
      </c>
      <c r="V719" s="5" t="s">
        <v>41</v>
      </c>
      <c r="W719" s="5" t="s">
        <v>42</v>
      </c>
      <c r="X719" s="5"/>
      <c r="Y719" s="5"/>
      <c r="Z719" s="5" t="s">
        <v>905</v>
      </c>
      <c r="AA719" s="5"/>
      <c r="AB719" s="5">
        <v>7119</v>
      </c>
      <c r="AC719" s="5" t="s">
        <v>38</v>
      </c>
    </row>
    <row r="720" spans="1:29">
      <c r="A720" s="5">
        <v>611686</v>
      </c>
      <c r="B720" s="5">
        <v>103927</v>
      </c>
      <c r="C720" s="5"/>
      <c r="D720" s="5">
        <v>2</v>
      </c>
      <c r="E720" s="5" t="s">
        <v>29</v>
      </c>
      <c r="F720" s="5">
        <v>2665</v>
      </c>
      <c r="G720" s="5" t="s">
        <v>562</v>
      </c>
      <c r="H720" s="5" t="s">
        <v>563</v>
      </c>
      <c r="I720" s="5">
        <v>133</v>
      </c>
      <c r="J720" s="5" t="s">
        <v>559</v>
      </c>
      <c r="K720" s="5">
        <v>236</v>
      </c>
      <c r="L720" s="5" t="s">
        <v>560</v>
      </c>
      <c r="M720" s="5" t="s">
        <v>564</v>
      </c>
      <c r="N720" s="6">
        <v>45562.46597222222</v>
      </c>
      <c r="O720" s="7">
        <v>45726</v>
      </c>
      <c r="P720" s="5"/>
      <c r="Q720" s="7">
        <v>45721</v>
      </c>
      <c r="R720" s="5"/>
      <c r="S720" s="48">
        <v>4.0999999999999996</v>
      </c>
      <c r="T720" s="5" t="s">
        <v>39</v>
      </c>
      <c r="U720" s="5" t="s">
        <v>182</v>
      </c>
      <c r="V720" s="5" t="s">
        <v>41</v>
      </c>
      <c r="W720" s="5" t="s">
        <v>42</v>
      </c>
      <c r="X720" s="5"/>
      <c r="Y720" s="5"/>
      <c r="Z720" s="5" t="s">
        <v>905</v>
      </c>
      <c r="AA720" s="5"/>
      <c r="AB720" s="5">
        <v>7119</v>
      </c>
      <c r="AC720" s="5" t="s">
        <v>38</v>
      </c>
    </row>
    <row r="721" spans="1:29">
      <c r="A721" s="5">
        <v>649869</v>
      </c>
      <c r="B721" s="5">
        <v>125494</v>
      </c>
      <c r="C721" s="5"/>
      <c r="D721" s="5">
        <v>2</v>
      </c>
      <c r="E721" s="5" t="s">
        <v>29</v>
      </c>
      <c r="F721" s="5">
        <v>2676</v>
      </c>
      <c r="G721" s="5" t="s">
        <v>325</v>
      </c>
      <c r="H721" s="5" t="s">
        <v>326</v>
      </c>
      <c r="I721" s="5">
        <v>227</v>
      </c>
      <c r="J721" s="5" t="s">
        <v>327</v>
      </c>
      <c r="K721" s="5">
        <v>426</v>
      </c>
      <c r="L721" s="5"/>
      <c r="M721" s="5" t="s">
        <v>1764</v>
      </c>
      <c r="N721" s="6">
        <v>45700.565972222219</v>
      </c>
      <c r="O721" s="7">
        <v>45726</v>
      </c>
      <c r="P721" s="5"/>
      <c r="Q721" s="7">
        <v>45716</v>
      </c>
      <c r="R721" s="5"/>
      <c r="S721" s="48">
        <v>-1400</v>
      </c>
      <c r="T721" s="5" t="s">
        <v>35</v>
      </c>
      <c r="U721" s="5" t="s">
        <v>1596</v>
      </c>
      <c r="V721" s="5" t="s">
        <v>36</v>
      </c>
      <c r="W721" s="5" t="s">
        <v>37</v>
      </c>
      <c r="X721" s="5"/>
      <c r="Y721" s="5"/>
      <c r="Z721" s="5" t="s">
        <v>1765</v>
      </c>
      <c r="AA721" s="5"/>
      <c r="AB721" s="5">
        <v>7119</v>
      </c>
      <c r="AC721" s="5" t="s">
        <v>38</v>
      </c>
    </row>
    <row r="722" spans="1:29">
      <c r="A722" s="5">
        <v>649920</v>
      </c>
      <c r="B722" s="5">
        <v>125494</v>
      </c>
      <c r="C722" s="5"/>
      <c r="D722" s="5">
        <v>2</v>
      </c>
      <c r="E722" s="5" t="s">
        <v>29</v>
      </c>
      <c r="F722" s="5">
        <v>2676</v>
      </c>
      <c r="G722" s="5" t="s">
        <v>325</v>
      </c>
      <c r="H722" s="5" t="s">
        <v>326</v>
      </c>
      <c r="I722" s="5">
        <v>227</v>
      </c>
      <c r="J722" s="5" t="s">
        <v>327</v>
      </c>
      <c r="K722" s="5">
        <v>426</v>
      </c>
      <c r="L722" s="5"/>
      <c r="M722" s="5" t="s">
        <v>1764</v>
      </c>
      <c r="N722" s="6">
        <v>45700.565972222219</v>
      </c>
      <c r="O722" s="7">
        <v>45726</v>
      </c>
      <c r="P722" s="5"/>
      <c r="Q722" s="7">
        <v>45716</v>
      </c>
      <c r="R722" s="5"/>
      <c r="S722" s="48">
        <v>140</v>
      </c>
      <c r="T722" s="5" t="s">
        <v>39</v>
      </c>
      <c r="U722" s="5" t="s">
        <v>40</v>
      </c>
      <c r="V722" s="5" t="s">
        <v>41</v>
      </c>
      <c r="W722" s="5" t="s">
        <v>42</v>
      </c>
      <c r="X722" s="5"/>
      <c r="Y722" s="5"/>
      <c r="Z722" s="5" t="s">
        <v>1765</v>
      </c>
      <c r="AA722" s="5"/>
      <c r="AB722" s="5">
        <v>7119</v>
      </c>
      <c r="AC722" s="5" t="s">
        <v>38</v>
      </c>
    </row>
    <row r="723" spans="1:29">
      <c r="A723" s="5">
        <v>649922</v>
      </c>
      <c r="B723" s="5">
        <v>125494</v>
      </c>
      <c r="C723" s="5"/>
      <c r="D723" s="5">
        <v>2</v>
      </c>
      <c r="E723" s="5" t="s">
        <v>29</v>
      </c>
      <c r="F723" s="5">
        <v>2676</v>
      </c>
      <c r="G723" s="5" t="s">
        <v>325</v>
      </c>
      <c r="H723" s="5" t="s">
        <v>326</v>
      </c>
      <c r="I723" s="5">
        <v>227</v>
      </c>
      <c r="J723" s="5" t="s">
        <v>327</v>
      </c>
      <c r="K723" s="5">
        <v>426</v>
      </c>
      <c r="L723" s="5"/>
      <c r="M723" s="5" t="s">
        <v>1764</v>
      </c>
      <c r="N723" s="6">
        <v>45700.565972222219</v>
      </c>
      <c r="O723" s="7">
        <v>45726</v>
      </c>
      <c r="P723" s="5"/>
      <c r="Q723" s="7">
        <v>45716</v>
      </c>
      <c r="R723" s="5"/>
      <c r="S723" s="48">
        <v>65</v>
      </c>
      <c r="T723" s="5" t="s">
        <v>39</v>
      </c>
      <c r="U723" s="5" t="s">
        <v>52</v>
      </c>
      <c r="V723" s="5" t="s">
        <v>41</v>
      </c>
      <c r="W723" s="5" t="s">
        <v>42</v>
      </c>
      <c r="X723" s="5"/>
      <c r="Y723" s="5"/>
      <c r="Z723" s="5" t="s">
        <v>1765</v>
      </c>
      <c r="AA723" s="5"/>
      <c r="AB723" s="5">
        <v>7119</v>
      </c>
      <c r="AC723" s="5" t="s">
        <v>38</v>
      </c>
    </row>
    <row r="724" spans="1:29">
      <c r="A724" s="5">
        <v>646746</v>
      </c>
      <c r="B724" s="5">
        <v>124680</v>
      </c>
      <c r="C724" s="5"/>
      <c r="D724" s="5">
        <v>2</v>
      </c>
      <c r="E724" s="5" t="s">
        <v>29</v>
      </c>
      <c r="F724" s="5">
        <v>2713</v>
      </c>
      <c r="G724" s="5" t="s">
        <v>548</v>
      </c>
      <c r="H724" s="5" t="s">
        <v>549</v>
      </c>
      <c r="I724" s="5">
        <v>228</v>
      </c>
      <c r="J724" s="5" t="s">
        <v>550</v>
      </c>
      <c r="K724" s="5">
        <v>394</v>
      </c>
      <c r="L724" s="5"/>
      <c r="M724" s="5" t="s">
        <v>551</v>
      </c>
      <c r="N724" s="6">
        <v>45695.647222222222</v>
      </c>
      <c r="O724" s="7">
        <v>45726</v>
      </c>
      <c r="P724" s="5"/>
      <c r="Q724" s="7"/>
      <c r="R724" s="5"/>
      <c r="S724" s="48">
        <v>-1300</v>
      </c>
      <c r="T724" s="5" t="s">
        <v>35</v>
      </c>
      <c r="U724" s="5" t="s">
        <v>1596</v>
      </c>
      <c r="V724" s="5" t="s">
        <v>36</v>
      </c>
      <c r="W724" s="5" t="s">
        <v>37</v>
      </c>
      <c r="X724" s="5"/>
      <c r="Y724" s="5"/>
      <c r="Z724" s="5" t="s">
        <v>1766</v>
      </c>
      <c r="AA724" s="5"/>
      <c r="AB724" s="5">
        <v>7119</v>
      </c>
      <c r="AC724" s="5" t="s">
        <v>38</v>
      </c>
    </row>
    <row r="725" spans="1:29">
      <c r="A725" s="5">
        <v>646817</v>
      </c>
      <c r="B725" s="5">
        <v>124680</v>
      </c>
      <c r="C725" s="5"/>
      <c r="D725" s="5">
        <v>2</v>
      </c>
      <c r="E725" s="5" t="s">
        <v>29</v>
      </c>
      <c r="F725" s="5">
        <v>2713</v>
      </c>
      <c r="G725" s="5" t="s">
        <v>548</v>
      </c>
      <c r="H725" s="5" t="s">
        <v>549</v>
      </c>
      <c r="I725" s="5">
        <v>228</v>
      </c>
      <c r="J725" s="5" t="s">
        <v>550</v>
      </c>
      <c r="K725" s="5">
        <v>394</v>
      </c>
      <c r="L725" s="5"/>
      <c r="M725" s="5" t="s">
        <v>551</v>
      </c>
      <c r="N725" s="6">
        <v>45695.647222222222</v>
      </c>
      <c r="O725" s="7">
        <v>45726</v>
      </c>
      <c r="P725" s="5"/>
      <c r="Q725" s="7"/>
      <c r="R725" s="5"/>
      <c r="S725" s="48">
        <v>130</v>
      </c>
      <c r="T725" s="5" t="s">
        <v>39</v>
      </c>
      <c r="U725" s="5" t="s">
        <v>40</v>
      </c>
      <c r="V725" s="5" t="s">
        <v>41</v>
      </c>
      <c r="W725" s="5" t="s">
        <v>42</v>
      </c>
      <c r="X725" s="5"/>
      <c r="Y725" s="5"/>
      <c r="Z725" s="5" t="s">
        <v>1766</v>
      </c>
      <c r="AA725" s="5"/>
      <c r="AB725" s="5">
        <v>7119</v>
      </c>
      <c r="AC725" s="5" t="s">
        <v>38</v>
      </c>
    </row>
    <row r="726" spans="1:29">
      <c r="A726" s="5">
        <v>646819</v>
      </c>
      <c r="B726" s="5">
        <v>124680</v>
      </c>
      <c r="C726" s="5"/>
      <c r="D726" s="5">
        <v>2</v>
      </c>
      <c r="E726" s="5" t="s">
        <v>29</v>
      </c>
      <c r="F726" s="5">
        <v>2713</v>
      </c>
      <c r="G726" s="5" t="s">
        <v>548</v>
      </c>
      <c r="H726" s="5" t="s">
        <v>549</v>
      </c>
      <c r="I726" s="5">
        <v>228</v>
      </c>
      <c r="J726" s="5" t="s">
        <v>550</v>
      </c>
      <c r="K726" s="5">
        <v>394</v>
      </c>
      <c r="L726" s="5"/>
      <c r="M726" s="5" t="s">
        <v>551</v>
      </c>
      <c r="N726" s="6">
        <v>45695.647222222222</v>
      </c>
      <c r="O726" s="7">
        <v>45726</v>
      </c>
      <c r="P726" s="5"/>
      <c r="Q726" s="7"/>
      <c r="R726" s="5"/>
      <c r="S726" s="48">
        <v>70</v>
      </c>
      <c r="T726" s="5" t="s">
        <v>39</v>
      </c>
      <c r="U726" s="5" t="s">
        <v>52</v>
      </c>
      <c r="V726" s="5" t="s">
        <v>41</v>
      </c>
      <c r="W726" s="5" t="s">
        <v>42</v>
      </c>
      <c r="X726" s="5"/>
      <c r="Y726" s="5"/>
      <c r="Z726" s="5" t="s">
        <v>1766</v>
      </c>
      <c r="AA726" s="5"/>
      <c r="AB726" s="5">
        <v>7119</v>
      </c>
      <c r="AC726" s="5" t="s">
        <v>38</v>
      </c>
    </row>
    <row r="727" spans="1:29">
      <c r="A727" s="5">
        <v>646820</v>
      </c>
      <c r="B727" s="5">
        <v>124680</v>
      </c>
      <c r="C727" s="5"/>
      <c r="D727" s="5">
        <v>2</v>
      </c>
      <c r="E727" s="5" t="s">
        <v>29</v>
      </c>
      <c r="F727" s="5">
        <v>2713</v>
      </c>
      <c r="G727" s="5" t="s">
        <v>548</v>
      </c>
      <c r="H727" s="5" t="s">
        <v>549</v>
      </c>
      <c r="I727" s="5">
        <v>228</v>
      </c>
      <c r="J727" s="5" t="s">
        <v>550</v>
      </c>
      <c r="K727" s="5">
        <v>394</v>
      </c>
      <c r="L727" s="5"/>
      <c r="M727" s="5" t="s">
        <v>551</v>
      </c>
      <c r="N727" s="6">
        <v>45695.647222222222</v>
      </c>
      <c r="O727" s="7">
        <v>45726</v>
      </c>
      <c r="P727" s="5"/>
      <c r="Q727" s="7"/>
      <c r="R727" s="5"/>
      <c r="S727" s="48">
        <v>12.31</v>
      </c>
      <c r="T727" s="5" t="s">
        <v>39</v>
      </c>
      <c r="U727" s="5" t="s">
        <v>182</v>
      </c>
      <c r="V727" s="5" t="s">
        <v>41</v>
      </c>
      <c r="W727" s="5" t="s">
        <v>42</v>
      </c>
      <c r="X727" s="5"/>
      <c r="Y727" s="5"/>
      <c r="Z727" s="5" t="s">
        <v>1766</v>
      </c>
      <c r="AA727" s="5"/>
      <c r="AB727" s="5">
        <v>7119</v>
      </c>
      <c r="AC727" s="5" t="s">
        <v>38</v>
      </c>
    </row>
    <row r="728" spans="1:29">
      <c r="A728" s="5">
        <v>428589</v>
      </c>
      <c r="B728" s="5">
        <v>85683</v>
      </c>
      <c r="C728" s="5"/>
      <c r="D728" s="5">
        <v>2</v>
      </c>
      <c r="E728" s="5" t="s">
        <v>29</v>
      </c>
      <c r="F728" s="5">
        <v>2731</v>
      </c>
      <c r="G728" s="5" t="s">
        <v>74</v>
      </c>
      <c r="H728" s="5" t="s">
        <v>75</v>
      </c>
      <c r="I728" s="5">
        <v>99</v>
      </c>
      <c r="J728" s="5" t="s">
        <v>76</v>
      </c>
      <c r="K728" s="5">
        <v>366</v>
      </c>
      <c r="L728" s="5"/>
      <c r="M728" s="5" t="s">
        <v>1122</v>
      </c>
      <c r="N728" s="6">
        <v>45384.541666666664</v>
      </c>
      <c r="O728" s="7">
        <v>45726</v>
      </c>
      <c r="P728" s="5"/>
      <c r="Q728" s="7"/>
      <c r="R728" s="5"/>
      <c r="S728" s="48">
        <v>-1300</v>
      </c>
      <c r="T728" s="5" t="s">
        <v>35</v>
      </c>
      <c r="U728" s="5" t="s">
        <v>1596</v>
      </c>
      <c r="V728" s="5" t="s">
        <v>36</v>
      </c>
      <c r="W728" s="5" t="s">
        <v>37</v>
      </c>
      <c r="X728" s="5"/>
      <c r="Y728" s="5"/>
      <c r="Z728" s="5" t="s">
        <v>778</v>
      </c>
      <c r="AA728" s="5"/>
      <c r="AB728" s="5">
        <v>7119</v>
      </c>
      <c r="AC728" s="5" t="s">
        <v>38</v>
      </c>
    </row>
    <row r="729" spans="1:29">
      <c r="A729" s="5">
        <v>428700</v>
      </c>
      <c r="B729" s="5">
        <v>85683</v>
      </c>
      <c r="C729" s="5"/>
      <c r="D729" s="5">
        <v>2</v>
      </c>
      <c r="E729" s="5" t="s">
        <v>29</v>
      </c>
      <c r="F729" s="5">
        <v>2731</v>
      </c>
      <c r="G729" s="5" t="s">
        <v>74</v>
      </c>
      <c r="H729" s="5" t="s">
        <v>75</v>
      </c>
      <c r="I729" s="5">
        <v>99</v>
      </c>
      <c r="J729" s="5" t="s">
        <v>76</v>
      </c>
      <c r="K729" s="5">
        <v>366</v>
      </c>
      <c r="L729" s="5"/>
      <c r="M729" s="5" t="s">
        <v>1122</v>
      </c>
      <c r="N729" s="6">
        <v>45384.541666666664</v>
      </c>
      <c r="O729" s="7">
        <v>45726</v>
      </c>
      <c r="P729" s="5"/>
      <c r="Q729" s="7"/>
      <c r="R729" s="5"/>
      <c r="S729" s="48">
        <v>130</v>
      </c>
      <c r="T729" s="5" t="s">
        <v>39</v>
      </c>
      <c r="U729" s="5" t="s">
        <v>40</v>
      </c>
      <c r="V729" s="5" t="s">
        <v>41</v>
      </c>
      <c r="W729" s="5" t="s">
        <v>42</v>
      </c>
      <c r="X729" s="5"/>
      <c r="Y729" s="5"/>
      <c r="Z729" s="5" t="s">
        <v>778</v>
      </c>
      <c r="AA729" s="5"/>
      <c r="AB729" s="5">
        <v>7119</v>
      </c>
      <c r="AC729" s="5" t="s">
        <v>38</v>
      </c>
    </row>
    <row r="730" spans="1:29">
      <c r="A730" s="5">
        <v>428703</v>
      </c>
      <c r="B730" s="5">
        <v>85683</v>
      </c>
      <c r="C730" s="5"/>
      <c r="D730" s="5">
        <v>2</v>
      </c>
      <c r="E730" s="5" t="s">
        <v>29</v>
      </c>
      <c r="F730" s="5">
        <v>2731</v>
      </c>
      <c r="G730" s="5" t="s">
        <v>74</v>
      </c>
      <c r="H730" s="5" t="s">
        <v>75</v>
      </c>
      <c r="I730" s="5">
        <v>99</v>
      </c>
      <c r="J730" s="5" t="s">
        <v>76</v>
      </c>
      <c r="K730" s="5">
        <v>366</v>
      </c>
      <c r="L730" s="5"/>
      <c r="M730" s="5" t="s">
        <v>1122</v>
      </c>
      <c r="N730" s="6">
        <v>45384.541666666664</v>
      </c>
      <c r="O730" s="7">
        <v>45726</v>
      </c>
      <c r="P730" s="5"/>
      <c r="Q730" s="7"/>
      <c r="R730" s="5"/>
      <c r="S730" s="48">
        <v>26.88</v>
      </c>
      <c r="T730" s="5" t="s">
        <v>39</v>
      </c>
      <c r="U730" s="5" t="s">
        <v>78</v>
      </c>
      <c r="V730" s="5" t="s">
        <v>41</v>
      </c>
      <c r="W730" s="5" t="s">
        <v>42</v>
      </c>
      <c r="X730" s="5"/>
      <c r="Y730" s="5"/>
      <c r="Z730" s="5" t="s">
        <v>778</v>
      </c>
      <c r="AA730" s="5"/>
      <c r="AB730" s="5">
        <v>7119</v>
      </c>
      <c r="AC730" s="5" t="s">
        <v>38</v>
      </c>
    </row>
    <row r="731" spans="1:29">
      <c r="A731" s="5">
        <v>469274</v>
      </c>
      <c r="B731" s="5">
        <v>85683</v>
      </c>
      <c r="C731" s="5"/>
      <c r="D731" s="5">
        <v>2</v>
      </c>
      <c r="E731" s="5" t="s">
        <v>29</v>
      </c>
      <c r="F731" s="5">
        <v>2731</v>
      </c>
      <c r="G731" s="5" t="s">
        <v>74</v>
      </c>
      <c r="H731" s="5" t="s">
        <v>75</v>
      </c>
      <c r="I731" s="5">
        <v>99</v>
      </c>
      <c r="J731" s="5" t="s">
        <v>76</v>
      </c>
      <c r="K731" s="5">
        <v>366</v>
      </c>
      <c r="L731" s="5"/>
      <c r="M731" s="5" t="s">
        <v>1122</v>
      </c>
      <c r="N731" s="6">
        <v>45384.541666666664</v>
      </c>
      <c r="O731" s="7">
        <v>45726</v>
      </c>
      <c r="P731" s="5"/>
      <c r="Q731" s="7"/>
      <c r="R731" s="5"/>
      <c r="S731" s="48">
        <v>117.03</v>
      </c>
      <c r="T731" s="5" t="s">
        <v>39</v>
      </c>
      <c r="U731" s="5" t="s">
        <v>1767</v>
      </c>
      <c r="V731" s="5" t="s">
        <v>79</v>
      </c>
      <c r="W731" s="5" t="s">
        <v>80</v>
      </c>
      <c r="X731" s="5"/>
      <c r="Y731" s="5"/>
      <c r="Z731" s="5" t="s">
        <v>778</v>
      </c>
      <c r="AA731" s="5"/>
      <c r="AB731" s="5">
        <v>7119</v>
      </c>
      <c r="AC731" s="5" t="s">
        <v>38</v>
      </c>
    </row>
    <row r="732" spans="1:29">
      <c r="A732" s="5">
        <v>611101</v>
      </c>
      <c r="B732" s="5">
        <v>85683</v>
      </c>
      <c r="C732" s="5"/>
      <c r="D732" s="5">
        <v>2</v>
      </c>
      <c r="E732" s="5" t="s">
        <v>29</v>
      </c>
      <c r="F732" s="5">
        <v>2731</v>
      </c>
      <c r="G732" s="5" t="s">
        <v>74</v>
      </c>
      <c r="H732" s="5" t="s">
        <v>75</v>
      </c>
      <c r="I732" s="5">
        <v>99</v>
      </c>
      <c r="J732" s="5" t="s">
        <v>76</v>
      </c>
      <c r="K732" s="5">
        <v>366</v>
      </c>
      <c r="L732" s="5"/>
      <c r="M732" s="5" t="s">
        <v>1122</v>
      </c>
      <c r="N732" s="6">
        <v>45384.541666666664</v>
      </c>
      <c r="O732" s="7">
        <v>45726</v>
      </c>
      <c r="P732" s="5"/>
      <c r="Q732" s="7"/>
      <c r="R732" s="5"/>
      <c r="S732" s="48">
        <v>9.74</v>
      </c>
      <c r="T732" s="5" t="s">
        <v>39</v>
      </c>
      <c r="U732" s="5" t="s">
        <v>182</v>
      </c>
      <c r="V732" s="5" t="s">
        <v>41</v>
      </c>
      <c r="W732" s="5" t="s">
        <v>42</v>
      </c>
      <c r="X732" s="5"/>
      <c r="Y732" s="5"/>
      <c r="Z732" s="5" t="s">
        <v>778</v>
      </c>
      <c r="AA732" s="5"/>
      <c r="AB732" s="5">
        <v>7119</v>
      </c>
      <c r="AC732" s="5" t="s">
        <v>38</v>
      </c>
    </row>
    <row r="733" spans="1:29">
      <c r="A733" s="5">
        <v>653127</v>
      </c>
      <c r="B733" s="5">
        <v>85683</v>
      </c>
      <c r="C733" s="5"/>
      <c r="D733" s="5">
        <v>2</v>
      </c>
      <c r="E733" s="5" t="s">
        <v>29</v>
      </c>
      <c r="F733" s="5">
        <v>2731</v>
      </c>
      <c r="G733" s="5" t="s">
        <v>74</v>
      </c>
      <c r="H733" s="5" t="s">
        <v>75</v>
      </c>
      <c r="I733" s="5">
        <v>99</v>
      </c>
      <c r="J733" s="5" t="s">
        <v>76</v>
      </c>
      <c r="K733" s="5">
        <v>366</v>
      </c>
      <c r="L733" s="5"/>
      <c r="M733" s="5" t="s">
        <v>1122</v>
      </c>
      <c r="N733" s="6">
        <v>45384.541666666664</v>
      </c>
      <c r="O733" s="7">
        <v>45726</v>
      </c>
      <c r="P733" s="5"/>
      <c r="Q733" s="7"/>
      <c r="R733" s="5"/>
      <c r="S733" s="48">
        <v>29.56</v>
      </c>
      <c r="T733" s="5" t="s">
        <v>39</v>
      </c>
      <c r="U733" s="5" t="s">
        <v>52</v>
      </c>
      <c r="V733" s="5" t="s">
        <v>41</v>
      </c>
      <c r="W733" s="5" t="s">
        <v>42</v>
      </c>
      <c r="X733" s="5"/>
      <c r="Y733" s="5"/>
      <c r="Z733" s="5" t="s">
        <v>778</v>
      </c>
      <c r="AA733" s="5"/>
      <c r="AB733" s="5">
        <v>7119</v>
      </c>
      <c r="AC733" s="5" t="s">
        <v>38</v>
      </c>
    </row>
    <row r="734" spans="1:29">
      <c r="A734" s="5">
        <v>653128</v>
      </c>
      <c r="B734" s="5">
        <v>85683</v>
      </c>
      <c r="C734" s="5"/>
      <c r="D734" s="5">
        <v>2</v>
      </c>
      <c r="E734" s="5" t="s">
        <v>29</v>
      </c>
      <c r="F734" s="5">
        <v>2731</v>
      </c>
      <c r="G734" s="5" t="s">
        <v>74</v>
      </c>
      <c r="H734" s="5" t="s">
        <v>75</v>
      </c>
      <c r="I734" s="5">
        <v>99</v>
      </c>
      <c r="J734" s="5" t="s">
        <v>76</v>
      </c>
      <c r="K734" s="5">
        <v>366</v>
      </c>
      <c r="L734" s="5"/>
      <c r="M734" s="5" t="s">
        <v>1122</v>
      </c>
      <c r="N734" s="6">
        <v>45384.541666666664</v>
      </c>
      <c r="O734" s="7">
        <v>45726</v>
      </c>
      <c r="P734" s="5"/>
      <c r="Q734" s="7"/>
      <c r="R734" s="5"/>
      <c r="S734" s="48">
        <v>11.44</v>
      </c>
      <c r="T734" s="5" t="s">
        <v>39</v>
      </c>
      <c r="U734" s="5" t="s">
        <v>332</v>
      </c>
      <c r="V734" s="5" t="s">
        <v>41</v>
      </c>
      <c r="W734" s="5" t="s">
        <v>42</v>
      </c>
      <c r="X734" s="5"/>
      <c r="Y734" s="5"/>
      <c r="Z734" s="5" t="s">
        <v>778</v>
      </c>
      <c r="AA734" s="5"/>
      <c r="AB734" s="5">
        <v>7119</v>
      </c>
      <c r="AC734" s="5" t="s">
        <v>38</v>
      </c>
    </row>
    <row r="735" spans="1:29">
      <c r="A735" s="5">
        <v>520822</v>
      </c>
      <c r="B735" s="5">
        <v>102472</v>
      </c>
      <c r="C735" s="5"/>
      <c r="D735" s="5">
        <v>2</v>
      </c>
      <c r="E735" s="5" t="s">
        <v>29</v>
      </c>
      <c r="F735" s="5">
        <v>2748</v>
      </c>
      <c r="G735" s="5" t="s">
        <v>183</v>
      </c>
      <c r="H735" s="5" t="s">
        <v>184</v>
      </c>
      <c r="I735" s="5">
        <v>487</v>
      </c>
      <c r="J735" s="5" t="s">
        <v>185</v>
      </c>
      <c r="K735" s="5">
        <v>371</v>
      </c>
      <c r="L735" s="5"/>
      <c r="M735" s="5" t="s">
        <v>186</v>
      </c>
      <c r="N735" s="6">
        <v>45551.695138888892</v>
      </c>
      <c r="O735" s="7">
        <v>45726</v>
      </c>
      <c r="P735" s="5"/>
      <c r="Q735" s="7">
        <v>45721</v>
      </c>
      <c r="R735" s="5"/>
      <c r="S735" s="48">
        <v>-1300</v>
      </c>
      <c r="T735" s="5" t="s">
        <v>35</v>
      </c>
      <c r="U735" s="5" t="s">
        <v>1596</v>
      </c>
      <c r="V735" s="5" t="s">
        <v>36</v>
      </c>
      <c r="W735" s="5" t="s">
        <v>37</v>
      </c>
      <c r="X735" s="5"/>
      <c r="Y735" s="5"/>
      <c r="Z735" s="5" t="s">
        <v>800</v>
      </c>
      <c r="AA735" s="5"/>
      <c r="AB735" s="5">
        <v>7119</v>
      </c>
      <c r="AC735" s="5" t="s">
        <v>38</v>
      </c>
    </row>
    <row r="736" spans="1:29">
      <c r="A736" s="5">
        <v>520858</v>
      </c>
      <c r="B736" s="5">
        <v>102472</v>
      </c>
      <c r="C736" s="5"/>
      <c r="D736" s="5">
        <v>2</v>
      </c>
      <c r="E736" s="5" t="s">
        <v>29</v>
      </c>
      <c r="F736" s="5">
        <v>2748</v>
      </c>
      <c r="G736" s="5" t="s">
        <v>183</v>
      </c>
      <c r="H736" s="5" t="s">
        <v>184</v>
      </c>
      <c r="I736" s="5">
        <v>487</v>
      </c>
      <c r="J736" s="5" t="s">
        <v>185</v>
      </c>
      <c r="K736" s="5">
        <v>371</v>
      </c>
      <c r="L736" s="5"/>
      <c r="M736" s="5" t="s">
        <v>186</v>
      </c>
      <c r="N736" s="6">
        <v>45551.695138888892</v>
      </c>
      <c r="O736" s="7">
        <v>45726</v>
      </c>
      <c r="P736" s="5"/>
      <c r="Q736" s="7">
        <v>45721</v>
      </c>
      <c r="R736" s="5"/>
      <c r="S736" s="48">
        <v>130</v>
      </c>
      <c r="T736" s="5" t="s">
        <v>39</v>
      </c>
      <c r="U736" s="5" t="s">
        <v>40</v>
      </c>
      <c r="V736" s="5" t="s">
        <v>41</v>
      </c>
      <c r="W736" s="5" t="s">
        <v>42</v>
      </c>
      <c r="X736" s="5"/>
      <c r="Y736" s="5"/>
      <c r="Z736" s="5" t="s">
        <v>800</v>
      </c>
      <c r="AA736" s="5"/>
      <c r="AB736" s="5">
        <v>7119</v>
      </c>
      <c r="AC736" s="5" t="s">
        <v>38</v>
      </c>
    </row>
    <row r="737" spans="1:29">
      <c r="A737" s="5">
        <v>653596</v>
      </c>
      <c r="B737" s="5">
        <v>102472</v>
      </c>
      <c r="C737" s="5"/>
      <c r="D737" s="5">
        <v>2</v>
      </c>
      <c r="E737" s="5" t="s">
        <v>29</v>
      </c>
      <c r="F737" s="5">
        <v>2748</v>
      </c>
      <c r="G737" s="5" t="s">
        <v>183</v>
      </c>
      <c r="H737" s="5" t="s">
        <v>184</v>
      </c>
      <c r="I737" s="5">
        <v>487</v>
      </c>
      <c r="J737" s="5" t="s">
        <v>185</v>
      </c>
      <c r="K737" s="5">
        <v>371</v>
      </c>
      <c r="L737" s="5"/>
      <c r="M737" s="5" t="s">
        <v>186</v>
      </c>
      <c r="N737" s="6">
        <v>45551.695138888892</v>
      </c>
      <c r="O737" s="7">
        <v>45726</v>
      </c>
      <c r="P737" s="5"/>
      <c r="Q737" s="7">
        <v>45721</v>
      </c>
      <c r="R737" s="5"/>
      <c r="S737" s="48">
        <v>25</v>
      </c>
      <c r="T737" s="5" t="s">
        <v>39</v>
      </c>
      <c r="U737" s="5" t="s">
        <v>52</v>
      </c>
      <c r="V737" s="5" t="s">
        <v>41</v>
      </c>
      <c r="W737" s="5" t="s">
        <v>42</v>
      </c>
      <c r="X737" s="5"/>
      <c r="Y737" s="5"/>
      <c r="Z737" s="5" t="s">
        <v>800</v>
      </c>
      <c r="AA737" s="5"/>
      <c r="AB737" s="5">
        <v>7119</v>
      </c>
      <c r="AC737" s="5" t="s">
        <v>38</v>
      </c>
    </row>
    <row r="738" spans="1:29">
      <c r="A738" s="5">
        <v>478945</v>
      </c>
      <c r="B738" s="5">
        <v>94380</v>
      </c>
      <c r="C738" s="5"/>
      <c r="D738" s="5">
        <v>2</v>
      </c>
      <c r="E738" s="5" t="s">
        <v>29</v>
      </c>
      <c r="F738" s="5">
        <v>2751</v>
      </c>
      <c r="G738" s="5" t="s">
        <v>530</v>
      </c>
      <c r="H738" s="5" t="s">
        <v>531</v>
      </c>
      <c r="I738" s="5">
        <v>144</v>
      </c>
      <c r="J738" s="5" t="s">
        <v>532</v>
      </c>
      <c r="K738" s="5">
        <v>199</v>
      </c>
      <c r="L738" s="5" t="s">
        <v>533</v>
      </c>
      <c r="M738" s="5" t="s">
        <v>534</v>
      </c>
      <c r="N738" s="6">
        <v>45505</v>
      </c>
      <c r="O738" s="7">
        <v>45726</v>
      </c>
      <c r="P738" s="5"/>
      <c r="Q738" s="7">
        <v>45716</v>
      </c>
      <c r="R738" s="5"/>
      <c r="S738" s="48">
        <v>-2076.1999999999998</v>
      </c>
      <c r="T738" s="5" t="s">
        <v>35</v>
      </c>
      <c r="U738" s="5" t="s">
        <v>1596</v>
      </c>
      <c r="V738" s="5" t="s">
        <v>36</v>
      </c>
      <c r="W738" s="5" t="s">
        <v>37</v>
      </c>
      <c r="X738" s="5"/>
      <c r="Y738" s="5"/>
      <c r="Z738" s="5" t="s">
        <v>897</v>
      </c>
      <c r="AA738" s="5"/>
      <c r="AB738" s="5">
        <v>7119</v>
      </c>
      <c r="AC738" s="5" t="s">
        <v>38</v>
      </c>
    </row>
    <row r="739" spans="1:29">
      <c r="A739" s="5">
        <v>479002</v>
      </c>
      <c r="B739" s="5">
        <v>94380</v>
      </c>
      <c r="C739" s="5"/>
      <c r="D739" s="5">
        <v>2</v>
      </c>
      <c r="E739" s="5" t="s">
        <v>29</v>
      </c>
      <c r="F739" s="5">
        <v>2751</v>
      </c>
      <c r="G739" s="5" t="s">
        <v>530</v>
      </c>
      <c r="H739" s="5" t="s">
        <v>531</v>
      </c>
      <c r="I739" s="5">
        <v>144</v>
      </c>
      <c r="J739" s="5" t="s">
        <v>532</v>
      </c>
      <c r="K739" s="5">
        <v>199</v>
      </c>
      <c r="L739" s="5" t="s">
        <v>533</v>
      </c>
      <c r="M739" s="5" t="s">
        <v>534</v>
      </c>
      <c r="N739" s="6">
        <v>45505</v>
      </c>
      <c r="O739" s="7">
        <v>45726</v>
      </c>
      <c r="P739" s="5"/>
      <c r="Q739" s="7">
        <v>45716</v>
      </c>
      <c r="R739" s="5"/>
      <c r="S739" s="48">
        <v>207.62</v>
      </c>
      <c r="T739" s="5" t="s">
        <v>39</v>
      </c>
      <c r="U739" s="5" t="s">
        <v>40</v>
      </c>
      <c r="V739" s="5" t="s">
        <v>41</v>
      </c>
      <c r="W739" s="5" t="s">
        <v>42</v>
      </c>
      <c r="X739" s="5"/>
      <c r="Y739" s="5"/>
      <c r="Z739" s="5" t="s">
        <v>897</v>
      </c>
      <c r="AA739" s="5"/>
      <c r="AB739" s="5">
        <v>7119</v>
      </c>
      <c r="AC739" s="5" t="s">
        <v>38</v>
      </c>
    </row>
    <row r="740" spans="1:29">
      <c r="A740" s="5">
        <v>479004</v>
      </c>
      <c r="B740" s="5">
        <v>94380</v>
      </c>
      <c r="C740" s="5"/>
      <c r="D740" s="5">
        <v>2</v>
      </c>
      <c r="E740" s="5" t="s">
        <v>29</v>
      </c>
      <c r="F740" s="5">
        <v>2751</v>
      </c>
      <c r="G740" s="5" t="s">
        <v>530</v>
      </c>
      <c r="H740" s="5" t="s">
        <v>531</v>
      </c>
      <c r="I740" s="5">
        <v>144</v>
      </c>
      <c r="J740" s="5" t="s">
        <v>532</v>
      </c>
      <c r="K740" s="5">
        <v>199</v>
      </c>
      <c r="L740" s="5" t="s">
        <v>533</v>
      </c>
      <c r="M740" s="5" t="s">
        <v>534</v>
      </c>
      <c r="N740" s="6">
        <v>45505</v>
      </c>
      <c r="O740" s="7">
        <v>45726</v>
      </c>
      <c r="P740" s="5"/>
      <c r="Q740" s="7">
        <v>45716</v>
      </c>
      <c r="R740" s="5"/>
      <c r="S740" s="48">
        <v>9.6999999999999993</v>
      </c>
      <c r="T740" s="5" t="s">
        <v>39</v>
      </c>
      <c r="U740" s="5" t="s">
        <v>486</v>
      </c>
      <c r="V740" s="5" t="s">
        <v>486</v>
      </c>
      <c r="W740" s="5" t="s">
        <v>487</v>
      </c>
      <c r="X740" s="5"/>
      <c r="Y740" s="5"/>
      <c r="Z740" s="5" t="s">
        <v>897</v>
      </c>
      <c r="AA740" s="5"/>
      <c r="AB740" s="5">
        <v>7119</v>
      </c>
      <c r="AC740" s="5" t="s">
        <v>38</v>
      </c>
    </row>
    <row r="741" spans="1:29">
      <c r="A741" s="5">
        <v>613041</v>
      </c>
      <c r="B741" s="5">
        <v>94380</v>
      </c>
      <c r="C741" s="5"/>
      <c r="D741" s="5">
        <v>2</v>
      </c>
      <c r="E741" s="5" t="s">
        <v>29</v>
      </c>
      <c r="F741" s="5">
        <v>2751</v>
      </c>
      <c r="G741" s="5" t="s">
        <v>530</v>
      </c>
      <c r="H741" s="5" t="s">
        <v>531</v>
      </c>
      <c r="I741" s="5">
        <v>144</v>
      </c>
      <c r="J741" s="5" t="s">
        <v>532</v>
      </c>
      <c r="K741" s="5">
        <v>199</v>
      </c>
      <c r="L741" s="5" t="s">
        <v>533</v>
      </c>
      <c r="M741" s="5" t="s">
        <v>534</v>
      </c>
      <c r="N741" s="6">
        <v>45505</v>
      </c>
      <c r="O741" s="7">
        <v>45726</v>
      </c>
      <c r="P741" s="5"/>
      <c r="Q741" s="7">
        <v>45716</v>
      </c>
      <c r="R741" s="5"/>
      <c r="S741" s="48">
        <v>8.8000000000000007</v>
      </c>
      <c r="T741" s="5" t="s">
        <v>39</v>
      </c>
      <c r="U741" s="5" t="s">
        <v>182</v>
      </c>
      <c r="V741" s="5" t="s">
        <v>41</v>
      </c>
      <c r="W741" s="5" t="s">
        <v>42</v>
      </c>
      <c r="X741" s="5"/>
      <c r="Y741" s="5"/>
      <c r="Z741" s="5" t="s">
        <v>897</v>
      </c>
      <c r="AA741" s="5"/>
      <c r="AB741" s="5">
        <v>7119</v>
      </c>
      <c r="AC741" s="5" t="s">
        <v>38</v>
      </c>
    </row>
    <row r="742" spans="1:29">
      <c r="A742" s="5">
        <v>655343</v>
      </c>
      <c r="B742" s="5">
        <v>94380</v>
      </c>
      <c r="C742" s="5"/>
      <c r="D742" s="5">
        <v>2</v>
      </c>
      <c r="E742" s="5" t="s">
        <v>29</v>
      </c>
      <c r="F742" s="5">
        <v>2751</v>
      </c>
      <c r="G742" s="5" t="s">
        <v>530</v>
      </c>
      <c r="H742" s="5" t="s">
        <v>531</v>
      </c>
      <c r="I742" s="5">
        <v>144</v>
      </c>
      <c r="J742" s="5" t="s">
        <v>532</v>
      </c>
      <c r="K742" s="5">
        <v>199</v>
      </c>
      <c r="L742" s="5" t="s">
        <v>533</v>
      </c>
      <c r="M742" s="5" t="s">
        <v>534</v>
      </c>
      <c r="N742" s="6">
        <v>45505</v>
      </c>
      <c r="O742" s="7">
        <v>45726</v>
      </c>
      <c r="P742" s="5"/>
      <c r="Q742" s="7">
        <v>45716</v>
      </c>
      <c r="R742" s="5"/>
      <c r="S742" s="48">
        <v>103.5</v>
      </c>
      <c r="T742" s="5" t="s">
        <v>39</v>
      </c>
      <c r="U742" s="5" t="s">
        <v>52</v>
      </c>
      <c r="V742" s="5" t="s">
        <v>41</v>
      </c>
      <c r="W742" s="5" t="s">
        <v>42</v>
      </c>
      <c r="X742" s="5"/>
      <c r="Y742" s="5"/>
      <c r="Z742" s="5" t="s">
        <v>897</v>
      </c>
      <c r="AA742" s="5"/>
      <c r="AB742" s="5">
        <v>7119</v>
      </c>
      <c r="AC742" s="5" t="s">
        <v>38</v>
      </c>
    </row>
    <row r="743" spans="1:29">
      <c r="A743" s="5">
        <v>572908</v>
      </c>
      <c r="B743" s="5">
        <v>111096</v>
      </c>
      <c r="C743" s="5"/>
      <c r="D743" s="5">
        <v>2</v>
      </c>
      <c r="E743" s="5" t="s">
        <v>29</v>
      </c>
      <c r="F743" s="5">
        <v>3431</v>
      </c>
      <c r="G743" s="5" t="s">
        <v>81</v>
      </c>
      <c r="H743" s="5" t="s">
        <v>82</v>
      </c>
      <c r="I743" s="5">
        <v>463</v>
      </c>
      <c r="J743" s="5" t="s">
        <v>83</v>
      </c>
      <c r="K743" s="5">
        <v>340</v>
      </c>
      <c r="L743" s="5"/>
      <c r="M743" s="5" t="s">
        <v>84</v>
      </c>
      <c r="N743" s="6">
        <v>45627</v>
      </c>
      <c r="O743" s="7">
        <v>45726</v>
      </c>
      <c r="P743" s="5"/>
      <c r="Q743" s="7">
        <v>45716</v>
      </c>
      <c r="R743" s="5"/>
      <c r="S743" s="48">
        <v>-1900.44</v>
      </c>
      <c r="T743" s="5" t="s">
        <v>35</v>
      </c>
      <c r="U743" s="5" t="s">
        <v>1596</v>
      </c>
      <c r="V743" s="5" t="s">
        <v>36</v>
      </c>
      <c r="W743" s="5" t="s">
        <v>37</v>
      </c>
      <c r="X743" s="5"/>
      <c r="Y743" s="5"/>
      <c r="Z743" s="5" t="s">
        <v>819</v>
      </c>
      <c r="AA743" s="5"/>
      <c r="AB743" s="5">
        <v>7119</v>
      </c>
      <c r="AC743" s="5" t="s">
        <v>38</v>
      </c>
    </row>
    <row r="744" spans="1:29">
      <c r="A744" s="5">
        <v>572909</v>
      </c>
      <c r="B744" s="5">
        <v>111096</v>
      </c>
      <c r="C744" s="5"/>
      <c r="D744" s="5">
        <v>2</v>
      </c>
      <c r="E744" s="5" t="s">
        <v>29</v>
      </c>
      <c r="F744" s="5">
        <v>3431</v>
      </c>
      <c r="G744" s="5" t="s">
        <v>81</v>
      </c>
      <c r="H744" s="5" t="s">
        <v>82</v>
      </c>
      <c r="I744" s="5">
        <v>463</v>
      </c>
      <c r="J744" s="5" t="s">
        <v>83</v>
      </c>
      <c r="K744" s="5">
        <v>340</v>
      </c>
      <c r="L744" s="5"/>
      <c r="M744" s="5" t="s">
        <v>84</v>
      </c>
      <c r="N744" s="6">
        <v>45627</v>
      </c>
      <c r="O744" s="7">
        <v>45726</v>
      </c>
      <c r="P744" s="5"/>
      <c r="Q744" s="7">
        <v>45716</v>
      </c>
      <c r="R744" s="5"/>
      <c r="S744" s="48">
        <v>26.72</v>
      </c>
      <c r="T744" s="5" t="s">
        <v>39</v>
      </c>
      <c r="U744" s="5" t="s">
        <v>85</v>
      </c>
      <c r="V744" s="5" t="s">
        <v>85</v>
      </c>
      <c r="W744" s="5" t="s">
        <v>86</v>
      </c>
      <c r="X744" s="5"/>
      <c r="Y744" s="5"/>
      <c r="Z744" s="5" t="s">
        <v>819</v>
      </c>
      <c r="AA744" s="5"/>
      <c r="AB744" s="5">
        <v>7119</v>
      </c>
      <c r="AC744" s="5" t="s">
        <v>38</v>
      </c>
    </row>
    <row r="745" spans="1:29">
      <c r="A745" s="5">
        <v>572981</v>
      </c>
      <c r="B745" s="5">
        <v>111096</v>
      </c>
      <c r="C745" s="5"/>
      <c r="D745" s="5">
        <v>2</v>
      </c>
      <c r="E745" s="5" t="s">
        <v>29</v>
      </c>
      <c r="F745" s="5">
        <v>3431</v>
      </c>
      <c r="G745" s="5" t="s">
        <v>81</v>
      </c>
      <c r="H745" s="5" t="s">
        <v>82</v>
      </c>
      <c r="I745" s="5">
        <v>463</v>
      </c>
      <c r="J745" s="5" t="s">
        <v>83</v>
      </c>
      <c r="K745" s="5">
        <v>340</v>
      </c>
      <c r="L745" s="5"/>
      <c r="M745" s="5" t="s">
        <v>84</v>
      </c>
      <c r="N745" s="6">
        <v>45627</v>
      </c>
      <c r="O745" s="7">
        <v>45726</v>
      </c>
      <c r="P745" s="5"/>
      <c r="Q745" s="7">
        <v>45716</v>
      </c>
      <c r="R745" s="5"/>
      <c r="S745" s="48">
        <v>190.04</v>
      </c>
      <c r="T745" s="5" t="s">
        <v>39</v>
      </c>
      <c r="U745" s="5" t="s">
        <v>40</v>
      </c>
      <c r="V745" s="5" t="s">
        <v>41</v>
      </c>
      <c r="W745" s="5" t="s">
        <v>42</v>
      </c>
      <c r="X745" s="5"/>
      <c r="Y745" s="5"/>
      <c r="Z745" s="5" t="s">
        <v>819</v>
      </c>
      <c r="AA745" s="5"/>
      <c r="AB745" s="5">
        <v>7119</v>
      </c>
      <c r="AC745" s="5" t="s">
        <v>38</v>
      </c>
    </row>
    <row r="746" spans="1:29">
      <c r="A746" s="5">
        <v>572983</v>
      </c>
      <c r="B746" s="5">
        <v>111096</v>
      </c>
      <c r="C746" s="5"/>
      <c r="D746" s="5">
        <v>2</v>
      </c>
      <c r="E746" s="5" t="s">
        <v>29</v>
      </c>
      <c r="F746" s="5">
        <v>3431</v>
      </c>
      <c r="G746" s="5" t="s">
        <v>81</v>
      </c>
      <c r="H746" s="5" t="s">
        <v>82</v>
      </c>
      <c r="I746" s="5">
        <v>463</v>
      </c>
      <c r="J746" s="5" t="s">
        <v>83</v>
      </c>
      <c r="K746" s="5">
        <v>340</v>
      </c>
      <c r="L746" s="5"/>
      <c r="M746" s="5" t="s">
        <v>84</v>
      </c>
      <c r="N746" s="6">
        <v>45627</v>
      </c>
      <c r="O746" s="7">
        <v>45726</v>
      </c>
      <c r="P746" s="5"/>
      <c r="Q746" s="7">
        <v>45716</v>
      </c>
      <c r="R746" s="5"/>
      <c r="S746" s="48">
        <v>2.67</v>
      </c>
      <c r="T746" s="5" t="s">
        <v>39</v>
      </c>
      <c r="U746" s="5" t="s">
        <v>87</v>
      </c>
      <c r="V746" s="5" t="s">
        <v>41</v>
      </c>
      <c r="W746" s="5" t="s">
        <v>42</v>
      </c>
      <c r="X746" s="5"/>
      <c r="Y746" s="5"/>
      <c r="Z746" s="5" t="s">
        <v>819</v>
      </c>
      <c r="AA746" s="5"/>
      <c r="AB746" s="5">
        <v>7119</v>
      </c>
      <c r="AC746" s="5" t="s">
        <v>38</v>
      </c>
    </row>
    <row r="747" spans="1:29">
      <c r="A747" s="5">
        <v>572985</v>
      </c>
      <c r="B747" s="5">
        <v>111096</v>
      </c>
      <c r="C747" s="5"/>
      <c r="D747" s="5">
        <v>2</v>
      </c>
      <c r="E747" s="5" t="s">
        <v>29</v>
      </c>
      <c r="F747" s="5">
        <v>3431</v>
      </c>
      <c r="G747" s="5" t="s">
        <v>81</v>
      </c>
      <c r="H747" s="5" t="s">
        <v>82</v>
      </c>
      <c r="I747" s="5">
        <v>463</v>
      </c>
      <c r="J747" s="5" t="s">
        <v>83</v>
      </c>
      <c r="K747" s="5">
        <v>340</v>
      </c>
      <c r="L747" s="5"/>
      <c r="M747" s="5" t="s">
        <v>84</v>
      </c>
      <c r="N747" s="6">
        <v>45627</v>
      </c>
      <c r="O747" s="7">
        <v>45726</v>
      </c>
      <c r="P747" s="5"/>
      <c r="Q747" s="7">
        <v>45716</v>
      </c>
      <c r="R747" s="5"/>
      <c r="S747" s="48">
        <v>133.63</v>
      </c>
      <c r="T747" s="5" t="s">
        <v>39</v>
      </c>
      <c r="U747" s="5" t="s">
        <v>1706</v>
      </c>
      <c r="V747" s="5" t="s">
        <v>88</v>
      </c>
      <c r="W747" s="5" t="s">
        <v>89</v>
      </c>
      <c r="X747" s="5"/>
      <c r="Y747" s="5"/>
      <c r="Z747" s="5" t="s">
        <v>819</v>
      </c>
      <c r="AA747" s="5"/>
      <c r="AB747" s="5">
        <v>7119</v>
      </c>
      <c r="AC747" s="5" t="s">
        <v>38</v>
      </c>
    </row>
    <row r="748" spans="1:29">
      <c r="A748" s="5">
        <v>615800</v>
      </c>
      <c r="B748" s="5">
        <v>111096</v>
      </c>
      <c r="C748" s="5"/>
      <c r="D748" s="5">
        <v>2</v>
      </c>
      <c r="E748" s="5" t="s">
        <v>29</v>
      </c>
      <c r="F748" s="5">
        <v>3431</v>
      </c>
      <c r="G748" s="5" t="s">
        <v>81</v>
      </c>
      <c r="H748" s="5" t="s">
        <v>82</v>
      </c>
      <c r="I748" s="5">
        <v>463</v>
      </c>
      <c r="J748" s="5" t="s">
        <v>83</v>
      </c>
      <c r="K748" s="5">
        <v>340</v>
      </c>
      <c r="L748" s="5"/>
      <c r="M748" s="5" t="s">
        <v>84</v>
      </c>
      <c r="N748" s="6">
        <v>45627</v>
      </c>
      <c r="O748" s="7">
        <v>45726</v>
      </c>
      <c r="P748" s="5"/>
      <c r="Q748" s="7">
        <v>45716</v>
      </c>
      <c r="R748" s="5"/>
      <c r="S748" s="48">
        <v>15.37</v>
      </c>
      <c r="T748" s="5" t="s">
        <v>39</v>
      </c>
      <c r="U748" s="5" t="s">
        <v>182</v>
      </c>
      <c r="V748" s="5" t="s">
        <v>41</v>
      </c>
      <c r="W748" s="5" t="s">
        <v>42</v>
      </c>
      <c r="X748" s="5"/>
      <c r="Y748" s="5"/>
      <c r="Z748" s="5" t="s">
        <v>819</v>
      </c>
      <c r="AA748" s="5"/>
      <c r="AB748" s="5">
        <v>7119</v>
      </c>
      <c r="AC748" s="5" t="s">
        <v>38</v>
      </c>
    </row>
    <row r="749" spans="1:29">
      <c r="A749" s="5">
        <v>484683</v>
      </c>
      <c r="B749" s="5">
        <v>95337</v>
      </c>
      <c r="C749" s="5"/>
      <c r="D749" s="5">
        <v>2</v>
      </c>
      <c r="E749" s="5" t="s">
        <v>29</v>
      </c>
      <c r="F749" s="5">
        <v>2775</v>
      </c>
      <c r="G749" s="5" t="s">
        <v>734</v>
      </c>
      <c r="H749" s="5" t="s">
        <v>735</v>
      </c>
      <c r="I749" s="5">
        <v>270</v>
      </c>
      <c r="J749" s="5" t="s">
        <v>736</v>
      </c>
      <c r="K749" s="5">
        <v>295</v>
      </c>
      <c r="L749" s="5"/>
      <c r="M749" s="5" t="s">
        <v>737</v>
      </c>
      <c r="N749" s="6">
        <v>45474</v>
      </c>
      <c r="O749" s="7">
        <v>45726</v>
      </c>
      <c r="P749" s="5"/>
      <c r="Q749" s="7">
        <v>45715</v>
      </c>
      <c r="R749" s="5"/>
      <c r="S749" s="48">
        <v>-882.39</v>
      </c>
      <c r="T749" s="5" t="s">
        <v>35</v>
      </c>
      <c r="U749" s="5" t="s">
        <v>1596</v>
      </c>
      <c r="V749" s="5" t="s">
        <v>36</v>
      </c>
      <c r="W749" s="5" t="s">
        <v>37</v>
      </c>
      <c r="X749" s="5"/>
      <c r="Y749" s="5"/>
      <c r="Z749" s="5" t="s">
        <v>1125</v>
      </c>
      <c r="AA749" s="5"/>
      <c r="AB749" s="5">
        <v>7119</v>
      </c>
      <c r="AC749" s="5" t="s">
        <v>38</v>
      </c>
    </row>
    <row r="750" spans="1:29">
      <c r="A750" s="5">
        <v>484746</v>
      </c>
      <c r="B750" s="5">
        <v>95337</v>
      </c>
      <c r="C750" s="5"/>
      <c r="D750" s="5">
        <v>2</v>
      </c>
      <c r="E750" s="5" t="s">
        <v>29</v>
      </c>
      <c r="F750" s="5">
        <v>2775</v>
      </c>
      <c r="G750" s="5" t="s">
        <v>734</v>
      </c>
      <c r="H750" s="5" t="s">
        <v>735</v>
      </c>
      <c r="I750" s="5">
        <v>270</v>
      </c>
      <c r="J750" s="5" t="s">
        <v>736</v>
      </c>
      <c r="K750" s="5">
        <v>295</v>
      </c>
      <c r="L750" s="5"/>
      <c r="M750" s="5" t="s">
        <v>737</v>
      </c>
      <c r="N750" s="6">
        <v>45474</v>
      </c>
      <c r="O750" s="7">
        <v>45726</v>
      </c>
      <c r="P750" s="5"/>
      <c r="Q750" s="7">
        <v>45715</v>
      </c>
      <c r="R750" s="5"/>
      <c r="S750" s="48">
        <v>88.24</v>
      </c>
      <c r="T750" s="5" t="s">
        <v>39</v>
      </c>
      <c r="U750" s="5" t="s">
        <v>40</v>
      </c>
      <c r="V750" s="5" t="s">
        <v>41</v>
      </c>
      <c r="W750" s="5" t="s">
        <v>42</v>
      </c>
      <c r="X750" s="5"/>
      <c r="Y750" s="5"/>
      <c r="Z750" s="5" t="s">
        <v>1125</v>
      </c>
      <c r="AA750" s="5"/>
      <c r="AB750" s="5">
        <v>7119</v>
      </c>
      <c r="AC750" s="5" t="s">
        <v>38</v>
      </c>
    </row>
    <row r="751" spans="1:29">
      <c r="A751" s="5">
        <v>484748</v>
      </c>
      <c r="B751" s="5">
        <v>95337</v>
      </c>
      <c r="C751" s="5"/>
      <c r="D751" s="5">
        <v>2</v>
      </c>
      <c r="E751" s="5" t="s">
        <v>29</v>
      </c>
      <c r="F751" s="5">
        <v>2775</v>
      </c>
      <c r="G751" s="5" t="s">
        <v>734</v>
      </c>
      <c r="H751" s="5" t="s">
        <v>735</v>
      </c>
      <c r="I751" s="5">
        <v>270</v>
      </c>
      <c r="J751" s="5" t="s">
        <v>736</v>
      </c>
      <c r="K751" s="5">
        <v>295</v>
      </c>
      <c r="L751" s="5"/>
      <c r="M751" s="5" t="s">
        <v>737</v>
      </c>
      <c r="N751" s="6">
        <v>45474</v>
      </c>
      <c r="O751" s="7">
        <v>45726</v>
      </c>
      <c r="P751" s="5"/>
      <c r="Q751" s="7">
        <v>45715</v>
      </c>
      <c r="R751" s="5"/>
      <c r="S751" s="48">
        <v>9.6999999999999993</v>
      </c>
      <c r="T751" s="5" t="s">
        <v>39</v>
      </c>
      <c r="U751" s="5" t="s">
        <v>128</v>
      </c>
      <c r="V751" s="5" t="s">
        <v>128</v>
      </c>
      <c r="W751" s="5" t="s">
        <v>129</v>
      </c>
      <c r="X751" s="5"/>
      <c r="Y751" s="5"/>
      <c r="Z751" s="5" t="s">
        <v>1125</v>
      </c>
      <c r="AA751" s="5"/>
      <c r="AB751" s="5">
        <v>7119</v>
      </c>
      <c r="AC751" s="5" t="s">
        <v>38</v>
      </c>
    </row>
    <row r="752" spans="1:29">
      <c r="A752" s="5">
        <v>608713</v>
      </c>
      <c r="B752" s="5">
        <v>95337</v>
      </c>
      <c r="C752" s="5"/>
      <c r="D752" s="5">
        <v>2</v>
      </c>
      <c r="E752" s="5" t="s">
        <v>29</v>
      </c>
      <c r="F752" s="5">
        <v>2775</v>
      </c>
      <c r="G752" s="5" t="s">
        <v>734</v>
      </c>
      <c r="H752" s="5" t="s">
        <v>735</v>
      </c>
      <c r="I752" s="5">
        <v>270</v>
      </c>
      <c r="J752" s="5" t="s">
        <v>736</v>
      </c>
      <c r="K752" s="5">
        <v>295</v>
      </c>
      <c r="L752" s="5"/>
      <c r="M752" s="5" t="s">
        <v>737</v>
      </c>
      <c r="N752" s="6">
        <v>45474</v>
      </c>
      <c r="O752" s="7">
        <v>45726</v>
      </c>
      <c r="P752" s="5"/>
      <c r="Q752" s="7">
        <v>45715</v>
      </c>
      <c r="R752" s="5"/>
      <c r="S752" s="48">
        <v>115</v>
      </c>
      <c r="T752" s="5" t="s">
        <v>39</v>
      </c>
      <c r="U752" s="5" t="s">
        <v>1768</v>
      </c>
      <c r="V752" s="5" t="s">
        <v>79</v>
      </c>
      <c r="W752" s="5" t="s">
        <v>80</v>
      </c>
      <c r="X752" s="5"/>
      <c r="Y752" s="5"/>
      <c r="Z752" s="5" t="s">
        <v>1125</v>
      </c>
      <c r="AA752" s="5"/>
      <c r="AB752" s="5">
        <v>7119</v>
      </c>
      <c r="AC752" s="5" t="s">
        <v>38</v>
      </c>
    </row>
    <row r="753" spans="1:29">
      <c r="A753" s="5">
        <v>662880</v>
      </c>
      <c r="B753" s="5">
        <v>127907</v>
      </c>
      <c r="C753" s="5"/>
      <c r="D753" s="5">
        <v>2</v>
      </c>
      <c r="E753" s="5" t="s">
        <v>29</v>
      </c>
      <c r="F753" s="5">
        <v>4512</v>
      </c>
      <c r="G753" s="5" t="s">
        <v>252</v>
      </c>
      <c r="H753" s="5" t="s">
        <v>253</v>
      </c>
      <c r="I753" s="5">
        <v>310</v>
      </c>
      <c r="J753" s="5" t="s">
        <v>254</v>
      </c>
      <c r="K753" s="5">
        <v>36</v>
      </c>
      <c r="L753" s="5" t="s">
        <v>255</v>
      </c>
      <c r="M753" s="5" t="s">
        <v>1769</v>
      </c>
      <c r="N753" s="6">
        <v>45714.402083333334</v>
      </c>
      <c r="O753" s="7">
        <v>45726</v>
      </c>
      <c r="P753" s="5"/>
      <c r="Q753" s="7"/>
      <c r="R753" s="5"/>
      <c r="S753" s="48">
        <v>-2100</v>
      </c>
      <c r="T753" s="5" t="s">
        <v>35</v>
      </c>
      <c r="U753" s="5" t="s">
        <v>1596</v>
      </c>
      <c r="V753" s="5" t="s">
        <v>36</v>
      </c>
      <c r="W753" s="5" t="s">
        <v>37</v>
      </c>
      <c r="X753" s="5"/>
      <c r="Y753" s="5"/>
      <c r="Z753" s="5" t="s">
        <v>1770</v>
      </c>
      <c r="AA753" s="5"/>
      <c r="AB753" s="5">
        <v>7119</v>
      </c>
      <c r="AC753" s="5" t="s">
        <v>38</v>
      </c>
    </row>
    <row r="754" spans="1:29">
      <c r="A754" s="5">
        <v>662911</v>
      </c>
      <c r="B754" s="5">
        <v>127907</v>
      </c>
      <c r="C754" s="5"/>
      <c r="D754" s="5">
        <v>2</v>
      </c>
      <c r="E754" s="5" t="s">
        <v>29</v>
      </c>
      <c r="F754" s="5">
        <v>4512</v>
      </c>
      <c r="G754" s="5" t="s">
        <v>252</v>
      </c>
      <c r="H754" s="5" t="s">
        <v>253</v>
      </c>
      <c r="I754" s="5">
        <v>310</v>
      </c>
      <c r="J754" s="5" t="s">
        <v>254</v>
      </c>
      <c r="K754" s="5">
        <v>36</v>
      </c>
      <c r="L754" s="5" t="s">
        <v>255</v>
      </c>
      <c r="M754" s="5" t="s">
        <v>1769</v>
      </c>
      <c r="N754" s="6">
        <v>45714.402083333334</v>
      </c>
      <c r="O754" s="7">
        <v>45726</v>
      </c>
      <c r="P754" s="5"/>
      <c r="Q754" s="7"/>
      <c r="R754" s="5"/>
      <c r="S754" s="48">
        <v>210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 t="s">
        <v>1770</v>
      </c>
      <c r="AA754" s="5"/>
      <c r="AB754" s="5">
        <v>7119</v>
      </c>
      <c r="AC754" s="5" t="s">
        <v>38</v>
      </c>
    </row>
    <row r="755" spans="1:29">
      <c r="A755" s="5">
        <v>662913</v>
      </c>
      <c r="B755" s="5">
        <v>127907</v>
      </c>
      <c r="C755" s="5"/>
      <c r="D755" s="5">
        <v>2</v>
      </c>
      <c r="E755" s="5" t="s">
        <v>29</v>
      </c>
      <c r="F755" s="5">
        <v>4512</v>
      </c>
      <c r="G755" s="5" t="s">
        <v>252</v>
      </c>
      <c r="H755" s="5" t="s">
        <v>253</v>
      </c>
      <c r="I755" s="5">
        <v>310</v>
      </c>
      <c r="J755" s="5" t="s">
        <v>254</v>
      </c>
      <c r="K755" s="5">
        <v>36</v>
      </c>
      <c r="L755" s="5" t="s">
        <v>255</v>
      </c>
      <c r="M755" s="5" t="s">
        <v>1769</v>
      </c>
      <c r="N755" s="6">
        <v>45714.402083333334</v>
      </c>
      <c r="O755" s="7">
        <v>45726</v>
      </c>
      <c r="P755" s="5"/>
      <c r="Q755" s="7"/>
      <c r="R755" s="5"/>
      <c r="S755" s="48">
        <v>9.1300000000000008</v>
      </c>
      <c r="T755" s="5" t="s">
        <v>39</v>
      </c>
      <c r="U755" s="5" t="s">
        <v>182</v>
      </c>
      <c r="V755" s="5" t="s">
        <v>41</v>
      </c>
      <c r="W755" s="5" t="s">
        <v>42</v>
      </c>
      <c r="X755" s="5"/>
      <c r="Y755" s="5"/>
      <c r="Z755" s="5" t="s">
        <v>1770</v>
      </c>
      <c r="AA755" s="5"/>
      <c r="AB755" s="5">
        <v>7119</v>
      </c>
      <c r="AC755" s="5" t="s">
        <v>38</v>
      </c>
    </row>
    <row r="756" spans="1:29">
      <c r="A756" s="5">
        <v>663008</v>
      </c>
      <c r="B756" s="5">
        <v>127907</v>
      </c>
      <c r="C756" s="5"/>
      <c r="D756" s="5">
        <v>2</v>
      </c>
      <c r="E756" s="5" t="s">
        <v>29</v>
      </c>
      <c r="F756" s="5">
        <v>4512</v>
      </c>
      <c r="G756" s="5" t="s">
        <v>252</v>
      </c>
      <c r="H756" s="5" t="s">
        <v>253</v>
      </c>
      <c r="I756" s="5">
        <v>310</v>
      </c>
      <c r="J756" s="5" t="s">
        <v>254</v>
      </c>
      <c r="K756" s="5">
        <v>36</v>
      </c>
      <c r="L756" s="5" t="s">
        <v>255</v>
      </c>
      <c r="M756" s="5" t="s">
        <v>1769</v>
      </c>
      <c r="N756" s="6">
        <v>45714.402083333334</v>
      </c>
      <c r="O756" s="7">
        <v>45726</v>
      </c>
      <c r="P756" s="5"/>
      <c r="Q756" s="7"/>
      <c r="R756" s="5"/>
      <c r="S756" s="48">
        <v>362.44</v>
      </c>
      <c r="T756" s="5" t="s">
        <v>39</v>
      </c>
      <c r="U756" s="5" t="s">
        <v>1771</v>
      </c>
      <c r="V756" s="5" t="s">
        <v>88</v>
      </c>
      <c r="W756" s="5" t="s">
        <v>89</v>
      </c>
      <c r="X756" s="5"/>
      <c r="Y756" s="5"/>
      <c r="Z756" s="5" t="s">
        <v>1770</v>
      </c>
      <c r="AA756" s="5"/>
      <c r="AB756" s="5">
        <v>7119</v>
      </c>
      <c r="AC756" s="5" t="s">
        <v>38</v>
      </c>
    </row>
    <row r="757" spans="1:29">
      <c r="A757" s="5">
        <v>565391</v>
      </c>
      <c r="B757" s="5">
        <v>109762</v>
      </c>
      <c r="C757" s="5"/>
      <c r="D757" s="5">
        <v>2</v>
      </c>
      <c r="E757" s="5" t="s">
        <v>29</v>
      </c>
      <c r="F757" s="5">
        <v>2854</v>
      </c>
      <c r="G757" s="5" t="s">
        <v>535</v>
      </c>
      <c r="H757" s="5" t="s">
        <v>536</v>
      </c>
      <c r="I757" s="5">
        <v>102</v>
      </c>
      <c r="J757" s="5" t="s">
        <v>537</v>
      </c>
      <c r="K757" s="5">
        <v>212</v>
      </c>
      <c r="L757" s="5" t="s">
        <v>538</v>
      </c>
      <c r="M757" s="5" t="s">
        <v>539</v>
      </c>
      <c r="N757" s="6">
        <v>45581.571527777778</v>
      </c>
      <c r="O757" s="7">
        <v>45731</v>
      </c>
      <c r="P757" s="5"/>
      <c r="Q757" s="7"/>
      <c r="R757" s="5"/>
      <c r="S757" s="48">
        <v>-17783.7</v>
      </c>
      <c r="T757" s="5" t="s">
        <v>35</v>
      </c>
      <c r="U757" s="5" t="s">
        <v>1596</v>
      </c>
      <c r="V757" s="5" t="s">
        <v>36</v>
      </c>
      <c r="W757" s="5" t="s">
        <v>37</v>
      </c>
      <c r="X757" s="5"/>
      <c r="Y757" s="5"/>
      <c r="Z757" s="5" t="s">
        <v>898</v>
      </c>
      <c r="AA757" s="5"/>
      <c r="AB757" s="5">
        <v>7119</v>
      </c>
      <c r="AC757" s="5" t="s">
        <v>38</v>
      </c>
    </row>
    <row r="758" spans="1:29">
      <c r="A758" s="5">
        <v>565422</v>
      </c>
      <c r="B758" s="5">
        <v>109762</v>
      </c>
      <c r="C758" s="5"/>
      <c r="D758" s="5">
        <v>2</v>
      </c>
      <c r="E758" s="5" t="s">
        <v>29</v>
      </c>
      <c r="F758" s="5">
        <v>2854</v>
      </c>
      <c r="G758" s="5" t="s">
        <v>535</v>
      </c>
      <c r="H758" s="5" t="s">
        <v>536</v>
      </c>
      <c r="I758" s="5">
        <v>102</v>
      </c>
      <c r="J758" s="5" t="s">
        <v>537</v>
      </c>
      <c r="K758" s="5">
        <v>212</v>
      </c>
      <c r="L758" s="5" t="s">
        <v>538</v>
      </c>
      <c r="M758" s="5" t="s">
        <v>539</v>
      </c>
      <c r="N758" s="6">
        <v>45581.571527777778</v>
      </c>
      <c r="O758" s="7">
        <v>45731</v>
      </c>
      <c r="P758" s="5"/>
      <c r="Q758" s="7"/>
      <c r="R758" s="5"/>
      <c r="S758" s="48">
        <v>1778.37</v>
      </c>
      <c r="T758" s="5" t="s">
        <v>39</v>
      </c>
      <c r="U758" s="5" t="s">
        <v>40</v>
      </c>
      <c r="V758" s="5" t="s">
        <v>41</v>
      </c>
      <c r="W758" s="5" t="s">
        <v>42</v>
      </c>
      <c r="X758" s="5"/>
      <c r="Y758" s="5"/>
      <c r="Z758" s="5" t="s">
        <v>898</v>
      </c>
      <c r="AA758" s="5"/>
      <c r="AB758" s="5">
        <v>7119</v>
      </c>
      <c r="AC758" s="5" t="s">
        <v>38</v>
      </c>
    </row>
    <row r="759" spans="1:29">
      <c r="A759" s="5">
        <v>565442</v>
      </c>
      <c r="B759" s="5">
        <v>109762</v>
      </c>
      <c r="C759" s="5"/>
      <c r="D759" s="5">
        <v>2</v>
      </c>
      <c r="E759" s="5" t="s">
        <v>29</v>
      </c>
      <c r="F759" s="5">
        <v>2854</v>
      </c>
      <c r="G759" s="5" t="s">
        <v>535</v>
      </c>
      <c r="H759" s="5" t="s">
        <v>536</v>
      </c>
      <c r="I759" s="5">
        <v>102</v>
      </c>
      <c r="J759" s="5" t="s">
        <v>537</v>
      </c>
      <c r="K759" s="5">
        <v>212</v>
      </c>
      <c r="L759" s="5" t="s">
        <v>538</v>
      </c>
      <c r="M759" s="5" t="s">
        <v>539</v>
      </c>
      <c r="N759" s="6">
        <v>45581.571527777778</v>
      </c>
      <c r="O759" s="7">
        <v>45731</v>
      </c>
      <c r="P759" s="5"/>
      <c r="Q759" s="7"/>
      <c r="R759" s="5"/>
      <c r="S759" s="48">
        <v>3994.52</v>
      </c>
      <c r="T759" s="5" t="s">
        <v>39</v>
      </c>
      <c r="U759" s="5" t="s">
        <v>265</v>
      </c>
      <c r="V759" s="5" t="s">
        <v>266</v>
      </c>
      <c r="W759" s="5" t="s">
        <v>267</v>
      </c>
      <c r="X759" s="5"/>
      <c r="Y759" s="5"/>
      <c r="Z759" s="5" t="s">
        <v>898</v>
      </c>
      <c r="AA759" s="5"/>
      <c r="AB759" s="5">
        <v>7119</v>
      </c>
      <c r="AC759" s="5" t="s">
        <v>38</v>
      </c>
    </row>
    <row r="760" spans="1:29">
      <c r="A760" s="5">
        <v>568297</v>
      </c>
      <c r="B760" s="5">
        <v>109762</v>
      </c>
      <c r="C760" s="5"/>
      <c r="D760" s="5">
        <v>2</v>
      </c>
      <c r="E760" s="5" t="s">
        <v>29</v>
      </c>
      <c r="F760" s="5">
        <v>2854</v>
      </c>
      <c r="G760" s="5" t="s">
        <v>535</v>
      </c>
      <c r="H760" s="5" t="s">
        <v>536</v>
      </c>
      <c r="I760" s="5">
        <v>102</v>
      </c>
      <c r="J760" s="5" t="s">
        <v>537</v>
      </c>
      <c r="K760" s="5">
        <v>212</v>
      </c>
      <c r="L760" s="5" t="s">
        <v>538</v>
      </c>
      <c r="M760" s="5" t="s">
        <v>539</v>
      </c>
      <c r="N760" s="6">
        <v>45581.571527777778</v>
      </c>
      <c r="O760" s="7">
        <v>45731</v>
      </c>
      <c r="P760" s="5"/>
      <c r="Q760" s="7"/>
      <c r="R760" s="5"/>
      <c r="S760" s="48">
        <v>2783.7</v>
      </c>
      <c r="T760" s="5" t="s">
        <v>39</v>
      </c>
      <c r="U760" s="5" t="s">
        <v>1772</v>
      </c>
      <c r="V760" s="5" t="s">
        <v>88</v>
      </c>
      <c r="W760" s="5" t="s">
        <v>89</v>
      </c>
      <c r="X760" s="5"/>
      <c r="Y760" s="5"/>
      <c r="Z760" s="5" t="s">
        <v>898</v>
      </c>
      <c r="AA760" s="5"/>
      <c r="AB760" s="5">
        <v>7119</v>
      </c>
      <c r="AC760" s="5" t="s">
        <v>38</v>
      </c>
    </row>
    <row r="761" spans="1:29">
      <c r="A761" s="5">
        <v>479274</v>
      </c>
      <c r="B761" s="5">
        <v>94440</v>
      </c>
      <c r="C761" s="5"/>
      <c r="D761" s="5">
        <v>2</v>
      </c>
      <c r="E761" s="5" t="s">
        <v>29</v>
      </c>
      <c r="F761" s="5">
        <v>3414</v>
      </c>
      <c r="G761" s="5" t="s">
        <v>738</v>
      </c>
      <c r="H761" s="5" t="s">
        <v>739</v>
      </c>
      <c r="I761" s="5">
        <v>365</v>
      </c>
      <c r="J761" s="5" t="s">
        <v>740</v>
      </c>
      <c r="K761" s="5">
        <v>270</v>
      </c>
      <c r="L761" s="5" t="s">
        <v>741</v>
      </c>
      <c r="M761" s="5" t="s">
        <v>742</v>
      </c>
      <c r="N761" s="6">
        <v>45505</v>
      </c>
      <c r="O761" s="7">
        <v>45726</v>
      </c>
      <c r="P761" s="5"/>
      <c r="Q761" s="7">
        <v>45714</v>
      </c>
      <c r="R761" s="5"/>
      <c r="S761" s="48">
        <v>-1245.72</v>
      </c>
      <c r="T761" s="5" t="s">
        <v>35</v>
      </c>
      <c r="U761" s="5" t="s">
        <v>1596</v>
      </c>
      <c r="V761" s="5" t="s">
        <v>36</v>
      </c>
      <c r="W761" s="5" t="s">
        <v>37</v>
      </c>
      <c r="X761" s="5"/>
      <c r="Y761" s="5"/>
      <c r="Z761" s="5" t="s">
        <v>915</v>
      </c>
      <c r="AA761" s="5"/>
      <c r="AB761" s="5">
        <v>7119</v>
      </c>
      <c r="AC761" s="5" t="s">
        <v>38</v>
      </c>
    </row>
    <row r="762" spans="1:29">
      <c r="A762" s="5">
        <v>479315</v>
      </c>
      <c r="B762" s="5">
        <v>94440</v>
      </c>
      <c r="C762" s="5"/>
      <c r="D762" s="5">
        <v>2</v>
      </c>
      <c r="E762" s="5" t="s">
        <v>29</v>
      </c>
      <c r="F762" s="5">
        <v>3414</v>
      </c>
      <c r="G762" s="5" t="s">
        <v>738</v>
      </c>
      <c r="H762" s="5" t="s">
        <v>739</v>
      </c>
      <c r="I762" s="5">
        <v>365</v>
      </c>
      <c r="J762" s="5" t="s">
        <v>740</v>
      </c>
      <c r="K762" s="5">
        <v>270</v>
      </c>
      <c r="L762" s="5" t="s">
        <v>741</v>
      </c>
      <c r="M762" s="5" t="s">
        <v>742</v>
      </c>
      <c r="N762" s="6">
        <v>45505</v>
      </c>
      <c r="O762" s="7">
        <v>45726</v>
      </c>
      <c r="P762" s="5"/>
      <c r="Q762" s="7">
        <v>45714</v>
      </c>
      <c r="R762" s="5"/>
      <c r="S762" s="48">
        <v>124.57</v>
      </c>
      <c r="T762" s="5" t="s">
        <v>39</v>
      </c>
      <c r="U762" s="5" t="s">
        <v>40</v>
      </c>
      <c r="V762" s="5" t="s">
        <v>41</v>
      </c>
      <c r="W762" s="5" t="s">
        <v>42</v>
      </c>
      <c r="X762" s="5"/>
      <c r="Y762" s="5"/>
      <c r="Z762" s="5" t="s">
        <v>915</v>
      </c>
      <c r="AA762" s="5"/>
      <c r="AB762" s="5">
        <v>7119</v>
      </c>
      <c r="AC762" s="5" t="s">
        <v>38</v>
      </c>
    </row>
    <row r="763" spans="1:29">
      <c r="A763" s="5">
        <v>612701</v>
      </c>
      <c r="B763" s="5">
        <v>94440</v>
      </c>
      <c r="C763" s="5"/>
      <c r="D763" s="5">
        <v>2</v>
      </c>
      <c r="E763" s="5" t="s">
        <v>29</v>
      </c>
      <c r="F763" s="5">
        <v>3414</v>
      </c>
      <c r="G763" s="5" t="s">
        <v>738</v>
      </c>
      <c r="H763" s="5" t="s">
        <v>739</v>
      </c>
      <c r="I763" s="5">
        <v>365</v>
      </c>
      <c r="J763" s="5" t="s">
        <v>740</v>
      </c>
      <c r="K763" s="5">
        <v>270</v>
      </c>
      <c r="L763" s="5" t="s">
        <v>741</v>
      </c>
      <c r="M763" s="5" t="s">
        <v>742</v>
      </c>
      <c r="N763" s="6">
        <v>45505</v>
      </c>
      <c r="O763" s="7">
        <v>45726</v>
      </c>
      <c r="P763" s="5"/>
      <c r="Q763" s="7">
        <v>45714</v>
      </c>
      <c r="R763" s="5"/>
      <c r="S763" s="48">
        <v>8.14</v>
      </c>
      <c r="T763" s="5" t="s">
        <v>39</v>
      </c>
      <c r="U763" s="5" t="s">
        <v>182</v>
      </c>
      <c r="V763" s="5" t="s">
        <v>41</v>
      </c>
      <c r="W763" s="5" t="s">
        <v>42</v>
      </c>
      <c r="X763" s="5"/>
      <c r="Y763" s="5"/>
      <c r="Z763" s="5" t="s">
        <v>915</v>
      </c>
      <c r="AA763" s="5"/>
      <c r="AB763" s="5">
        <v>7119</v>
      </c>
      <c r="AC763" s="5" t="s">
        <v>38</v>
      </c>
    </row>
    <row r="764" spans="1:29">
      <c r="A764" s="5">
        <v>479351</v>
      </c>
      <c r="B764" s="5">
        <v>94453</v>
      </c>
      <c r="C764" s="5"/>
      <c r="D764" s="5">
        <v>2</v>
      </c>
      <c r="E764" s="5" t="s">
        <v>29</v>
      </c>
      <c r="F764" s="5">
        <v>3414</v>
      </c>
      <c r="G764" s="5" t="s">
        <v>738</v>
      </c>
      <c r="H764" s="5" t="s">
        <v>739</v>
      </c>
      <c r="I764" s="5">
        <v>366</v>
      </c>
      <c r="J764" s="5" t="s">
        <v>743</v>
      </c>
      <c r="K764" s="5">
        <v>271</v>
      </c>
      <c r="L764" s="5" t="s">
        <v>744</v>
      </c>
      <c r="M764" s="5" t="s">
        <v>745</v>
      </c>
      <c r="N764" s="6">
        <v>45505</v>
      </c>
      <c r="O764" s="7">
        <v>45726</v>
      </c>
      <c r="P764" s="5"/>
      <c r="Q764" s="7">
        <v>45714</v>
      </c>
      <c r="R764" s="5"/>
      <c r="S764" s="48">
        <v>-1245.72</v>
      </c>
      <c r="T764" s="5" t="s">
        <v>35</v>
      </c>
      <c r="U764" s="5" t="s">
        <v>1596</v>
      </c>
      <c r="V764" s="5" t="s">
        <v>36</v>
      </c>
      <c r="W764" s="5" t="s">
        <v>37</v>
      </c>
      <c r="X764" s="5"/>
      <c r="Y764" s="5"/>
      <c r="Z764" s="5" t="s">
        <v>915</v>
      </c>
      <c r="AA764" s="5"/>
      <c r="AB764" s="5">
        <v>7119</v>
      </c>
      <c r="AC764" s="5" t="s">
        <v>38</v>
      </c>
    </row>
    <row r="765" spans="1:29">
      <c r="A765" s="5">
        <v>479384</v>
      </c>
      <c r="B765" s="5">
        <v>94453</v>
      </c>
      <c r="C765" s="5"/>
      <c r="D765" s="5">
        <v>2</v>
      </c>
      <c r="E765" s="5" t="s">
        <v>29</v>
      </c>
      <c r="F765" s="5">
        <v>3414</v>
      </c>
      <c r="G765" s="5" t="s">
        <v>738</v>
      </c>
      <c r="H765" s="5" t="s">
        <v>739</v>
      </c>
      <c r="I765" s="5">
        <v>366</v>
      </c>
      <c r="J765" s="5" t="s">
        <v>743</v>
      </c>
      <c r="K765" s="5">
        <v>271</v>
      </c>
      <c r="L765" s="5" t="s">
        <v>744</v>
      </c>
      <c r="M765" s="5" t="s">
        <v>745</v>
      </c>
      <c r="N765" s="6">
        <v>45505</v>
      </c>
      <c r="O765" s="7">
        <v>45726</v>
      </c>
      <c r="P765" s="5"/>
      <c r="Q765" s="7">
        <v>45714</v>
      </c>
      <c r="R765" s="5"/>
      <c r="S765" s="48">
        <v>124.57</v>
      </c>
      <c r="T765" s="5" t="s">
        <v>39</v>
      </c>
      <c r="U765" s="5" t="s">
        <v>40</v>
      </c>
      <c r="V765" s="5" t="s">
        <v>41</v>
      </c>
      <c r="W765" s="5" t="s">
        <v>42</v>
      </c>
      <c r="X765" s="5"/>
      <c r="Y765" s="5"/>
      <c r="Z765" s="5" t="s">
        <v>915</v>
      </c>
      <c r="AA765" s="5"/>
      <c r="AB765" s="5">
        <v>7119</v>
      </c>
      <c r="AC765" s="5" t="s">
        <v>38</v>
      </c>
    </row>
    <row r="766" spans="1:29">
      <c r="A766" s="5">
        <v>612686</v>
      </c>
      <c r="B766" s="5">
        <v>94453</v>
      </c>
      <c r="C766" s="5"/>
      <c r="D766" s="5">
        <v>2</v>
      </c>
      <c r="E766" s="5" t="s">
        <v>29</v>
      </c>
      <c r="F766" s="5">
        <v>3414</v>
      </c>
      <c r="G766" s="5" t="s">
        <v>738</v>
      </c>
      <c r="H766" s="5" t="s">
        <v>739</v>
      </c>
      <c r="I766" s="5">
        <v>366</v>
      </c>
      <c r="J766" s="5" t="s">
        <v>743</v>
      </c>
      <c r="K766" s="5">
        <v>271</v>
      </c>
      <c r="L766" s="5" t="s">
        <v>744</v>
      </c>
      <c r="M766" s="5" t="s">
        <v>745</v>
      </c>
      <c r="N766" s="6">
        <v>45505</v>
      </c>
      <c r="O766" s="7">
        <v>45726</v>
      </c>
      <c r="P766" s="5"/>
      <c r="Q766" s="7">
        <v>45714</v>
      </c>
      <c r="R766" s="5"/>
      <c r="S766" s="48">
        <v>8.14</v>
      </c>
      <c r="T766" s="5" t="s">
        <v>39</v>
      </c>
      <c r="U766" s="5" t="s">
        <v>182</v>
      </c>
      <c r="V766" s="5" t="s">
        <v>41</v>
      </c>
      <c r="W766" s="5" t="s">
        <v>42</v>
      </c>
      <c r="X766" s="5"/>
      <c r="Y766" s="5"/>
      <c r="Z766" s="5" t="s">
        <v>915</v>
      </c>
      <c r="AA766" s="5"/>
      <c r="AB766" s="5">
        <v>7119</v>
      </c>
      <c r="AC766" s="5" t="s">
        <v>38</v>
      </c>
    </row>
    <row r="767" spans="1:29">
      <c r="A767" s="5">
        <v>500960</v>
      </c>
      <c r="B767" s="5">
        <v>98538</v>
      </c>
      <c r="C767" s="5"/>
      <c r="D767" s="5">
        <v>2</v>
      </c>
      <c r="E767" s="5" t="s">
        <v>29</v>
      </c>
      <c r="F767" s="5">
        <v>3414</v>
      </c>
      <c r="G767" s="5" t="s">
        <v>738</v>
      </c>
      <c r="H767" s="5" t="s">
        <v>739</v>
      </c>
      <c r="I767" s="5">
        <v>363</v>
      </c>
      <c r="J767" s="5" t="s">
        <v>746</v>
      </c>
      <c r="K767" s="5">
        <v>207</v>
      </c>
      <c r="L767" s="5" t="s">
        <v>747</v>
      </c>
      <c r="M767" s="5" t="s">
        <v>748</v>
      </c>
      <c r="N767" s="6">
        <v>45505</v>
      </c>
      <c r="O767" s="7">
        <v>45726</v>
      </c>
      <c r="P767" s="5"/>
      <c r="Q767" s="7">
        <v>45716</v>
      </c>
      <c r="R767" s="5"/>
      <c r="S767" s="48">
        <v>-1245.72</v>
      </c>
      <c r="T767" s="5" t="s">
        <v>35</v>
      </c>
      <c r="U767" s="5" t="s">
        <v>1596</v>
      </c>
      <c r="V767" s="5" t="s">
        <v>36</v>
      </c>
      <c r="W767" s="5" t="s">
        <v>37</v>
      </c>
      <c r="X767" s="5"/>
      <c r="Y767" s="5"/>
      <c r="Z767" s="5" t="s">
        <v>915</v>
      </c>
      <c r="AA767" s="5"/>
      <c r="AB767" s="5">
        <v>7119</v>
      </c>
      <c r="AC767" s="5" t="s">
        <v>38</v>
      </c>
    </row>
    <row r="768" spans="1:29">
      <c r="A768" s="5">
        <v>500988</v>
      </c>
      <c r="B768" s="5">
        <v>98538</v>
      </c>
      <c r="C768" s="5"/>
      <c r="D768" s="5">
        <v>2</v>
      </c>
      <c r="E768" s="5" t="s">
        <v>29</v>
      </c>
      <c r="F768" s="5">
        <v>3414</v>
      </c>
      <c r="G768" s="5" t="s">
        <v>738</v>
      </c>
      <c r="H768" s="5" t="s">
        <v>739</v>
      </c>
      <c r="I768" s="5">
        <v>363</v>
      </c>
      <c r="J768" s="5" t="s">
        <v>746</v>
      </c>
      <c r="K768" s="5">
        <v>207</v>
      </c>
      <c r="L768" s="5" t="s">
        <v>747</v>
      </c>
      <c r="M768" s="5" t="s">
        <v>748</v>
      </c>
      <c r="N768" s="6">
        <v>45505</v>
      </c>
      <c r="O768" s="7">
        <v>45726</v>
      </c>
      <c r="P768" s="5"/>
      <c r="Q768" s="7">
        <v>45716</v>
      </c>
      <c r="R768" s="5"/>
      <c r="S768" s="48">
        <v>124.57</v>
      </c>
      <c r="T768" s="5" t="s">
        <v>39</v>
      </c>
      <c r="U768" s="5" t="s">
        <v>40</v>
      </c>
      <c r="V768" s="5" t="s">
        <v>41</v>
      </c>
      <c r="W768" s="5" t="s">
        <v>42</v>
      </c>
      <c r="X768" s="5"/>
      <c r="Y768" s="5"/>
      <c r="Z768" s="5" t="s">
        <v>915</v>
      </c>
      <c r="AA768" s="5"/>
      <c r="AB768" s="5">
        <v>7119</v>
      </c>
      <c r="AC768" s="5" t="s">
        <v>38</v>
      </c>
    </row>
    <row r="769" spans="1:29">
      <c r="A769" s="5">
        <v>612641</v>
      </c>
      <c r="B769" s="5">
        <v>98538</v>
      </c>
      <c r="C769" s="5"/>
      <c r="D769" s="5">
        <v>2</v>
      </c>
      <c r="E769" s="5" t="s">
        <v>29</v>
      </c>
      <c r="F769" s="5">
        <v>3414</v>
      </c>
      <c r="G769" s="5" t="s">
        <v>738</v>
      </c>
      <c r="H769" s="5" t="s">
        <v>739</v>
      </c>
      <c r="I769" s="5">
        <v>363</v>
      </c>
      <c r="J769" s="5" t="s">
        <v>746</v>
      </c>
      <c r="K769" s="5">
        <v>207</v>
      </c>
      <c r="L769" s="5" t="s">
        <v>747</v>
      </c>
      <c r="M769" s="5" t="s">
        <v>748</v>
      </c>
      <c r="N769" s="6">
        <v>45505</v>
      </c>
      <c r="O769" s="7">
        <v>45726</v>
      </c>
      <c r="P769" s="5"/>
      <c r="Q769" s="7">
        <v>45716</v>
      </c>
      <c r="R769" s="5"/>
      <c r="S769" s="48">
        <v>8.14</v>
      </c>
      <c r="T769" s="5" t="s">
        <v>39</v>
      </c>
      <c r="U769" s="5" t="s">
        <v>182</v>
      </c>
      <c r="V769" s="5" t="s">
        <v>41</v>
      </c>
      <c r="W769" s="5" t="s">
        <v>42</v>
      </c>
      <c r="X769" s="5"/>
      <c r="Y769" s="5"/>
      <c r="Z769" s="5" t="s">
        <v>915</v>
      </c>
      <c r="AA769" s="5"/>
      <c r="AB769" s="5">
        <v>7119</v>
      </c>
      <c r="AC769" s="5" t="s">
        <v>38</v>
      </c>
    </row>
    <row r="770" spans="1:29">
      <c r="A770" s="5">
        <v>544282</v>
      </c>
      <c r="B770" s="5">
        <v>106414</v>
      </c>
      <c r="C770" s="5"/>
      <c r="D770" s="5">
        <v>2</v>
      </c>
      <c r="E770" s="5" t="s">
        <v>29</v>
      </c>
      <c r="F770" s="5">
        <v>2881</v>
      </c>
      <c r="G770" s="5" t="s">
        <v>235</v>
      </c>
      <c r="H770" s="5" t="s">
        <v>236</v>
      </c>
      <c r="I770" s="5">
        <v>114</v>
      </c>
      <c r="J770" s="5" t="s">
        <v>237</v>
      </c>
      <c r="K770" s="5">
        <v>273</v>
      </c>
      <c r="L770" s="5" t="s">
        <v>238</v>
      </c>
      <c r="M770" s="5" t="s">
        <v>239</v>
      </c>
      <c r="N770" s="6">
        <v>45567.45</v>
      </c>
      <c r="O770" s="7">
        <v>45726</v>
      </c>
      <c r="P770" s="5"/>
      <c r="Q770" s="7">
        <v>45721</v>
      </c>
      <c r="R770" s="5"/>
      <c r="S770" s="48">
        <v>-1357.34</v>
      </c>
      <c r="T770" s="5" t="s">
        <v>35</v>
      </c>
      <c r="U770" s="5" t="s">
        <v>1596</v>
      </c>
      <c r="V770" s="5" t="s">
        <v>36</v>
      </c>
      <c r="W770" s="5" t="s">
        <v>37</v>
      </c>
      <c r="X770" s="5"/>
      <c r="Y770" s="5"/>
      <c r="Z770" s="5" t="s">
        <v>811</v>
      </c>
      <c r="AA770" s="5"/>
      <c r="AB770" s="5">
        <v>7119</v>
      </c>
      <c r="AC770" s="5" t="s">
        <v>38</v>
      </c>
    </row>
    <row r="771" spans="1:29">
      <c r="A771" s="5">
        <v>544307</v>
      </c>
      <c r="B771" s="5">
        <v>106414</v>
      </c>
      <c r="C771" s="5"/>
      <c r="D771" s="5">
        <v>2</v>
      </c>
      <c r="E771" s="5" t="s">
        <v>29</v>
      </c>
      <c r="F771" s="5">
        <v>2881</v>
      </c>
      <c r="G771" s="5" t="s">
        <v>235</v>
      </c>
      <c r="H771" s="5" t="s">
        <v>236</v>
      </c>
      <c r="I771" s="5">
        <v>114</v>
      </c>
      <c r="J771" s="5" t="s">
        <v>237</v>
      </c>
      <c r="K771" s="5">
        <v>273</v>
      </c>
      <c r="L771" s="5" t="s">
        <v>238</v>
      </c>
      <c r="M771" s="5" t="s">
        <v>239</v>
      </c>
      <c r="N771" s="6">
        <v>45567.45</v>
      </c>
      <c r="O771" s="7">
        <v>45726</v>
      </c>
      <c r="P771" s="5"/>
      <c r="Q771" s="7">
        <v>45721</v>
      </c>
      <c r="R771" s="5"/>
      <c r="S771" s="48">
        <v>135.72999999999999</v>
      </c>
      <c r="T771" s="5" t="s">
        <v>39</v>
      </c>
      <c r="U771" s="5" t="s">
        <v>40</v>
      </c>
      <c r="V771" s="5" t="s">
        <v>41</v>
      </c>
      <c r="W771" s="5" t="s">
        <v>42</v>
      </c>
      <c r="X771" s="5"/>
      <c r="Y771" s="5"/>
      <c r="Z771" s="5" t="s">
        <v>811</v>
      </c>
      <c r="AA771" s="5"/>
      <c r="AB771" s="5">
        <v>7119</v>
      </c>
      <c r="AC771" s="5" t="s">
        <v>38</v>
      </c>
    </row>
    <row r="772" spans="1:29">
      <c r="A772" s="5">
        <v>611368</v>
      </c>
      <c r="B772" s="5">
        <v>106414</v>
      </c>
      <c r="C772" s="5"/>
      <c r="D772" s="5">
        <v>2</v>
      </c>
      <c r="E772" s="5" t="s">
        <v>29</v>
      </c>
      <c r="F772" s="5">
        <v>2881</v>
      </c>
      <c r="G772" s="5" t="s">
        <v>235</v>
      </c>
      <c r="H772" s="5" t="s">
        <v>236</v>
      </c>
      <c r="I772" s="5">
        <v>114</v>
      </c>
      <c r="J772" s="5" t="s">
        <v>237</v>
      </c>
      <c r="K772" s="5">
        <v>273</v>
      </c>
      <c r="L772" s="5" t="s">
        <v>238</v>
      </c>
      <c r="M772" s="5" t="s">
        <v>239</v>
      </c>
      <c r="N772" s="6">
        <v>45567.45</v>
      </c>
      <c r="O772" s="7">
        <v>45726</v>
      </c>
      <c r="P772" s="5"/>
      <c r="Q772" s="7">
        <v>45721</v>
      </c>
      <c r="R772" s="5"/>
      <c r="S772" s="48">
        <v>8.01</v>
      </c>
      <c r="T772" s="5" t="s">
        <v>39</v>
      </c>
      <c r="U772" s="5" t="s">
        <v>182</v>
      </c>
      <c r="V772" s="5" t="s">
        <v>41</v>
      </c>
      <c r="W772" s="5" t="s">
        <v>42</v>
      </c>
      <c r="X772" s="5"/>
      <c r="Y772" s="5"/>
      <c r="Z772" s="5" t="s">
        <v>811</v>
      </c>
      <c r="AA772" s="5"/>
      <c r="AB772" s="5">
        <v>7119</v>
      </c>
      <c r="AC772" s="5" t="s">
        <v>38</v>
      </c>
    </row>
    <row r="773" spans="1:29">
      <c r="A773" s="5">
        <v>527989</v>
      </c>
      <c r="B773" s="5">
        <v>103618</v>
      </c>
      <c r="C773" s="5"/>
      <c r="D773" s="5">
        <v>2</v>
      </c>
      <c r="E773" s="5" t="s">
        <v>29</v>
      </c>
      <c r="F773" s="5">
        <v>3228</v>
      </c>
      <c r="G773" s="5" t="s">
        <v>190</v>
      </c>
      <c r="H773" s="5" t="s">
        <v>191</v>
      </c>
      <c r="I773" s="5">
        <v>125</v>
      </c>
      <c r="J773" s="5" t="s">
        <v>192</v>
      </c>
      <c r="K773" s="5">
        <v>294</v>
      </c>
      <c r="L773" s="5"/>
      <c r="M773" s="5" t="s">
        <v>193</v>
      </c>
      <c r="N773" s="6">
        <v>45562.441666666666</v>
      </c>
      <c r="O773" s="7">
        <v>45726</v>
      </c>
      <c r="P773" s="5"/>
      <c r="Q773" s="7"/>
      <c r="R773" s="5"/>
      <c r="S773" s="48">
        <v>-5190.5</v>
      </c>
      <c r="T773" s="5" t="s">
        <v>35</v>
      </c>
      <c r="U773" s="5" t="s">
        <v>1773</v>
      </c>
      <c r="V773" s="5" t="s">
        <v>36</v>
      </c>
      <c r="W773" s="5" t="s">
        <v>37</v>
      </c>
      <c r="X773" s="5"/>
      <c r="Y773" s="5"/>
      <c r="Z773" s="5" t="s">
        <v>802</v>
      </c>
      <c r="AA773" s="5"/>
      <c r="AB773" s="5">
        <v>7119</v>
      </c>
      <c r="AC773" s="5" t="s">
        <v>38</v>
      </c>
    </row>
    <row r="774" spans="1:29">
      <c r="A774" s="5">
        <v>528014</v>
      </c>
      <c r="B774" s="5">
        <v>103618</v>
      </c>
      <c r="C774" s="5"/>
      <c r="D774" s="5">
        <v>2</v>
      </c>
      <c r="E774" s="5" t="s">
        <v>29</v>
      </c>
      <c r="F774" s="5">
        <v>3228</v>
      </c>
      <c r="G774" s="5" t="s">
        <v>190</v>
      </c>
      <c r="H774" s="5" t="s">
        <v>191</v>
      </c>
      <c r="I774" s="5">
        <v>125</v>
      </c>
      <c r="J774" s="5" t="s">
        <v>192</v>
      </c>
      <c r="K774" s="5">
        <v>294</v>
      </c>
      <c r="L774" s="5"/>
      <c r="M774" s="5" t="s">
        <v>193</v>
      </c>
      <c r="N774" s="6">
        <v>45562.441666666666</v>
      </c>
      <c r="O774" s="7">
        <v>45726</v>
      </c>
      <c r="P774" s="5"/>
      <c r="Q774" s="7"/>
      <c r="R774" s="5"/>
      <c r="S774" s="48">
        <v>519.04999999999995</v>
      </c>
      <c r="T774" s="5" t="s">
        <v>39</v>
      </c>
      <c r="U774" s="5" t="s">
        <v>40</v>
      </c>
      <c r="V774" s="5" t="s">
        <v>41</v>
      </c>
      <c r="W774" s="5" t="s">
        <v>42</v>
      </c>
      <c r="X774" s="5"/>
      <c r="Y774" s="5"/>
      <c r="Z774" s="5" t="s">
        <v>802</v>
      </c>
      <c r="AA774" s="5"/>
      <c r="AB774" s="5">
        <v>7119</v>
      </c>
      <c r="AC774" s="5" t="s">
        <v>38</v>
      </c>
    </row>
    <row r="775" spans="1:29">
      <c r="A775" s="5">
        <v>611464</v>
      </c>
      <c r="B775" s="5">
        <v>103618</v>
      </c>
      <c r="C775" s="5"/>
      <c r="D775" s="5">
        <v>2</v>
      </c>
      <c r="E775" s="5" t="s">
        <v>29</v>
      </c>
      <c r="F775" s="5">
        <v>3228</v>
      </c>
      <c r="G775" s="5" t="s">
        <v>190</v>
      </c>
      <c r="H775" s="5" t="s">
        <v>191</v>
      </c>
      <c r="I775" s="5">
        <v>125</v>
      </c>
      <c r="J775" s="5" t="s">
        <v>192</v>
      </c>
      <c r="K775" s="5">
        <v>294</v>
      </c>
      <c r="L775" s="5"/>
      <c r="M775" s="5" t="s">
        <v>193</v>
      </c>
      <c r="N775" s="6">
        <v>45562.441666666666</v>
      </c>
      <c r="O775" s="7">
        <v>45726</v>
      </c>
      <c r="P775" s="5"/>
      <c r="Q775" s="7"/>
      <c r="R775" s="5"/>
      <c r="S775" s="48">
        <v>38.520000000000003</v>
      </c>
      <c r="T775" s="5" t="s">
        <v>39</v>
      </c>
      <c r="U775" s="5" t="s">
        <v>182</v>
      </c>
      <c r="V775" s="5" t="s">
        <v>41</v>
      </c>
      <c r="W775" s="5" t="s">
        <v>42</v>
      </c>
      <c r="X775" s="5"/>
      <c r="Y775" s="5"/>
      <c r="Z775" s="5" t="s">
        <v>802</v>
      </c>
      <c r="AA775" s="5"/>
      <c r="AB775" s="5">
        <v>7119</v>
      </c>
      <c r="AC775" s="5" t="s">
        <v>38</v>
      </c>
    </row>
    <row r="776" spans="1:29">
      <c r="A776" s="5">
        <v>549291</v>
      </c>
      <c r="B776" s="5">
        <v>107420</v>
      </c>
      <c r="C776" s="5"/>
      <c r="D776" s="5">
        <v>2</v>
      </c>
      <c r="E776" s="5" t="s">
        <v>29</v>
      </c>
      <c r="F776" s="5">
        <v>3228</v>
      </c>
      <c r="G776" s="5" t="s">
        <v>190</v>
      </c>
      <c r="H776" s="5" t="s">
        <v>191</v>
      </c>
      <c r="I776" s="5">
        <v>105</v>
      </c>
      <c r="J776" s="5" t="s">
        <v>245</v>
      </c>
      <c r="K776" s="5">
        <v>53</v>
      </c>
      <c r="L776" s="5" t="s">
        <v>246</v>
      </c>
      <c r="M776" s="5" t="s">
        <v>1131</v>
      </c>
      <c r="N776" s="6">
        <v>45597</v>
      </c>
      <c r="O776" s="7">
        <v>45726</v>
      </c>
      <c r="P776" s="5"/>
      <c r="Q776" s="7"/>
      <c r="R776" s="5"/>
      <c r="S776" s="48">
        <v>-24670.25</v>
      </c>
      <c r="T776" s="5" t="s">
        <v>35</v>
      </c>
      <c r="U776" s="5" t="s">
        <v>1596</v>
      </c>
      <c r="V776" s="5" t="s">
        <v>36</v>
      </c>
      <c r="W776" s="5" t="s">
        <v>37</v>
      </c>
      <c r="X776" s="5"/>
      <c r="Y776" s="5"/>
      <c r="Z776" s="5" t="s">
        <v>815</v>
      </c>
      <c r="AA776" s="5"/>
      <c r="AB776" s="5">
        <v>7119</v>
      </c>
      <c r="AC776" s="5" t="s">
        <v>38</v>
      </c>
    </row>
    <row r="777" spans="1:29">
      <c r="A777" s="5">
        <v>549318</v>
      </c>
      <c r="B777" s="5">
        <v>107420</v>
      </c>
      <c r="C777" s="5"/>
      <c r="D777" s="5">
        <v>2</v>
      </c>
      <c r="E777" s="5" t="s">
        <v>29</v>
      </c>
      <c r="F777" s="5">
        <v>3228</v>
      </c>
      <c r="G777" s="5" t="s">
        <v>190</v>
      </c>
      <c r="H777" s="5" t="s">
        <v>191</v>
      </c>
      <c r="I777" s="5">
        <v>105</v>
      </c>
      <c r="J777" s="5" t="s">
        <v>245</v>
      </c>
      <c r="K777" s="5">
        <v>53</v>
      </c>
      <c r="L777" s="5" t="s">
        <v>246</v>
      </c>
      <c r="M777" s="5" t="s">
        <v>1131</v>
      </c>
      <c r="N777" s="6">
        <v>45597</v>
      </c>
      <c r="O777" s="7">
        <v>45726</v>
      </c>
      <c r="P777" s="5"/>
      <c r="Q777" s="7"/>
      <c r="R777" s="5"/>
      <c r="S777" s="48">
        <v>2467.02</v>
      </c>
      <c r="T777" s="5" t="s">
        <v>39</v>
      </c>
      <c r="U777" s="5" t="s">
        <v>40</v>
      </c>
      <c r="V777" s="5" t="s">
        <v>41</v>
      </c>
      <c r="W777" s="5" t="s">
        <v>42</v>
      </c>
      <c r="X777" s="5"/>
      <c r="Y777" s="5"/>
      <c r="Z777" s="5" t="s">
        <v>815</v>
      </c>
      <c r="AA777" s="5"/>
      <c r="AB777" s="5">
        <v>7119</v>
      </c>
      <c r="AC777" s="5" t="s">
        <v>38</v>
      </c>
    </row>
    <row r="778" spans="1:29">
      <c r="A778" s="5">
        <v>611200</v>
      </c>
      <c r="B778" s="5">
        <v>107420</v>
      </c>
      <c r="C778" s="5"/>
      <c r="D778" s="5">
        <v>2</v>
      </c>
      <c r="E778" s="5" t="s">
        <v>29</v>
      </c>
      <c r="F778" s="5">
        <v>3228</v>
      </c>
      <c r="G778" s="5" t="s">
        <v>190</v>
      </c>
      <c r="H778" s="5" t="s">
        <v>191</v>
      </c>
      <c r="I778" s="5">
        <v>105</v>
      </c>
      <c r="J778" s="5" t="s">
        <v>245</v>
      </c>
      <c r="K778" s="5">
        <v>53</v>
      </c>
      <c r="L778" s="5" t="s">
        <v>246</v>
      </c>
      <c r="M778" s="5" t="s">
        <v>1131</v>
      </c>
      <c r="N778" s="6">
        <v>45597</v>
      </c>
      <c r="O778" s="7">
        <v>45726</v>
      </c>
      <c r="P778" s="5"/>
      <c r="Q778" s="7"/>
      <c r="R778" s="5"/>
      <c r="S778" s="48">
        <v>220.17</v>
      </c>
      <c r="T778" s="5" t="s">
        <v>39</v>
      </c>
      <c r="U778" s="5" t="s">
        <v>182</v>
      </c>
      <c r="V778" s="5" t="s">
        <v>41</v>
      </c>
      <c r="W778" s="5" t="s">
        <v>42</v>
      </c>
      <c r="X778" s="5"/>
      <c r="Y778" s="5"/>
      <c r="Z778" s="5" t="s">
        <v>815</v>
      </c>
      <c r="AA778" s="5"/>
      <c r="AB778" s="5">
        <v>7119</v>
      </c>
      <c r="AC778" s="5" t="s">
        <v>38</v>
      </c>
    </row>
    <row r="779" spans="1:29">
      <c r="A779" s="5">
        <v>578447</v>
      </c>
      <c r="B779" s="5">
        <v>112419</v>
      </c>
      <c r="C779" s="5"/>
      <c r="D779" s="5">
        <v>2</v>
      </c>
      <c r="E779" s="5" t="s">
        <v>29</v>
      </c>
      <c r="F779" s="5">
        <v>2947</v>
      </c>
      <c r="G779" s="5" t="s">
        <v>821</v>
      </c>
      <c r="H779" s="5" t="s">
        <v>822</v>
      </c>
      <c r="I779" s="5">
        <v>500</v>
      </c>
      <c r="J779" s="5" t="s">
        <v>823</v>
      </c>
      <c r="K779" s="5">
        <v>427</v>
      </c>
      <c r="L779" s="5"/>
      <c r="M779" s="5" t="s">
        <v>824</v>
      </c>
      <c r="N779" s="6">
        <v>45615.729861111111</v>
      </c>
      <c r="O779" s="7">
        <v>45726</v>
      </c>
      <c r="P779" s="5"/>
      <c r="Q779" s="7">
        <v>45716</v>
      </c>
      <c r="R779" s="5"/>
      <c r="S779" s="48">
        <v>-1100</v>
      </c>
      <c r="T779" s="5" t="s">
        <v>35</v>
      </c>
      <c r="U779" s="5" t="s">
        <v>1596</v>
      </c>
      <c r="V779" s="5" t="s">
        <v>36</v>
      </c>
      <c r="W779" s="5" t="s">
        <v>37</v>
      </c>
      <c r="X779" s="5"/>
      <c r="Y779" s="5"/>
      <c r="Z779" s="5" t="s">
        <v>1519</v>
      </c>
      <c r="AA779" s="5"/>
      <c r="AB779" s="5">
        <v>7119</v>
      </c>
      <c r="AC779" s="5" t="s">
        <v>38</v>
      </c>
    </row>
    <row r="780" spans="1:29">
      <c r="A780" s="5">
        <v>578473</v>
      </c>
      <c r="B780" s="5">
        <v>112419</v>
      </c>
      <c r="C780" s="5"/>
      <c r="D780" s="5">
        <v>2</v>
      </c>
      <c r="E780" s="5" t="s">
        <v>29</v>
      </c>
      <c r="F780" s="5">
        <v>2947</v>
      </c>
      <c r="G780" s="5" t="s">
        <v>821</v>
      </c>
      <c r="H780" s="5" t="s">
        <v>822</v>
      </c>
      <c r="I780" s="5">
        <v>500</v>
      </c>
      <c r="J780" s="5" t="s">
        <v>823</v>
      </c>
      <c r="K780" s="5">
        <v>427</v>
      </c>
      <c r="L780" s="5"/>
      <c r="M780" s="5" t="s">
        <v>824</v>
      </c>
      <c r="N780" s="6">
        <v>45615.729861111111</v>
      </c>
      <c r="O780" s="7">
        <v>45726</v>
      </c>
      <c r="P780" s="5"/>
      <c r="Q780" s="7">
        <v>45716</v>
      </c>
      <c r="R780" s="5"/>
      <c r="S780" s="48">
        <v>110</v>
      </c>
      <c r="T780" s="5" t="s">
        <v>39</v>
      </c>
      <c r="U780" s="5" t="s">
        <v>40</v>
      </c>
      <c r="V780" s="5" t="s">
        <v>41</v>
      </c>
      <c r="W780" s="5" t="s">
        <v>42</v>
      </c>
      <c r="X780" s="5"/>
      <c r="Y780" s="5"/>
      <c r="Z780" s="5" t="s">
        <v>1519</v>
      </c>
      <c r="AA780" s="5"/>
      <c r="AB780" s="5">
        <v>7119</v>
      </c>
      <c r="AC780" s="5" t="s">
        <v>38</v>
      </c>
    </row>
    <row r="781" spans="1:29">
      <c r="A781" s="5">
        <v>579454</v>
      </c>
      <c r="B781" s="5">
        <v>112419</v>
      </c>
      <c r="C781" s="5"/>
      <c r="D781" s="5">
        <v>2</v>
      </c>
      <c r="E781" s="5" t="s">
        <v>29</v>
      </c>
      <c r="F781" s="5">
        <v>2947</v>
      </c>
      <c r="G781" s="5" t="s">
        <v>821</v>
      </c>
      <c r="H781" s="5" t="s">
        <v>822</v>
      </c>
      <c r="I781" s="5">
        <v>500</v>
      </c>
      <c r="J781" s="5" t="s">
        <v>823</v>
      </c>
      <c r="K781" s="5">
        <v>427</v>
      </c>
      <c r="L781" s="5"/>
      <c r="M781" s="5" t="s">
        <v>824</v>
      </c>
      <c r="N781" s="6">
        <v>45615.729861111111</v>
      </c>
      <c r="O781" s="7">
        <v>45726</v>
      </c>
      <c r="P781" s="5"/>
      <c r="Q781" s="7">
        <v>45716</v>
      </c>
      <c r="R781" s="5"/>
      <c r="S781" s="48">
        <v>216.66</v>
      </c>
      <c r="T781" s="5" t="s">
        <v>39</v>
      </c>
      <c r="U781" s="5" t="s">
        <v>1774</v>
      </c>
      <c r="V781" s="5" t="s">
        <v>825</v>
      </c>
      <c r="W781" s="5" t="s">
        <v>826</v>
      </c>
      <c r="X781" s="5"/>
      <c r="Y781" s="5"/>
      <c r="Z781" s="5" t="s">
        <v>1519</v>
      </c>
      <c r="AA781" s="5"/>
      <c r="AB781" s="5">
        <v>7119</v>
      </c>
      <c r="AC781" s="5" t="s">
        <v>38</v>
      </c>
    </row>
    <row r="782" spans="1:29">
      <c r="A782" s="5">
        <v>618183</v>
      </c>
      <c r="B782" s="5">
        <v>112419</v>
      </c>
      <c r="C782" s="5"/>
      <c r="D782" s="5">
        <v>2</v>
      </c>
      <c r="E782" s="5" t="s">
        <v>29</v>
      </c>
      <c r="F782" s="5">
        <v>2947</v>
      </c>
      <c r="G782" s="5" t="s">
        <v>821</v>
      </c>
      <c r="H782" s="5" t="s">
        <v>822</v>
      </c>
      <c r="I782" s="5">
        <v>500</v>
      </c>
      <c r="J782" s="5" t="s">
        <v>823</v>
      </c>
      <c r="K782" s="5">
        <v>427</v>
      </c>
      <c r="L782" s="5"/>
      <c r="M782" s="5" t="s">
        <v>824</v>
      </c>
      <c r="N782" s="6">
        <v>45615.729861111111</v>
      </c>
      <c r="O782" s="7">
        <v>45726</v>
      </c>
      <c r="P782" s="5"/>
      <c r="Q782" s="7">
        <v>45716</v>
      </c>
      <c r="R782" s="5"/>
      <c r="S782" s="48">
        <v>8.84</v>
      </c>
      <c r="T782" s="5" t="s">
        <v>39</v>
      </c>
      <c r="U782" s="5" t="s">
        <v>182</v>
      </c>
      <c r="V782" s="5" t="s">
        <v>41</v>
      </c>
      <c r="W782" s="5" t="s">
        <v>42</v>
      </c>
      <c r="X782" s="5"/>
      <c r="Y782" s="5"/>
      <c r="Z782" s="5" t="s">
        <v>1519</v>
      </c>
      <c r="AA782" s="5"/>
      <c r="AB782" s="5">
        <v>7119</v>
      </c>
      <c r="AC782" s="5" t="s">
        <v>38</v>
      </c>
    </row>
    <row r="783" spans="1:29">
      <c r="A783" s="5">
        <v>653347</v>
      </c>
      <c r="B783" s="5">
        <v>112419</v>
      </c>
      <c r="C783" s="5"/>
      <c r="D783" s="5">
        <v>2</v>
      </c>
      <c r="E783" s="5" t="s">
        <v>29</v>
      </c>
      <c r="F783" s="5">
        <v>2947</v>
      </c>
      <c r="G783" s="5" t="s">
        <v>821</v>
      </c>
      <c r="H783" s="5" t="s">
        <v>822</v>
      </c>
      <c r="I783" s="5">
        <v>500</v>
      </c>
      <c r="J783" s="5" t="s">
        <v>823</v>
      </c>
      <c r="K783" s="5">
        <v>427</v>
      </c>
      <c r="L783" s="5"/>
      <c r="M783" s="5" t="s">
        <v>824</v>
      </c>
      <c r="N783" s="6">
        <v>45615.729861111111</v>
      </c>
      <c r="O783" s="7">
        <v>45726</v>
      </c>
      <c r="P783" s="5"/>
      <c r="Q783" s="7">
        <v>45716</v>
      </c>
      <c r="R783" s="5"/>
      <c r="S783" s="48">
        <v>25</v>
      </c>
      <c r="T783" s="5" t="s">
        <v>39</v>
      </c>
      <c r="U783" s="5" t="s">
        <v>52</v>
      </c>
      <c r="V783" s="5" t="s">
        <v>41</v>
      </c>
      <c r="W783" s="5" t="s">
        <v>42</v>
      </c>
      <c r="X783" s="5"/>
      <c r="Y783" s="5"/>
      <c r="Z783" s="5" t="s">
        <v>1519</v>
      </c>
      <c r="AA783" s="5"/>
      <c r="AB783" s="5">
        <v>7119</v>
      </c>
      <c r="AC783" s="5" t="s">
        <v>38</v>
      </c>
    </row>
    <row r="784" spans="1:29">
      <c r="A784" s="5">
        <v>563360</v>
      </c>
      <c r="B784" s="5">
        <v>109535</v>
      </c>
      <c r="C784" s="5"/>
      <c r="D784" s="5">
        <v>2</v>
      </c>
      <c r="E784" s="5" t="s">
        <v>29</v>
      </c>
      <c r="F784" s="5">
        <v>2949</v>
      </c>
      <c r="G784" s="5" t="s">
        <v>1523</v>
      </c>
      <c r="H784" s="5" t="s">
        <v>1524</v>
      </c>
      <c r="I784" s="5">
        <v>382</v>
      </c>
      <c r="J784" s="5" t="s">
        <v>1525</v>
      </c>
      <c r="K784" s="5">
        <v>102</v>
      </c>
      <c r="L784" s="5" t="s">
        <v>1526</v>
      </c>
      <c r="M784" s="5" t="s">
        <v>1527</v>
      </c>
      <c r="N784" s="6">
        <v>45581.568749999999</v>
      </c>
      <c r="O784" s="7">
        <v>45731</v>
      </c>
      <c r="P784" s="5"/>
      <c r="Q784" s="7"/>
      <c r="R784" s="5"/>
      <c r="S784" s="48">
        <v>-40870.54</v>
      </c>
      <c r="T784" s="5" t="s">
        <v>35</v>
      </c>
      <c r="U784" s="5" t="s">
        <v>1596</v>
      </c>
      <c r="V784" s="5" t="s">
        <v>36</v>
      </c>
      <c r="W784" s="5" t="s">
        <v>37</v>
      </c>
      <c r="X784" s="5"/>
      <c r="Y784" s="5"/>
      <c r="Z784" s="5" t="s">
        <v>1528</v>
      </c>
      <c r="AA784" s="5"/>
      <c r="AB784" s="5">
        <v>7119</v>
      </c>
      <c r="AC784" s="5" t="s">
        <v>38</v>
      </c>
    </row>
    <row r="785" spans="1:29">
      <c r="A785" s="5">
        <v>563380</v>
      </c>
      <c r="B785" s="5">
        <v>109535</v>
      </c>
      <c r="C785" s="5"/>
      <c r="D785" s="5">
        <v>2</v>
      </c>
      <c r="E785" s="5" t="s">
        <v>29</v>
      </c>
      <c r="F785" s="5">
        <v>2949</v>
      </c>
      <c r="G785" s="5" t="s">
        <v>1523</v>
      </c>
      <c r="H785" s="5" t="s">
        <v>1524</v>
      </c>
      <c r="I785" s="5">
        <v>382</v>
      </c>
      <c r="J785" s="5" t="s">
        <v>1525</v>
      </c>
      <c r="K785" s="5">
        <v>102</v>
      </c>
      <c r="L785" s="5" t="s">
        <v>1526</v>
      </c>
      <c r="M785" s="5" t="s">
        <v>1527</v>
      </c>
      <c r="N785" s="6">
        <v>45581.568749999999</v>
      </c>
      <c r="O785" s="7">
        <v>45731</v>
      </c>
      <c r="P785" s="5"/>
      <c r="Q785" s="7"/>
      <c r="R785" s="5"/>
      <c r="S785" s="48">
        <v>4087.05</v>
      </c>
      <c r="T785" s="5" t="s">
        <v>39</v>
      </c>
      <c r="U785" s="5" t="s">
        <v>40</v>
      </c>
      <c r="V785" s="5" t="s">
        <v>41</v>
      </c>
      <c r="W785" s="5" t="s">
        <v>42</v>
      </c>
      <c r="X785" s="5"/>
      <c r="Y785" s="5"/>
      <c r="Z785" s="5" t="s">
        <v>1528</v>
      </c>
      <c r="AA785" s="5"/>
      <c r="AB785" s="5">
        <v>7119</v>
      </c>
      <c r="AC785" s="5" t="s">
        <v>38</v>
      </c>
    </row>
    <row r="786" spans="1:29">
      <c r="A786" s="5">
        <v>563460</v>
      </c>
      <c r="B786" s="5">
        <v>109535</v>
      </c>
      <c r="C786" s="5"/>
      <c r="D786" s="5">
        <v>2</v>
      </c>
      <c r="E786" s="5" t="s">
        <v>29</v>
      </c>
      <c r="F786" s="5">
        <v>2949</v>
      </c>
      <c r="G786" s="5" t="s">
        <v>1523</v>
      </c>
      <c r="H786" s="5" t="s">
        <v>1524</v>
      </c>
      <c r="I786" s="5">
        <v>382</v>
      </c>
      <c r="J786" s="5" t="s">
        <v>1525</v>
      </c>
      <c r="K786" s="5">
        <v>102</v>
      </c>
      <c r="L786" s="5" t="s">
        <v>1526</v>
      </c>
      <c r="M786" s="5" t="s">
        <v>1527</v>
      </c>
      <c r="N786" s="6">
        <v>45581.568749999999</v>
      </c>
      <c r="O786" s="7">
        <v>45731</v>
      </c>
      <c r="P786" s="5"/>
      <c r="Q786" s="7"/>
      <c r="R786" s="5"/>
      <c r="S786" s="48">
        <v>10343.4</v>
      </c>
      <c r="T786" s="5" t="s">
        <v>39</v>
      </c>
      <c r="U786" s="5" t="s">
        <v>265</v>
      </c>
      <c r="V786" s="5" t="s">
        <v>266</v>
      </c>
      <c r="W786" s="5" t="s">
        <v>267</v>
      </c>
      <c r="X786" s="5"/>
      <c r="Y786" s="5"/>
      <c r="Z786" s="5" t="s">
        <v>1528</v>
      </c>
      <c r="AA786" s="5"/>
      <c r="AB786" s="5">
        <v>7119</v>
      </c>
      <c r="AC786" s="5" t="s">
        <v>38</v>
      </c>
    </row>
    <row r="787" spans="1:29">
      <c r="A787" s="5">
        <v>600580</v>
      </c>
      <c r="B787" s="5">
        <v>116493</v>
      </c>
      <c r="C787" s="5"/>
      <c r="D787" s="5">
        <v>2</v>
      </c>
      <c r="E787" s="5" t="s">
        <v>29</v>
      </c>
      <c r="F787" s="5">
        <v>6541</v>
      </c>
      <c r="G787" s="5" t="s">
        <v>1160</v>
      </c>
      <c r="H787" s="5" t="s">
        <v>1161</v>
      </c>
      <c r="I787" s="5">
        <v>532</v>
      </c>
      <c r="J787" s="5" t="s">
        <v>1162</v>
      </c>
      <c r="K787" s="5">
        <v>433</v>
      </c>
      <c r="L787" s="5"/>
      <c r="M787" s="5" t="s">
        <v>1529</v>
      </c>
      <c r="N787" s="6">
        <v>45656.413888888892</v>
      </c>
      <c r="O787" s="7">
        <v>45726</v>
      </c>
      <c r="P787" s="5"/>
      <c r="Q787" s="7"/>
      <c r="R787" s="5"/>
      <c r="S787" s="48">
        <v>-450</v>
      </c>
      <c r="T787" s="5" t="s">
        <v>35</v>
      </c>
      <c r="U787" s="5" t="s">
        <v>1596</v>
      </c>
      <c r="V787" s="5" t="s">
        <v>36</v>
      </c>
      <c r="W787" s="5" t="s">
        <v>37</v>
      </c>
      <c r="X787" s="5"/>
      <c r="Y787" s="5"/>
      <c r="Z787" s="5" t="s">
        <v>1775</v>
      </c>
      <c r="AA787" s="5"/>
      <c r="AB787" s="5">
        <v>7119</v>
      </c>
      <c r="AC787" s="5" t="s">
        <v>38</v>
      </c>
    </row>
    <row r="788" spans="1:29">
      <c r="A788" s="5">
        <v>600620</v>
      </c>
      <c r="B788" s="5">
        <v>116493</v>
      </c>
      <c r="C788" s="5"/>
      <c r="D788" s="5">
        <v>2</v>
      </c>
      <c r="E788" s="5" t="s">
        <v>29</v>
      </c>
      <c r="F788" s="5">
        <v>6541</v>
      </c>
      <c r="G788" s="5" t="s">
        <v>1160</v>
      </c>
      <c r="H788" s="5" t="s">
        <v>1161</v>
      </c>
      <c r="I788" s="5">
        <v>532</v>
      </c>
      <c r="J788" s="5" t="s">
        <v>1162</v>
      </c>
      <c r="K788" s="5">
        <v>433</v>
      </c>
      <c r="L788" s="5"/>
      <c r="M788" s="5" t="s">
        <v>1529</v>
      </c>
      <c r="N788" s="6">
        <v>45656.413888888892</v>
      </c>
      <c r="O788" s="7">
        <v>45726</v>
      </c>
      <c r="P788" s="5"/>
      <c r="Q788" s="7"/>
      <c r="R788" s="5"/>
      <c r="S788" s="48">
        <v>45</v>
      </c>
      <c r="T788" s="5" t="s">
        <v>39</v>
      </c>
      <c r="U788" s="5" t="s">
        <v>40</v>
      </c>
      <c r="V788" s="5" t="s">
        <v>41</v>
      </c>
      <c r="W788" s="5" t="s">
        <v>42</v>
      </c>
      <c r="X788" s="5"/>
      <c r="Y788" s="5"/>
      <c r="Z788" s="5" t="s">
        <v>1775</v>
      </c>
      <c r="AA788" s="5"/>
      <c r="AB788" s="5">
        <v>7119</v>
      </c>
      <c r="AC788" s="5" t="s">
        <v>38</v>
      </c>
    </row>
    <row r="789" spans="1:29">
      <c r="A789" s="5">
        <v>602215</v>
      </c>
      <c r="B789" s="5">
        <v>116850</v>
      </c>
      <c r="C789" s="5"/>
      <c r="D789" s="5">
        <v>2</v>
      </c>
      <c r="E789" s="5" t="s">
        <v>29</v>
      </c>
      <c r="F789" s="5">
        <v>6541</v>
      </c>
      <c r="G789" s="5" t="s">
        <v>1160</v>
      </c>
      <c r="H789" s="5" t="s">
        <v>1161</v>
      </c>
      <c r="I789" s="5">
        <v>532</v>
      </c>
      <c r="J789" s="5" t="s">
        <v>1162</v>
      </c>
      <c r="K789" s="5">
        <v>433</v>
      </c>
      <c r="L789" s="5"/>
      <c r="M789" s="5" t="s">
        <v>1529</v>
      </c>
      <c r="N789" s="6">
        <v>45666.37222222222</v>
      </c>
      <c r="O789" s="7">
        <v>45726</v>
      </c>
      <c r="P789" s="5"/>
      <c r="Q789" s="7"/>
      <c r="R789" s="5"/>
      <c r="S789" s="48">
        <v>4.8499999999999996</v>
      </c>
      <c r="T789" s="5" t="s">
        <v>39</v>
      </c>
      <c r="U789" s="5" t="s">
        <v>128</v>
      </c>
      <c r="V789" s="5" t="s">
        <v>128</v>
      </c>
      <c r="W789" s="5" t="s">
        <v>129</v>
      </c>
      <c r="X789" s="5"/>
      <c r="Y789" s="5"/>
      <c r="Z789" s="5" t="s">
        <v>1169</v>
      </c>
      <c r="AA789" s="5"/>
      <c r="AB789" s="5">
        <v>7119</v>
      </c>
      <c r="AC789" s="5" t="s">
        <v>38</v>
      </c>
    </row>
    <row r="790" spans="1:29">
      <c r="A790" s="5">
        <v>480510</v>
      </c>
      <c r="B790" s="5">
        <v>94655</v>
      </c>
      <c r="C790" s="5"/>
      <c r="D790" s="5">
        <v>2</v>
      </c>
      <c r="E790" s="5" t="s">
        <v>29</v>
      </c>
      <c r="F790" s="5">
        <v>2970</v>
      </c>
      <c r="G790" s="5" t="s">
        <v>540</v>
      </c>
      <c r="H790" s="5" t="s">
        <v>541</v>
      </c>
      <c r="I790" s="5">
        <v>306</v>
      </c>
      <c r="J790" s="5" t="s">
        <v>542</v>
      </c>
      <c r="K790" s="5">
        <v>232</v>
      </c>
      <c r="L790" s="5" t="s">
        <v>543</v>
      </c>
      <c r="M790" s="5" t="s">
        <v>544</v>
      </c>
      <c r="N790" s="6">
        <v>45509.39166666667</v>
      </c>
      <c r="O790" s="7">
        <v>45726</v>
      </c>
      <c r="P790" s="5"/>
      <c r="Q790" s="7"/>
      <c r="R790" s="5"/>
      <c r="S790" s="48">
        <v>9.6999999999999993</v>
      </c>
      <c r="T790" s="5" t="s">
        <v>39</v>
      </c>
      <c r="U790" s="5" t="s">
        <v>486</v>
      </c>
      <c r="V790" s="5" t="s">
        <v>486</v>
      </c>
      <c r="W790" s="5" t="s">
        <v>487</v>
      </c>
      <c r="X790" s="5"/>
      <c r="Y790" s="5"/>
      <c r="Z790" s="5" t="s">
        <v>899</v>
      </c>
      <c r="AA790" s="5"/>
      <c r="AB790" s="5">
        <v>7119</v>
      </c>
      <c r="AC790" s="5" t="s">
        <v>38</v>
      </c>
    </row>
    <row r="791" spans="1:29">
      <c r="A791" s="5">
        <v>480471</v>
      </c>
      <c r="B791" s="5">
        <v>94656</v>
      </c>
      <c r="C791" s="5"/>
      <c r="D791" s="5">
        <v>2</v>
      </c>
      <c r="E791" s="5" t="s">
        <v>29</v>
      </c>
      <c r="F791" s="5">
        <v>2970</v>
      </c>
      <c r="G791" s="5" t="s">
        <v>540</v>
      </c>
      <c r="H791" s="5" t="s">
        <v>541</v>
      </c>
      <c r="I791" s="5">
        <v>306</v>
      </c>
      <c r="J791" s="5" t="s">
        <v>542</v>
      </c>
      <c r="K791" s="5">
        <v>232</v>
      </c>
      <c r="L791" s="5" t="s">
        <v>543</v>
      </c>
      <c r="M791" s="5" t="s">
        <v>544</v>
      </c>
      <c r="N791" s="6">
        <v>45509.39166666667</v>
      </c>
      <c r="O791" s="7">
        <v>45726</v>
      </c>
      <c r="P791" s="5"/>
      <c r="Q791" s="7">
        <v>45715</v>
      </c>
      <c r="R791" s="5"/>
      <c r="S791" s="48">
        <v>-3102.69</v>
      </c>
      <c r="T791" s="5" t="s">
        <v>35</v>
      </c>
      <c r="U791" s="5" t="s">
        <v>1596</v>
      </c>
      <c r="V791" s="5" t="s">
        <v>36</v>
      </c>
      <c r="W791" s="5" t="s">
        <v>37</v>
      </c>
      <c r="X791" s="5"/>
      <c r="Y791" s="5"/>
      <c r="Z791" s="5" t="s">
        <v>900</v>
      </c>
      <c r="AA791" s="5"/>
      <c r="AB791" s="5">
        <v>7119</v>
      </c>
      <c r="AC791" s="5" t="s">
        <v>38</v>
      </c>
    </row>
    <row r="792" spans="1:29">
      <c r="A792" s="5">
        <v>480511</v>
      </c>
      <c r="B792" s="5">
        <v>94656</v>
      </c>
      <c r="C792" s="5"/>
      <c r="D792" s="5">
        <v>2</v>
      </c>
      <c r="E792" s="5" t="s">
        <v>29</v>
      </c>
      <c r="F792" s="5">
        <v>2970</v>
      </c>
      <c r="G792" s="5" t="s">
        <v>540</v>
      </c>
      <c r="H792" s="5" t="s">
        <v>541</v>
      </c>
      <c r="I792" s="5">
        <v>306</v>
      </c>
      <c r="J792" s="5" t="s">
        <v>542</v>
      </c>
      <c r="K792" s="5">
        <v>232</v>
      </c>
      <c r="L792" s="5" t="s">
        <v>543</v>
      </c>
      <c r="M792" s="5" t="s">
        <v>544</v>
      </c>
      <c r="N792" s="6">
        <v>45509.39166666667</v>
      </c>
      <c r="O792" s="7">
        <v>45726</v>
      </c>
      <c r="P792" s="5"/>
      <c r="Q792" s="7">
        <v>45715</v>
      </c>
      <c r="R792" s="5"/>
      <c r="S792" s="48">
        <v>310.27</v>
      </c>
      <c r="T792" s="5" t="s">
        <v>39</v>
      </c>
      <c r="U792" s="5" t="s">
        <v>40</v>
      </c>
      <c r="V792" s="5" t="s">
        <v>41</v>
      </c>
      <c r="W792" s="5" t="s">
        <v>42</v>
      </c>
      <c r="X792" s="5"/>
      <c r="Y792" s="5"/>
      <c r="Z792" s="5" t="s">
        <v>900</v>
      </c>
      <c r="AA792" s="5"/>
      <c r="AB792" s="5">
        <v>7119</v>
      </c>
      <c r="AC792" s="5" t="s">
        <v>38</v>
      </c>
    </row>
    <row r="793" spans="1:29">
      <c r="A793" s="5">
        <v>574156</v>
      </c>
      <c r="B793" s="5">
        <v>94656</v>
      </c>
      <c r="C793" s="5"/>
      <c r="D793" s="5">
        <v>2</v>
      </c>
      <c r="E793" s="5" t="s">
        <v>29</v>
      </c>
      <c r="F793" s="5">
        <v>2970</v>
      </c>
      <c r="G793" s="5" t="s">
        <v>540</v>
      </c>
      <c r="H793" s="5" t="s">
        <v>541</v>
      </c>
      <c r="I793" s="5">
        <v>306</v>
      </c>
      <c r="J793" s="5" t="s">
        <v>542</v>
      </c>
      <c r="K793" s="5">
        <v>232</v>
      </c>
      <c r="L793" s="5" t="s">
        <v>543</v>
      </c>
      <c r="M793" s="5" t="s">
        <v>544</v>
      </c>
      <c r="N793" s="6">
        <v>45509.39166666667</v>
      </c>
      <c r="O793" s="7">
        <v>45726</v>
      </c>
      <c r="P793" s="5"/>
      <c r="Q793" s="7">
        <v>45715</v>
      </c>
      <c r="R793" s="5"/>
      <c r="S793" s="48">
        <v>222</v>
      </c>
      <c r="T793" s="5" t="s">
        <v>39</v>
      </c>
      <c r="U793" s="5" t="s">
        <v>1776</v>
      </c>
      <c r="V793" s="5" t="s">
        <v>79</v>
      </c>
      <c r="W793" s="5" t="s">
        <v>80</v>
      </c>
      <c r="X793" s="5"/>
      <c r="Y793" s="5"/>
      <c r="Z793" s="5" t="s">
        <v>900</v>
      </c>
      <c r="AA793" s="5"/>
      <c r="AB793" s="5">
        <v>7119</v>
      </c>
      <c r="AC793" s="5" t="s">
        <v>38</v>
      </c>
    </row>
    <row r="794" spans="1:29">
      <c r="A794" s="5">
        <v>468518</v>
      </c>
      <c r="B794" s="5">
        <v>92639</v>
      </c>
      <c r="C794" s="5"/>
      <c r="D794" s="5">
        <v>2</v>
      </c>
      <c r="E794" s="5" t="s">
        <v>29</v>
      </c>
      <c r="F794" s="5">
        <v>3013</v>
      </c>
      <c r="G794" s="5" t="s">
        <v>1531</v>
      </c>
      <c r="H794" s="5" t="s">
        <v>1532</v>
      </c>
      <c r="I794" s="5">
        <v>156</v>
      </c>
      <c r="J794" s="5" t="s">
        <v>1533</v>
      </c>
      <c r="K794" s="5">
        <v>170</v>
      </c>
      <c r="L794" s="5" t="s">
        <v>1534</v>
      </c>
      <c r="M794" s="5" t="s">
        <v>1535</v>
      </c>
      <c r="N794" s="6">
        <v>45484.365277777775</v>
      </c>
      <c r="O794" s="7">
        <v>45726</v>
      </c>
      <c r="P794" s="5"/>
      <c r="Q794" s="7">
        <v>45483</v>
      </c>
      <c r="R794" s="5"/>
      <c r="S794" s="48">
        <v>-830</v>
      </c>
      <c r="T794" s="5" t="s">
        <v>35</v>
      </c>
      <c r="U794" s="5" t="s">
        <v>1596</v>
      </c>
      <c r="V794" s="5" t="s">
        <v>36</v>
      </c>
      <c r="W794" s="5" t="s">
        <v>37</v>
      </c>
      <c r="X794" s="5"/>
      <c r="Y794" s="5"/>
      <c r="Z794" s="5" t="s">
        <v>1536</v>
      </c>
      <c r="AA794" s="5"/>
      <c r="AB794" s="5">
        <v>7119</v>
      </c>
      <c r="AC794" s="5" t="s">
        <v>38</v>
      </c>
    </row>
    <row r="795" spans="1:29">
      <c r="A795" s="5">
        <v>468535</v>
      </c>
      <c r="B795" s="5">
        <v>92639</v>
      </c>
      <c r="C795" s="5"/>
      <c r="D795" s="5">
        <v>2</v>
      </c>
      <c r="E795" s="5" t="s">
        <v>29</v>
      </c>
      <c r="F795" s="5">
        <v>3013</v>
      </c>
      <c r="G795" s="5" t="s">
        <v>1531</v>
      </c>
      <c r="H795" s="5" t="s">
        <v>1532</v>
      </c>
      <c r="I795" s="5">
        <v>156</v>
      </c>
      <c r="J795" s="5" t="s">
        <v>1533</v>
      </c>
      <c r="K795" s="5">
        <v>170</v>
      </c>
      <c r="L795" s="5" t="s">
        <v>1534</v>
      </c>
      <c r="M795" s="5" t="s">
        <v>1535</v>
      </c>
      <c r="N795" s="6">
        <v>45484.365277777775</v>
      </c>
      <c r="O795" s="7">
        <v>45726</v>
      </c>
      <c r="P795" s="5"/>
      <c r="Q795" s="7">
        <v>45483</v>
      </c>
      <c r="R795" s="5"/>
      <c r="S795" s="48">
        <v>83</v>
      </c>
      <c r="T795" s="5" t="s">
        <v>39</v>
      </c>
      <c r="U795" s="5" t="s">
        <v>40</v>
      </c>
      <c r="V795" s="5" t="s">
        <v>41</v>
      </c>
      <c r="W795" s="5" t="s">
        <v>42</v>
      </c>
      <c r="X795" s="5"/>
      <c r="Y795" s="5"/>
      <c r="Z795" s="5" t="s">
        <v>1536</v>
      </c>
      <c r="AA795" s="5"/>
      <c r="AB795" s="5">
        <v>7119</v>
      </c>
      <c r="AC795" s="5" t="s">
        <v>38</v>
      </c>
    </row>
    <row r="796" spans="1:29">
      <c r="A796" s="5">
        <v>468610</v>
      </c>
      <c r="B796" s="5">
        <v>92639</v>
      </c>
      <c r="C796" s="5"/>
      <c r="D796" s="5">
        <v>2</v>
      </c>
      <c r="E796" s="5" t="s">
        <v>29</v>
      </c>
      <c r="F796" s="5">
        <v>3013</v>
      </c>
      <c r="G796" s="5" t="s">
        <v>1531</v>
      </c>
      <c r="H796" s="5" t="s">
        <v>1532</v>
      </c>
      <c r="I796" s="5">
        <v>156</v>
      </c>
      <c r="J796" s="5" t="s">
        <v>1533</v>
      </c>
      <c r="K796" s="5">
        <v>170</v>
      </c>
      <c r="L796" s="5" t="s">
        <v>1534</v>
      </c>
      <c r="M796" s="5" t="s">
        <v>1535</v>
      </c>
      <c r="N796" s="6">
        <v>45484.365277777775</v>
      </c>
      <c r="O796" s="7">
        <v>45726</v>
      </c>
      <c r="P796" s="5"/>
      <c r="Q796" s="7">
        <v>45483</v>
      </c>
      <c r="R796" s="5"/>
      <c r="S796" s="48">
        <v>830</v>
      </c>
      <c r="T796" s="5" t="s">
        <v>39</v>
      </c>
      <c r="U796" s="5" t="s">
        <v>1777</v>
      </c>
      <c r="V796" s="5" t="s">
        <v>36</v>
      </c>
      <c r="W796" s="5" t="s">
        <v>389</v>
      </c>
      <c r="X796" s="5"/>
      <c r="Y796" s="5"/>
      <c r="Z796" s="5" t="s">
        <v>1536</v>
      </c>
      <c r="AA796" s="5"/>
      <c r="AB796" s="5">
        <v>7119</v>
      </c>
      <c r="AC796" s="5" t="s">
        <v>38</v>
      </c>
    </row>
    <row r="797" spans="1:29">
      <c r="A797" s="5">
        <v>468624</v>
      </c>
      <c r="B797" s="5">
        <v>92639</v>
      </c>
      <c r="C797" s="5"/>
      <c r="D797" s="5">
        <v>2</v>
      </c>
      <c r="E797" s="5" t="s">
        <v>29</v>
      </c>
      <c r="F797" s="5">
        <v>3013</v>
      </c>
      <c r="G797" s="5" t="s">
        <v>1531</v>
      </c>
      <c r="H797" s="5" t="s">
        <v>1532</v>
      </c>
      <c r="I797" s="5">
        <v>156</v>
      </c>
      <c r="J797" s="5" t="s">
        <v>1533</v>
      </c>
      <c r="K797" s="5">
        <v>170</v>
      </c>
      <c r="L797" s="5" t="s">
        <v>1534</v>
      </c>
      <c r="M797" s="5" t="s">
        <v>1535</v>
      </c>
      <c r="N797" s="6">
        <v>45484.365277777775</v>
      </c>
      <c r="O797" s="7">
        <v>45726</v>
      </c>
      <c r="P797" s="5"/>
      <c r="Q797" s="7">
        <v>45483</v>
      </c>
      <c r="R797" s="5"/>
      <c r="S797" s="48">
        <v>-83</v>
      </c>
      <c r="T797" s="5" t="s">
        <v>39</v>
      </c>
      <c r="U797" s="5" t="s">
        <v>40</v>
      </c>
      <c r="V797" s="5" t="s">
        <v>41</v>
      </c>
      <c r="W797" s="5" t="s">
        <v>42</v>
      </c>
      <c r="X797" s="5"/>
      <c r="Y797" s="5"/>
      <c r="Z797" s="5" t="s">
        <v>1536</v>
      </c>
      <c r="AA797" s="5"/>
      <c r="AB797" s="5">
        <v>7119</v>
      </c>
      <c r="AC797" s="5" t="s">
        <v>38</v>
      </c>
    </row>
    <row r="798" spans="1:29">
      <c r="A798" s="5">
        <v>570885</v>
      </c>
      <c r="B798" s="5">
        <v>110784</v>
      </c>
      <c r="C798" s="5"/>
      <c r="D798" s="5">
        <v>2</v>
      </c>
      <c r="E798" s="5" t="s">
        <v>29</v>
      </c>
      <c r="F798" s="5">
        <v>4903</v>
      </c>
      <c r="G798" s="5" t="s">
        <v>545</v>
      </c>
      <c r="H798" s="5" t="s">
        <v>546</v>
      </c>
      <c r="I798" s="5">
        <v>517</v>
      </c>
      <c r="J798" s="5" t="s">
        <v>438</v>
      </c>
      <c r="K798" s="5">
        <v>418</v>
      </c>
      <c r="L798" s="5"/>
      <c r="M798" s="5" t="s">
        <v>547</v>
      </c>
      <c r="N798" s="6">
        <v>45595.540972222225</v>
      </c>
      <c r="O798" s="7">
        <v>45726</v>
      </c>
      <c r="P798" s="5"/>
      <c r="Q798" s="7">
        <v>45716</v>
      </c>
      <c r="R798" s="5"/>
      <c r="S798" s="48">
        <v>-500</v>
      </c>
      <c r="T798" s="5" t="s">
        <v>35</v>
      </c>
      <c r="U798" s="5" t="s">
        <v>1596</v>
      </c>
      <c r="V798" s="5" t="s">
        <v>36</v>
      </c>
      <c r="W798" s="5" t="s">
        <v>37</v>
      </c>
      <c r="X798" s="5"/>
      <c r="Y798" s="5"/>
      <c r="Z798" s="5" t="s">
        <v>1134</v>
      </c>
      <c r="AA798" s="5"/>
      <c r="AB798" s="5">
        <v>7119</v>
      </c>
      <c r="AC798" s="5" t="s">
        <v>38</v>
      </c>
    </row>
    <row r="799" spans="1:29">
      <c r="A799" s="5">
        <v>570940</v>
      </c>
      <c r="B799" s="5">
        <v>110784</v>
      </c>
      <c r="C799" s="5"/>
      <c r="D799" s="5">
        <v>2</v>
      </c>
      <c r="E799" s="5" t="s">
        <v>29</v>
      </c>
      <c r="F799" s="5">
        <v>4903</v>
      </c>
      <c r="G799" s="5" t="s">
        <v>545</v>
      </c>
      <c r="H799" s="5" t="s">
        <v>546</v>
      </c>
      <c r="I799" s="5">
        <v>517</v>
      </c>
      <c r="J799" s="5" t="s">
        <v>438</v>
      </c>
      <c r="K799" s="5">
        <v>418</v>
      </c>
      <c r="L799" s="5"/>
      <c r="M799" s="5" t="s">
        <v>547</v>
      </c>
      <c r="N799" s="6">
        <v>45595.540972222225</v>
      </c>
      <c r="O799" s="7">
        <v>45726</v>
      </c>
      <c r="P799" s="5"/>
      <c r="Q799" s="7">
        <v>45716</v>
      </c>
      <c r="R799" s="5"/>
      <c r="S799" s="48">
        <v>50</v>
      </c>
      <c r="T799" s="5" t="s">
        <v>39</v>
      </c>
      <c r="U799" s="5" t="s">
        <v>40</v>
      </c>
      <c r="V799" s="5" t="s">
        <v>41</v>
      </c>
      <c r="W799" s="5" t="s">
        <v>42</v>
      </c>
      <c r="X799" s="5"/>
      <c r="Y799" s="5"/>
      <c r="Z799" s="5" t="s">
        <v>1134</v>
      </c>
      <c r="AA799" s="5"/>
      <c r="AB799" s="5">
        <v>7119</v>
      </c>
      <c r="AC799" s="5" t="s">
        <v>38</v>
      </c>
    </row>
    <row r="800" spans="1:29">
      <c r="A800" s="5">
        <v>577562</v>
      </c>
      <c r="B800" s="5">
        <v>110784</v>
      </c>
      <c r="C800" s="5"/>
      <c r="D800" s="5">
        <v>2</v>
      </c>
      <c r="E800" s="5" t="s">
        <v>29</v>
      </c>
      <c r="F800" s="5">
        <v>4903</v>
      </c>
      <c r="G800" s="5" t="s">
        <v>545</v>
      </c>
      <c r="H800" s="5" t="s">
        <v>546</v>
      </c>
      <c r="I800" s="5">
        <v>517</v>
      </c>
      <c r="J800" s="5" t="s">
        <v>438</v>
      </c>
      <c r="K800" s="5">
        <v>418</v>
      </c>
      <c r="L800" s="5"/>
      <c r="M800" s="5" t="s">
        <v>547</v>
      </c>
      <c r="N800" s="6">
        <v>45595.540972222225</v>
      </c>
      <c r="O800" s="7">
        <v>45726</v>
      </c>
      <c r="P800" s="5"/>
      <c r="Q800" s="7">
        <v>45716</v>
      </c>
      <c r="R800" s="5"/>
      <c r="S800" s="48">
        <v>18.5</v>
      </c>
      <c r="T800" s="5" t="s">
        <v>39</v>
      </c>
      <c r="U800" s="5" t="s">
        <v>52</v>
      </c>
      <c r="V800" s="5" t="s">
        <v>41</v>
      </c>
      <c r="W800" s="5" t="s">
        <v>42</v>
      </c>
      <c r="X800" s="5"/>
      <c r="Y800" s="5"/>
      <c r="Z800" s="5" t="s">
        <v>1134</v>
      </c>
      <c r="AA800" s="5"/>
      <c r="AB800" s="5">
        <v>7119</v>
      </c>
      <c r="AC800" s="5" t="s">
        <v>38</v>
      </c>
    </row>
    <row r="801" spans="1:29">
      <c r="A801" s="5">
        <v>541686</v>
      </c>
      <c r="B801" s="5">
        <v>105817</v>
      </c>
      <c r="C801" s="5"/>
      <c r="D801" s="5">
        <v>2</v>
      </c>
      <c r="E801" s="5" t="s">
        <v>29</v>
      </c>
      <c r="F801" s="5">
        <v>3085</v>
      </c>
      <c r="G801" s="5" t="s">
        <v>749</v>
      </c>
      <c r="H801" s="5" t="s">
        <v>750</v>
      </c>
      <c r="I801" s="5">
        <v>449</v>
      </c>
      <c r="J801" s="5" t="s">
        <v>751</v>
      </c>
      <c r="K801" s="5">
        <v>331</v>
      </c>
      <c r="L801" s="5"/>
      <c r="M801" s="5" t="s">
        <v>752</v>
      </c>
      <c r="N801" s="6">
        <v>45597</v>
      </c>
      <c r="O801" s="7">
        <v>45726</v>
      </c>
      <c r="P801" s="5"/>
      <c r="Q801" s="7">
        <v>45721</v>
      </c>
      <c r="R801" s="5"/>
      <c r="S801" s="48">
        <v>-1605.75</v>
      </c>
      <c r="T801" s="5" t="s">
        <v>35</v>
      </c>
      <c r="U801" s="5" t="s">
        <v>1596</v>
      </c>
      <c r="V801" s="5" t="s">
        <v>36</v>
      </c>
      <c r="W801" s="5" t="s">
        <v>37</v>
      </c>
      <c r="X801" s="5"/>
      <c r="Y801" s="5"/>
      <c r="Z801" s="5" t="s">
        <v>928</v>
      </c>
      <c r="AA801" s="5"/>
      <c r="AB801" s="5">
        <v>7119</v>
      </c>
      <c r="AC801" s="5" t="s">
        <v>38</v>
      </c>
    </row>
    <row r="802" spans="1:29">
      <c r="A802" s="5">
        <v>541956</v>
      </c>
      <c r="B802" s="5">
        <v>105817</v>
      </c>
      <c r="C802" s="5"/>
      <c r="D802" s="5">
        <v>2</v>
      </c>
      <c r="E802" s="5" t="s">
        <v>29</v>
      </c>
      <c r="F802" s="5">
        <v>3085</v>
      </c>
      <c r="G802" s="5" t="s">
        <v>749</v>
      </c>
      <c r="H802" s="5" t="s">
        <v>750</v>
      </c>
      <c r="I802" s="5">
        <v>449</v>
      </c>
      <c r="J802" s="5" t="s">
        <v>751</v>
      </c>
      <c r="K802" s="5">
        <v>331</v>
      </c>
      <c r="L802" s="5"/>
      <c r="M802" s="5" t="s">
        <v>752</v>
      </c>
      <c r="N802" s="6">
        <v>45597</v>
      </c>
      <c r="O802" s="7">
        <v>45726</v>
      </c>
      <c r="P802" s="5"/>
      <c r="Q802" s="7">
        <v>45721</v>
      </c>
      <c r="R802" s="5"/>
      <c r="S802" s="48">
        <v>128.46</v>
      </c>
      <c r="T802" s="5" t="s">
        <v>39</v>
      </c>
      <c r="U802" s="5" t="s">
        <v>40</v>
      </c>
      <c r="V802" s="5" t="s">
        <v>41</v>
      </c>
      <c r="W802" s="5" t="s">
        <v>42</v>
      </c>
      <c r="X802" s="5"/>
      <c r="Y802" s="5"/>
      <c r="Z802" s="5" t="s">
        <v>928</v>
      </c>
      <c r="AA802" s="5"/>
      <c r="AB802" s="5">
        <v>7119</v>
      </c>
      <c r="AC802" s="5" t="s">
        <v>38</v>
      </c>
    </row>
    <row r="803" spans="1:29">
      <c r="A803" s="5">
        <v>619525</v>
      </c>
      <c r="B803" s="5">
        <v>105817</v>
      </c>
      <c r="C803" s="5"/>
      <c r="D803" s="5">
        <v>2</v>
      </c>
      <c r="E803" s="5" t="s">
        <v>29</v>
      </c>
      <c r="F803" s="5">
        <v>3085</v>
      </c>
      <c r="G803" s="5" t="s">
        <v>749</v>
      </c>
      <c r="H803" s="5" t="s">
        <v>750</v>
      </c>
      <c r="I803" s="5">
        <v>449</v>
      </c>
      <c r="J803" s="5" t="s">
        <v>751</v>
      </c>
      <c r="K803" s="5">
        <v>331</v>
      </c>
      <c r="L803" s="5"/>
      <c r="M803" s="5" t="s">
        <v>752</v>
      </c>
      <c r="N803" s="6">
        <v>45597</v>
      </c>
      <c r="O803" s="7">
        <v>45726</v>
      </c>
      <c r="P803" s="5"/>
      <c r="Q803" s="7">
        <v>45721</v>
      </c>
      <c r="R803" s="5"/>
      <c r="S803" s="48">
        <v>7.2</v>
      </c>
      <c r="T803" s="5" t="s">
        <v>39</v>
      </c>
      <c r="U803" s="5" t="s">
        <v>182</v>
      </c>
      <c r="V803" s="5" t="s">
        <v>41</v>
      </c>
      <c r="W803" s="5" t="s">
        <v>42</v>
      </c>
      <c r="X803" s="5"/>
      <c r="Y803" s="5"/>
      <c r="Z803" s="5" t="s">
        <v>928</v>
      </c>
      <c r="AA803" s="5"/>
      <c r="AB803" s="5">
        <v>7119</v>
      </c>
      <c r="AC803" s="5" t="s">
        <v>38</v>
      </c>
    </row>
    <row r="804" spans="1:29">
      <c r="A804" s="5">
        <v>541722</v>
      </c>
      <c r="B804" s="5">
        <v>105835</v>
      </c>
      <c r="C804" s="5"/>
      <c r="D804" s="5">
        <v>2</v>
      </c>
      <c r="E804" s="5" t="s">
        <v>29</v>
      </c>
      <c r="F804" s="5">
        <v>3085</v>
      </c>
      <c r="G804" s="5" t="s">
        <v>749</v>
      </c>
      <c r="H804" s="5" t="s">
        <v>750</v>
      </c>
      <c r="I804" s="5">
        <v>450</v>
      </c>
      <c r="J804" s="5" t="s">
        <v>753</v>
      </c>
      <c r="K804" s="5">
        <v>331</v>
      </c>
      <c r="L804" s="5"/>
      <c r="M804" s="5" t="s">
        <v>752</v>
      </c>
      <c r="N804" s="6">
        <v>45597</v>
      </c>
      <c r="O804" s="7">
        <v>45726</v>
      </c>
      <c r="P804" s="5"/>
      <c r="Q804" s="7">
        <v>45721</v>
      </c>
      <c r="R804" s="5"/>
      <c r="S804" s="48">
        <v>-1605.75</v>
      </c>
      <c r="T804" s="5" t="s">
        <v>35</v>
      </c>
      <c r="U804" s="5" t="s">
        <v>1596</v>
      </c>
      <c r="V804" s="5" t="s">
        <v>36</v>
      </c>
      <c r="W804" s="5" t="s">
        <v>37</v>
      </c>
      <c r="X804" s="5"/>
      <c r="Y804" s="5"/>
      <c r="Z804" s="5" t="s">
        <v>928</v>
      </c>
      <c r="AA804" s="5"/>
      <c r="AB804" s="5">
        <v>7119</v>
      </c>
      <c r="AC804" s="5" t="s">
        <v>38</v>
      </c>
    </row>
    <row r="805" spans="1:29">
      <c r="A805" s="5">
        <v>541988</v>
      </c>
      <c r="B805" s="5">
        <v>105835</v>
      </c>
      <c r="C805" s="5"/>
      <c r="D805" s="5">
        <v>2</v>
      </c>
      <c r="E805" s="5" t="s">
        <v>29</v>
      </c>
      <c r="F805" s="5">
        <v>3085</v>
      </c>
      <c r="G805" s="5" t="s">
        <v>749</v>
      </c>
      <c r="H805" s="5" t="s">
        <v>750</v>
      </c>
      <c r="I805" s="5">
        <v>450</v>
      </c>
      <c r="J805" s="5" t="s">
        <v>753</v>
      </c>
      <c r="K805" s="5">
        <v>331</v>
      </c>
      <c r="L805" s="5"/>
      <c r="M805" s="5" t="s">
        <v>752</v>
      </c>
      <c r="N805" s="6">
        <v>45597</v>
      </c>
      <c r="O805" s="7">
        <v>45726</v>
      </c>
      <c r="P805" s="5"/>
      <c r="Q805" s="7">
        <v>45721</v>
      </c>
      <c r="R805" s="5"/>
      <c r="S805" s="48">
        <v>128.46</v>
      </c>
      <c r="T805" s="5" t="s">
        <v>39</v>
      </c>
      <c r="U805" s="5" t="s">
        <v>40</v>
      </c>
      <c r="V805" s="5" t="s">
        <v>41</v>
      </c>
      <c r="W805" s="5" t="s">
        <v>42</v>
      </c>
      <c r="X805" s="5"/>
      <c r="Y805" s="5"/>
      <c r="Z805" s="5" t="s">
        <v>928</v>
      </c>
      <c r="AA805" s="5"/>
      <c r="AB805" s="5">
        <v>7119</v>
      </c>
      <c r="AC805" s="5" t="s">
        <v>38</v>
      </c>
    </row>
    <row r="806" spans="1:29">
      <c r="A806" s="5">
        <v>619651</v>
      </c>
      <c r="B806" s="5">
        <v>105835</v>
      </c>
      <c r="C806" s="5"/>
      <c r="D806" s="5">
        <v>2</v>
      </c>
      <c r="E806" s="5" t="s">
        <v>29</v>
      </c>
      <c r="F806" s="5">
        <v>3085</v>
      </c>
      <c r="G806" s="5" t="s">
        <v>749</v>
      </c>
      <c r="H806" s="5" t="s">
        <v>750</v>
      </c>
      <c r="I806" s="5">
        <v>450</v>
      </c>
      <c r="J806" s="5" t="s">
        <v>753</v>
      </c>
      <c r="K806" s="5">
        <v>331</v>
      </c>
      <c r="L806" s="5"/>
      <c r="M806" s="5" t="s">
        <v>752</v>
      </c>
      <c r="N806" s="6">
        <v>45597</v>
      </c>
      <c r="O806" s="7">
        <v>45726</v>
      </c>
      <c r="P806" s="5"/>
      <c r="Q806" s="7">
        <v>45721</v>
      </c>
      <c r="R806" s="5"/>
      <c r="S806" s="48">
        <v>6.79</v>
      </c>
      <c r="T806" s="5" t="s">
        <v>39</v>
      </c>
      <c r="U806" s="5" t="s">
        <v>182</v>
      </c>
      <c r="V806" s="5" t="s">
        <v>41</v>
      </c>
      <c r="W806" s="5" t="s">
        <v>42</v>
      </c>
      <c r="X806" s="5"/>
      <c r="Y806" s="5"/>
      <c r="Z806" s="5" t="s">
        <v>928</v>
      </c>
      <c r="AA806" s="5"/>
      <c r="AB806" s="5">
        <v>7119</v>
      </c>
      <c r="AC806" s="5" t="s">
        <v>38</v>
      </c>
    </row>
    <row r="807" spans="1:29">
      <c r="A807" s="5">
        <v>541758</v>
      </c>
      <c r="B807" s="5">
        <v>105853</v>
      </c>
      <c r="C807" s="5"/>
      <c r="D807" s="5">
        <v>2</v>
      </c>
      <c r="E807" s="5" t="s">
        <v>29</v>
      </c>
      <c r="F807" s="5">
        <v>3085</v>
      </c>
      <c r="G807" s="5" t="s">
        <v>749</v>
      </c>
      <c r="H807" s="5" t="s">
        <v>750</v>
      </c>
      <c r="I807" s="5">
        <v>451</v>
      </c>
      <c r="J807" s="5" t="s">
        <v>754</v>
      </c>
      <c r="K807" s="5">
        <v>331</v>
      </c>
      <c r="L807" s="5"/>
      <c r="M807" s="5" t="s">
        <v>752</v>
      </c>
      <c r="N807" s="6">
        <v>45597</v>
      </c>
      <c r="O807" s="7">
        <v>45726</v>
      </c>
      <c r="P807" s="5"/>
      <c r="Q807" s="7">
        <v>45721</v>
      </c>
      <c r="R807" s="5"/>
      <c r="S807" s="48">
        <v>-1605.75</v>
      </c>
      <c r="T807" s="5" t="s">
        <v>35</v>
      </c>
      <c r="U807" s="5" t="s">
        <v>1596</v>
      </c>
      <c r="V807" s="5" t="s">
        <v>36</v>
      </c>
      <c r="W807" s="5" t="s">
        <v>37</v>
      </c>
      <c r="X807" s="5"/>
      <c r="Y807" s="5"/>
      <c r="Z807" s="5" t="s">
        <v>928</v>
      </c>
      <c r="AA807" s="5"/>
      <c r="AB807" s="5">
        <v>7119</v>
      </c>
      <c r="AC807" s="5" t="s">
        <v>38</v>
      </c>
    </row>
    <row r="808" spans="1:29">
      <c r="A808" s="5">
        <v>542006</v>
      </c>
      <c r="B808" s="5">
        <v>105853</v>
      </c>
      <c r="C808" s="5"/>
      <c r="D808" s="5">
        <v>2</v>
      </c>
      <c r="E808" s="5" t="s">
        <v>29</v>
      </c>
      <c r="F808" s="5">
        <v>3085</v>
      </c>
      <c r="G808" s="5" t="s">
        <v>749</v>
      </c>
      <c r="H808" s="5" t="s">
        <v>750</v>
      </c>
      <c r="I808" s="5">
        <v>451</v>
      </c>
      <c r="J808" s="5" t="s">
        <v>754</v>
      </c>
      <c r="K808" s="5">
        <v>331</v>
      </c>
      <c r="L808" s="5"/>
      <c r="M808" s="5" t="s">
        <v>752</v>
      </c>
      <c r="N808" s="6">
        <v>45597</v>
      </c>
      <c r="O808" s="7">
        <v>45726</v>
      </c>
      <c r="P808" s="5"/>
      <c r="Q808" s="7">
        <v>45721</v>
      </c>
      <c r="R808" s="5"/>
      <c r="S808" s="48">
        <v>128.46</v>
      </c>
      <c r="T808" s="5" t="s">
        <v>39</v>
      </c>
      <c r="U808" s="5" t="s">
        <v>40</v>
      </c>
      <c r="V808" s="5" t="s">
        <v>41</v>
      </c>
      <c r="W808" s="5" t="s">
        <v>42</v>
      </c>
      <c r="X808" s="5"/>
      <c r="Y808" s="5"/>
      <c r="Z808" s="5" t="s">
        <v>928</v>
      </c>
      <c r="AA808" s="5"/>
      <c r="AB808" s="5">
        <v>7119</v>
      </c>
      <c r="AC808" s="5" t="s">
        <v>38</v>
      </c>
    </row>
    <row r="809" spans="1:29">
      <c r="A809" s="5">
        <v>541794</v>
      </c>
      <c r="B809" s="5">
        <v>105871</v>
      </c>
      <c r="C809" s="5"/>
      <c r="D809" s="5">
        <v>2</v>
      </c>
      <c r="E809" s="5" t="s">
        <v>29</v>
      </c>
      <c r="F809" s="5">
        <v>3085</v>
      </c>
      <c r="G809" s="5" t="s">
        <v>749</v>
      </c>
      <c r="H809" s="5" t="s">
        <v>750</v>
      </c>
      <c r="I809" s="5">
        <v>452</v>
      </c>
      <c r="J809" s="5" t="s">
        <v>755</v>
      </c>
      <c r="K809" s="5">
        <v>331</v>
      </c>
      <c r="L809" s="5"/>
      <c r="M809" s="5" t="s">
        <v>752</v>
      </c>
      <c r="N809" s="6">
        <v>45597</v>
      </c>
      <c r="O809" s="7">
        <v>45726</v>
      </c>
      <c r="P809" s="5"/>
      <c r="Q809" s="7">
        <v>45721</v>
      </c>
      <c r="R809" s="5"/>
      <c r="S809" s="48">
        <v>-1605.74</v>
      </c>
      <c r="T809" s="5" t="s">
        <v>35</v>
      </c>
      <c r="U809" s="5" t="s">
        <v>1596</v>
      </c>
      <c r="V809" s="5" t="s">
        <v>36</v>
      </c>
      <c r="W809" s="5" t="s">
        <v>37</v>
      </c>
      <c r="X809" s="5"/>
      <c r="Y809" s="5"/>
      <c r="Z809" s="5" t="s">
        <v>929</v>
      </c>
      <c r="AA809" s="5"/>
      <c r="AB809" s="5">
        <v>7119</v>
      </c>
      <c r="AC809" s="5" t="s">
        <v>38</v>
      </c>
    </row>
    <row r="810" spans="1:29">
      <c r="A810" s="5">
        <v>542024</v>
      </c>
      <c r="B810" s="5">
        <v>105871</v>
      </c>
      <c r="C810" s="5"/>
      <c r="D810" s="5">
        <v>2</v>
      </c>
      <c r="E810" s="5" t="s">
        <v>29</v>
      </c>
      <c r="F810" s="5">
        <v>3085</v>
      </c>
      <c r="G810" s="5" t="s">
        <v>749</v>
      </c>
      <c r="H810" s="5" t="s">
        <v>750</v>
      </c>
      <c r="I810" s="5">
        <v>452</v>
      </c>
      <c r="J810" s="5" t="s">
        <v>755</v>
      </c>
      <c r="K810" s="5">
        <v>331</v>
      </c>
      <c r="L810" s="5"/>
      <c r="M810" s="5" t="s">
        <v>752</v>
      </c>
      <c r="N810" s="6">
        <v>45597</v>
      </c>
      <c r="O810" s="7">
        <v>45726</v>
      </c>
      <c r="P810" s="5"/>
      <c r="Q810" s="7">
        <v>45721</v>
      </c>
      <c r="R810" s="5"/>
      <c r="S810" s="48">
        <v>128.46</v>
      </c>
      <c r="T810" s="5" t="s">
        <v>39</v>
      </c>
      <c r="U810" s="5" t="s">
        <v>40</v>
      </c>
      <c r="V810" s="5" t="s">
        <v>41</v>
      </c>
      <c r="W810" s="5" t="s">
        <v>42</v>
      </c>
      <c r="X810" s="5"/>
      <c r="Y810" s="5"/>
      <c r="Z810" s="5" t="s">
        <v>929</v>
      </c>
      <c r="AA810" s="5"/>
      <c r="AB810" s="5">
        <v>7119</v>
      </c>
      <c r="AC810" s="5" t="s">
        <v>38</v>
      </c>
    </row>
    <row r="811" spans="1:29">
      <c r="A811" s="5">
        <v>619736</v>
      </c>
      <c r="B811" s="5">
        <v>105871</v>
      </c>
      <c r="C811" s="5"/>
      <c r="D811" s="5">
        <v>2</v>
      </c>
      <c r="E811" s="5" t="s">
        <v>29</v>
      </c>
      <c r="F811" s="5">
        <v>3085</v>
      </c>
      <c r="G811" s="5" t="s">
        <v>749</v>
      </c>
      <c r="H811" s="5" t="s">
        <v>750</v>
      </c>
      <c r="I811" s="5">
        <v>452</v>
      </c>
      <c r="J811" s="5" t="s">
        <v>755</v>
      </c>
      <c r="K811" s="5">
        <v>331</v>
      </c>
      <c r="L811" s="5"/>
      <c r="M811" s="5" t="s">
        <v>752</v>
      </c>
      <c r="N811" s="6">
        <v>45597</v>
      </c>
      <c r="O811" s="7">
        <v>45726</v>
      </c>
      <c r="P811" s="5"/>
      <c r="Q811" s="7">
        <v>45721</v>
      </c>
      <c r="R811" s="5"/>
      <c r="S811" s="48">
        <v>8.64</v>
      </c>
      <c r="T811" s="5" t="s">
        <v>39</v>
      </c>
      <c r="U811" s="5" t="s">
        <v>182</v>
      </c>
      <c r="V811" s="5" t="s">
        <v>41</v>
      </c>
      <c r="W811" s="5" t="s">
        <v>42</v>
      </c>
      <c r="X811" s="5"/>
      <c r="Y811" s="5"/>
      <c r="Z811" s="5" t="s">
        <v>929</v>
      </c>
      <c r="AA811" s="5"/>
      <c r="AB811" s="5">
        <v>7119</v>
      </c>
      <c r="AC811" s="5" t="s">
        <v>38</v>
      </c>
    </row>
    <row r="812" spans="1:29">
      <c r="A812" s="5">
        <v>541830</v>
      </c>
      <c r="B812" s="5">
        <v>105889</v>
      </c>
      <c r="C812" s="5"/>
      <c r="D812" s="5">
        <v>2</v>
      </c>
      <c r="E812" s="5" t="s">
        <v>29</v>
      </c>
      <c r="F812" s="5">
        <v>3085</v>
      </c>
      <c r="G812" s="5" t="s">
        <v>749</v>
      </c>
      <c r="H812" s="5" t="s">
        <v>750</v>
      </c>
      <c r="I812" s="5">
        <v>453</v>
      </c>
      <c r="J812" s="5" t="s">
        <v>756</v>
      </c>
      <c r="K812" s="5">
        <v>331</v>
      </c>
      <c r="L812" s="5"/>
      <c r="M812" s="5" t="s">
        <v>752</v>
      </c>
      <c r="N812" s="6">
        <v>45597</v>
      </c>
      <c r="O812" s="7">
        <v>45726</v>
      </c>
      <c r="P812" s="5"/>
      <c r="Q812" s="7">
        <v>45721</v>
      </c>
      <c r="R812" s="5"/>
      <c r="S812" s="48">
        <v>-1605.74</v>
      </c>
      <c r="T812" s="5" t="s">
        <v>35</v>
      </c>
      <c r="U812" s="5" t="s">
        <v>1596</v>
      </c>
      <c r="V812" s="5" t="s">
        <v>36</v>
      </c>
      <c r="W812" s="5" t="s">
        <v>37</v>
      </c>
      <c r="X812" s="5"/>
      <c r="Y812" s="5"/>
      <c r="Z812" s="5" t="s">
        <v>929</v>
      </c>
      <c r="AA812" s="5"/>
      <c r="AB812" s="5">
        <v>7119</v>
      </c>
      <c r="AC812" s="5" t="s">
        <v>38</v>
      </c>
    </row>
    <row r="813" spans="1:29">
      <c r="A813" s="5">
        <v>542042</v>
      </c>
      <c r="B813" s="5">
        <v>105889</v>
      </c>
      <c r="C813" s="5"/>
      <c r="D813" s="5">
        <v>2</v>
      </c>
      <c r="E813" s="5" t="s">
        <v>29</v>
      </c>
      <c r="F813" s="5">
        <v>3085</v>
      </c>
      <c r="G813" s="5" t="s">
        <v>749</v>
      </c>
      <c r="H813" s="5" t="s">
        <v>750</v>
      </c>
      <c r="I813" s="5">
        <v>453</v>
      </c>
      <c r="J813" s="5" t="s">
        <v>756</v>
      </c>
      <c r="K813" s="5">
        <v>331</v>
      </c>
      <c r="L813" s="5"/>
      <c r="M813" s="5" t="s">
        <v>752</v>
      </c>
      <c r="N813" s="6">
        <v>45597</v>
      </c>
      <c r="O813" s="7">
        <v>45726</v>
      </c>
      <c r="P813" s="5"/>
      <c r="Q813" s="7">
        <v>45721</v>
      </c>
      <c r="R813" s="5"/>
      <c r="S813" s="48">
        <v>128.46</v>
      </c>
      <c r="T813" s="5" t="s">
        <v>39</v>
      </c>
      <c r="U813" s="5" t="s">
        <v>40</v>
      </c>
      <c r="V813" s="5" t="s">
        <v>41</v>
      </c>
      <c r="W813" s="5" t="s">
        <v>42</v>
      </c>
      <c r="X813" s="5"/>
      <c r="Y813" s="5"/>
      <c r="Z813" s="5" t="s">
        <v>929</v>
      </c>
      <c r="AA813" s="5"/>
      <c r="AB813" s="5">
        <v>7119</v>
      </c>
      <c r="AC813" s="5" t="s">
        <v>38</v>
      </c>
    </row>
    <row r="814" spans="1:29">
      <c r="A814" s="5">
        <v>541866</v>
      </c>
      <c r="B814" s="5">
        <v>105907</v>
      </c>
      <c r="C814" s="5"/>
      <c r="D814" s="5">
        <v>2</v>
      </c>
      <c r="E814" s="5" t="s">
        <v>29</v>
      </c>
      <c r="F814" s="5">
        <v>3085</v>
      </c>
      <c r="G814" s="5" t="s">
        <v>749</v>
      </c>
      <c r="H814" s="5" t="s">
        <v>750</v>
      </c>
      <c r="I814" s="5">
        <v>459</v>
      </c>
      <c r="J814" s="5" t="s">
        <v>757</v>
      </c>
      <c r="K814" s="5">
        <v>331</v>
      </c>
      <c r="L814" s="5"/>
      <c r="M814" s="5" t="s">
        <v>752</v>
      </c>
      <c r="N814" s="6">
        <v>45597</v>
      </c>
      <c r="O814" s="7">
        <v>45726</v>
      </c>
      <c r="P814" s="5"/>
      <c r="Q814" s="7">
        <v>45721</v>
      </c>
      <c r="R814" s="5"/>
      <c r="S814" s="48">
        <v>-13920.45</v>
      </c>
      <c r="T814" s="5" t="s">
        <v>35</v>
      </c>
      <c r="U814" s="5" t="s">
        <v>1596</v>
      </c>
      <c r="V814" s="5" t="s">
        <v>36</v>
      </c>
      <c r="W814" s="5" t="s">
        <v>37</v>
      </c>
      <c r="X814" s="5"/>
      <c r="Y814" s="5"/>
      <c r="Z814" s="5" t="s">
        <v>930</v>
      </c>
      <c r="AA814" s="5"/>
      <c r="AB814" s="5">
        <v>7119</v>
      </c>
      <c r="AC814" s="5" t="s">
        <v>38</v>
      </c>
    </row>
    <row r="815" spans="1:29">
      <c r="A815" s="5">
        <v>542060</v>
      </c>
      <c r="B815" s="5">
        <v>105907</v>
      </c>
      <c r="C815" s="5"/>
      <c r="D815" s="5">
        <v>2</v>
      </c>
      <c r="E815" s="5" t="s">
        <v>29</v>
      </c>
      <c r="F815" s="5">
        <v>3085</v>
      </c>
      <c r="G815" s="5" t="s">
        <v>749</v>
      </c>
      <c r="H815" s="5" t="s">
        <v>750</v>
      </c>
      <c r="I815" s="5">
        <v>459</v>
      </c>
      <c r="J815" s="5" t="s">
        <v>757</v>
      </c>
      <c r="K815" s="5">
        <v>331</v>
      </c>
      <c r="L815" s="5"/>
      <c r="M815" s="5" t="s">
        <v>752</v>
      </c>
      <c r="N815" s="6">
        <v>45597</v>
      </c>
      <c r="O815" s="7">
        <v>45726</v>
      </c>
      <c r="P815" s="5"/>
      <c r="Q815" s="7">
        <v>45721</v>
      </c>
      <c r="R815" s="5"/>
      <c r="S815" s="48">
        <v>1113.6400000000001</v>
      </c>
      <c r="T815" s="5" t="s">
        <v>39</v>
      </c>
      <c r="U815" s="5" t="s">
        <v>40</v>
      </c>
      <c r="V815" s="5" t="s">
        <v>41</v>
      </c>
      <c r="W815" s="5" t="s">
        <v>42</v>
      </c>
      <c r="X815" s="5"/>
      <c r="Y815" s="5"/>
      <c r="Z815" s="5" t="s">
        <v>930</v>
      </c>
      <c r="AA815" s="5"/>
      <c r="AB815" s="5">
        <v>7119</v>
      </c>
      <c r="AC815" s="5" t="s">
        <v>38</v>
      </c>
    </row>
    <row r="816" spans="1:29">
      <c r="A816" s="5">
        <v>542132</v>
      </c>
      <c r="B816" s="5">
        <v>105907</v>
      </c>
      <c r="C816" s="5"/>
      <c r="D816" s="5">
        <v>2</v>
      </c>
      <c r="E816" s="5" t="s">
        <v>29</v>
      </c>
      <c r="F816" s="5">
        <v>3085</v>
      </c>
      <c r="G816" s="5" t="s">
        <v>749</v>
      </c>
      <c r="H816" s="5" t="s">
        <v>750</v>
      </c>
      <c r="I816" s="5">
        <v>459</v>
      </c>
      <c r="J816" s="5" t="s">
        <v>757</v>
      </c>
      <c r="K816" s="5">
        <v>331</v>
      </c>
      <c r="L816" s="5"/>
      <c r="M816" s="5" t="s">
        <v>752</v>
      </c>
      <c r="N816" s="6">
        <v>45597</v>
      </c>
      <c r="O816" s="7">
        <v>45726</v>
      </c>
      <c r="P816" s="5"/>
      <c r="Q816" s="7">
        <v>45721</v>
      </c>
      <c r="R816" s="5"/>
      <c r="S816" s="48">
        <v>2932.12</v>
      </c>
      <c r="T816" s="5" t="s">
        <v>39</v>
      </c>
      <c r="U816" s="5" t="s">
        <v>265</v>
      </c>
      <c r="V816" s="5" t="s">
        <v>266</v>
      </c>
      <c r="W816" s="5" t="s">
        <v>267</v>
      </c>
      <c r="X816" s="5"/>
      <c r="Y816" s="5"/>
      <c r="Z816" s="5" t="s">
        <v>930</v>
      </c>
      <c r="AA816" s="5"/>
      <c r="AB816" s="5">
        <v>7119</v>
      </c>
      <c r="AC816" s="5" t="s">
        <v>38</v>
      </c>
    </row>
    <row r="817" spans="1:29">
      <c r="A817" s="5">
        <v>542078</v>
      </c>
      <c r="B817" s="5">
        <v>105925</v>
      </c>
      <c r="C817" s="5"/>
      <c r="D817" s="5">
        <v>2</v>
      </c>
      <c r="E817" s="5" t="s">
        <v>29</v>
      </c>
      <c r="F817" s="5">
        <v>3085</v>
      </c>
      <c r="G817" s="5" t="s">
        <v>749</v>
      </c>
      <c r="H817" s="5" t="s">
        <v>750</v>
      </c>
      <c r="I817" s="5">
        <v>460</v>
      </c>
      <c r="J817" s="5" t="s">
        <v>758</v>
      </c>
      <c r="K817" s="5">
        <v>331</v>
      </c>
      <c r="L817" s="5"/>
      <c r="M817" s="5" t="s">
        <v>752</v>
      </c>
      <c r="N817" s="6">
        <v>45597</v>
      </c>
      <c r="O817" s="7">
        <v>45726</v>
      </c>
      <c r="P817" s="5"/>
      <c r="Q817" s="7">
        <v>45721</v>
      </c>
      <c r="R817" s="5"/>
      <c r="S817" s="48">
        <v>-0.01</v>
      </c>
      <c r="T817" s="5" t="s">
        <v>35</v>
      </c>
      <c r="U817" s="5" t="s">
        <v>1596</v>
      </c>
      <c r="V817" s="5" t="s">
        <v>36</v>
      </c>
      <c r="W817" s="5" t="s">
        <v>37</v>
      </c>
      <c r="X817" s="5"/>
      <c r="Y817" s="5"/>
      <c r="Z817" s="5" t="s">
        <v>931</v>
      </c>
      <c r="AA817" s="5"/>
      <c r="AB817" s="5">
        <v>7119</v>
      </c>
      <c r="AC817" s="5" t="s">
        <v>38</v>
      </c>
    </row>
    <row r="818" spans="1:29">
      <c r="A818" s="5">
        <v>542096</v>
      </c>
      <c r="B818" s="5">
        <v>105943</v>
      </c>
      <c r="C818" s="5"/>
      <c r="D818" s="5">
        <v>2</v>
      </c>
      <c r="E818" s="5" t="s">
        <v>29</v>
      </c>
      <c r="F818" s="5">
        <v>3085</v>
      </c>
      <c r="G818" s="5" t="s">
        <v>749</v>
      </c>
      <c r="H818" s="5" t="s">
        <v>750</v>
      </c>
      <c r="I818" s="5">
        <v>470</v>
      </c>
      <c r="J818" s="5" t="s">
        <v>1136</v>
      </c>
      <c r="K818" s="5">
        <v>331</v>
      </c>
      <c r="L818" s="5"/>
      <c r="M818" s="5" t="s">
        <v>752</v>
      </c>
      <c r="N818" s="6">
        <v>45597</v>
      </c>
      <c r="O818" s="7">
        <v>45726</v>
      </c>
      <c r="P818" s="5"/>
      <c r="Q818" s="7">
        <v>45721</v>
      </c>
      <c r="R818" s="5"/>
      <c r="S818" s="48">
        <v>0</v>
      </c>
      <c r="T818" s="5" t="s">
        <v>35</v>
      </c>
      <c r="U818" s="5" t="s">
        <v>1596</v>
      </c>
      <c r="V818" s="5" t="s">
        <v>36</v>
      </c>
      <c r="W818" s="5" t="s">
        <v>37</v>
      </c>
      <c r="X818" s="5"/>
      <c r="Y818" s="5"/>
      <c r="Z818" s="5"/>
      <c r="AA818" s="5"/>
      <c r="AB818" s="5">
        <v>7119</v>
      </c>
      <c r="AC818" s="5" t="s">
        <v>38</v>
      </c>
    </row>
    <row r="819" spans="1:29">
      <c r="A819" s="5">
        <v>542114</v>
      </c>
      <c r="B819" s="5">
        <v>105961</v>
      </c>
      <c r="C819" s="5"/>
      <c r="D819" s="5">
        <v>2</v>
      </c>
      <c r="E819" s="5" t="s">
        <v>29</v>
      </c>
      <c r="F819" s="5">
        <v>3085</v>
      </c>
      <c r="G819" s="5" t="s">
        <v>749</v>
      </c>
      <c r="H819" s="5" t="s">
        <v>750</v>
      </c>
      <c r="I819" s="5">
        <v>471</v>
      </c>
      <c r="J819" s="5" t="s">
        <v>1137</v>
      </c>
      <c r="K819" s="5">
        <v>331</v>
      </c>
      <c r="L819" s="5"/>
      <c r="M819" s="5" t="s">
        <v>752</v>
      </c>
      <c r="N819" s="6">
        <v>45597</v>
      </c>
      <c r="O819" s="7">
        <v>45726</v>
      </c>
      <c r="P819" s="5"/>
      <c r="Q819" s="7">
        <v>45721</v>
      </c>
      <c r="R819" s="5"/>
      <c r="S819" s="48">
        <v>0</v>
      </c>
      <c r="T819" s="5" t="s">
        <v>35</v>
      </c>
      <c r="U819" s="5" t="s">
        <v>1596</v>
      </c>
      <c r="V819" s="5" t="s">
        <v>36</v>
      </c>
      <c r="W819" s="5" t="s">
        <v>37</v>
      </c>
      <c r="X819" s="5"/>
      <c r="Y819" s="5"/>
      <c r="Z819" s="5"/>
      <c r="AA819" s="5"/>
      <c r="AB819" s="5">
        <v>7119</v>
      </c>
      <c r="AC819" s="5" t="s">
        <v>38</v>
      </c>
    </row>
    <row r="820" spans="1:29">
      <c r="A820" s="5">
        <v>619658</v>
      </c>
      <c r="B820" s="5">
        <v>119723</v>
      </c>
      <c r="C820" s="5"/>
      <c r="D820" s="5">
        <v>2</v>
      </c>
      <c r="E820" s="5" t="s">
        <v>29</v>
      </c>
      <c r="F820" s="5">
        <v>3085</v>
      </c>
      <c r="G820" s="5" t="s">
        <v>749</v>
      </c>
      <c r="H820" s="5" t="s">
        <v>750</v>
      </c>
      <c r="I820" s="5">
        <v>451</v>
      </c>
      <c r="J820" s="5" t="s">
        <v>754</v>
      </c>
      <c r="K820" s="5">
        <v>331</v>
      </c>
      <c r="L820" s="5"/>
      <c r="M820" s="5" t="s">
        <v>752</v>
      </c>
      <c r="N820" s="6">
        <v>45673.637499999997</v>
      </c>
      <c r="O820" s="7">
        <v>45721</v>
      </c>
      <c r="P820" s="5"/>
      <c r="Q820" s="7">
        <v>45721</v>
      </c>
      <c r="R820" s="5"/>
      <c r="S820" s="48">
        <v>8.64</v>
      </c>
      <c r="T820" s="5" t="s">
        <v>39</v>
      </c>
      <c r="U820" s="5" t="s">
        <v>182</v>
      </c>
      <c r="V820" s="5" t="s">
        <v>41</v>
      </c>
      <c r="W820" s="5" t="s">
        <v>42</v>
      </c>
      <c r="X820" s="5"/>
      <c r="Y820" s="5"/>
      <c r="Z820" s="5" t="s">
        <v>1538</v>
      </c>
      <c r="AA820" s="5"/>
      <c r="AB820" s="5">
        <v>7119</v>
      </c>
      <c r="AC820" s="5" t="s">
        <v>38</v>
      </c>
    </row>
    <row r="821" spans="1:29">
      <c r="A821" s="5">
        <v>444986</v>
      </c>
      <c r="B821" s="5">
        <v>88555</v>
      </c>
      <c r="C821" s="5"/>
      <c r="D821" s="5">
        <v>2</v>
      </c>
      <c r="E821" s="5" t="s">
        <v>29</v>
      </c>
      <c r="F821" s="5">
        <v>3113</v>
      </c>
      <c r="G821" s="5" t="s">
        <v>94</v>
      </c>
      <c r="H821" s="5" t="s">
        <v>95</v>
      </c>
      <c r="I821" s="5">
        <v>426</v>
      </c>
      <c r="J821" s="5" t="s">
        <v>96</v>
      </c>
      <c r="K821" s="5">
        <v>382</v>
      </c>
      <c r="L821" s="5"/>
      <c r="M821" s="5" t="s">
        <v>97</v>
      </c>
      <c r="N821" s="6">
        <v>45421.414583333331</v>
      </c>
      <c r="O821" s="7">
        <v>45726</v>
      </c>
      <c r="P821" s="5"/>
      <c r="Q821" s="7">
        <v>45716</v>
      </c>
      <c r="R821" s="5"/>
      <c r="S821" s="48">
        <v>-325</v>
      </c>
      <c r="T821" s="5" t="s">
        <v>35</v>
      </c>
      <c r="U821" s="5" t="s">
        <v>1596</v>
      </c>
      <c r="V821" s="5" t="s">
        <v>36</v>
      </c>
      <c r="W821" s="5" t="s">
        <v>37</v>
      </c>
      <c r="X821" s="5"/>
      <c r="Y821" s="5"/>
      <c r="Z821" s="5" t="s">
        <v>780</v>
      </c>
      <c r="AA821" s="5"/>
      <c r="AB821" s="5">
        <v>7119</v>
      </c>
      <c r="AC821" s="5" t="s">
        <v>38</v>
      </c>
    </row>
    <row r="822" spans="1:29">
      <c r="A822" s="5">
        <v>445047</v>
      </c>
      <c r="B822" s="5">
        <v>88555</v>
      </c>
      <c r="C822" s="5"/>
      <c r="D822" s="5">
        <v>2</v>
      </c>
      <c r="E822" s="5" t="s">
        <v>29</v>
      </c>
      <c r="F822" s="5">
        <v>3113</v>
      </c>
      <c r="G822" s="5" t="s">
        <v>94</v>
      </c>
      <c r="H822" s="5" t="s">
        <v>95</v>
      </c>
      <c r="I822" s="5">
        <v>426</v>
      </c>
      <c r="J822" s="5" t="s">
        <v>96</v>
      </c>
      <c r="K822" s="5">
        <v>382</v>
      </c>
      <c r="L822" s="5"/>
      <c r="M822" s="5" t="s">
        <v>97</v>
      </c>
      <c r="N822" s="6">
        <v>45421.414583333331</v>
      </c>
      <c r="O822" s="7">
        <v>45726</v>
      </c>
      <c r="P822" s="5"/>
      <c r="Q822" s="7">
        <v>45716</v>
      </c>
      <c r="R822" s="5"/>
      <c r="S822" s="48">
        <v>26</v>
      </c>
      <c r="T822" s="5" t="s">
        <v>39</v>
      </c>
      <c r="U822" s="5" t="s">
        <v>40</v>
      </c>
      <c r="V822" s="5" t="s">
        <v>41</v>
      </c>
      <c r="W822" s="5" t="s">
        <v>42</v>
      </c>
      <c r="X822" s="5"/>
      <c r="Y822" s="5"/>
      <c r="Z822" s="5" t="s">
        <v>780</v>
      </c>
      <c r="AA822" s="5"/>
      <c r="AB822" s="5">
        <v>7119</v>
      </c>
      <c r="AC822" s="5" t="s">
        <v>38</v>
      </c>
    </row>
    <row r="823" spans="1:29">
      <c r="A823" s="5">
        <v>527562</v>
      </c>
      <c r="B823" s="5">
        <v>88555</v>
      </c>
      <c r="C823" s="5"/>
      <c r="D823" s="5">
        <v>2</v>
      </c>
      <c r="E823" s="5" t="s">
        <v>29</v>
      </c>
      <c r="F823" s="5">
        <v>3113</v>
      </c>
      <c r="G823" s="5" t="s">
        <v>94</v>
      </c>
      <c r="H823" s="5" t="s">
        <v>95</v>
      </c>
      <c r="I823" s="5">
        <v>426</v>
      </c>
      <c r="J823" s="5" t="s">
        <v>96</v>
      </c>
      <c r="K823" s="5">
        <v>382</v>
      </c>
      <c r="L823" s="5"/>
      <c r="M823" s="5" t="s">
        <v>97</v>
      </c>
      <c r="N823" s="6">
        <v>45421.414583333331</v>
      </c>
      <c r="O823" s="7">
        <v>45726</v>
      </c>
      <c r="P823" s="5"/>
      <c r="Q823" s="7">
        <v>45716</v>
      </c>
      <c r="R823" s="5"/>
      <c r="S823" s="48">
        <v>18.399999999999999</v>
      </c>
      <c r="T823" s="5" t="s">
        <v>39</v>
      </c>
      <c r="U823" s="5" t="s">
        <v>52</v>
      </c>
      <c r="V823" s="5" t="s">
        <v>41</v>
      </c>
      <c r="W823" s="5" t="s">
        <v>42</v>
      </c>
      <c r="X823" s="5"/>
      <c r="Y823" s="5"/>
      <c r="Z823" s="5" t="s">
        <v>780</v>
      </c>
      <c r="AA823" s="5"/>
      <c r="AB823" s="5">
        <v>7119</v>
      </c>
      <c r="AC823" s="5" t="s">
        <v>38</v>
      </c>
    </row>
    <row r="824" spans="1:29">
      <c r="A824" s="5">
        <v>611222</v>
      </c>
      <c r="B824" s="5">
        <v>88555</v>
      </c>
      <c r="C824" s="5"/>
      <c r="D824" s="5">
        <v>2</v>
      </c>
      <c r="E824" s="5" t="s">
        <v>29</v>
      </c>
      <c r="F824" s="5">
        <v>3113</v>
      </c>
      <c r="G824" s="5" t="s">
        <v>94</v>
      </c>
      <c r="H824" s="5" t="s">
        <v>95</v>
      </c>
      <c r="I824" s="5">
        <v>426</v>
      </c>
      <c r="J824" s="5" t="s">
        <v>96</v>
      </c>
      <c r="K824" s="5">
        <v>382</v>
      </c>
      <c r="L824" s="5"/>
      <c r="M824" s="5" t="s">
        <v>97</v>
      </c>
      <c r="N824" s="6">
        <v>45421.414583333331</v>
      </c>
      <c r="O824" s="7">
        <v>45726</v>
      </c>
      <c r="P824" s="5"/>
      <c r="Q824" s="7">
        <v>45716</v>
      </c>
      <c r="R824" s="5"/>
      <c r="S824" s="48">
        <v>3.6</v>
      </c>
      <c r="T824" s="5" t="s">
        <v>39</v>
      </c>
      <c r="U824" s="5" t="s">
        <v>182</v>
      </c>
      <c r="V824" s="5" t="s">
        <v>41</v>
      </c>
      <c r="W824" s="5" t="s">
        <v>42</v>
      </c>
      <c r="X824" s="5"/>
      <c r="Y824" s="5"/>
      <c r="Z824" s="5" t="s">
        <v>780</v>
      </c>
      <c r="AA824" s="5"/>
      <c r="AB824" s="5">
        <v>7119</v>
      </c>
      <c r="AC824" s="5" t="s">
        <v>38</v>
      </c>
    </row>
    <row r="825" spans="1:29">
      <c r="A825" s="5">
        <v>444987</v>
      </c>
      <c r="B825" s="5">
        <v>88555</v>
      </c>
      <c r="C825" s="5"/>
      <c r="D825" s="5">
        <v>2</v>
      </c>
      <c r="E825" s="5" t="s">
        <v>29</v>
      </c>
      <c r="F825" s="5">
        <v>3118</v>
      </c>
      <c r="G825" s="5" t="s">
        <v>98</v>
      </c>
      <c r="H825" s="5" t="s">
        <v>99</v>
      </c>
      <c r="I825" s="5">
        <v>426</v>
      </c>
      <c r="J825" s="5" t="s">
        <v>96</v>
      </c>
      <c r="K825" s="5">
        <v>382</v>
      </c>
      <c r="L825" s="5"/>
      <c r="M825" s="5" t="s">
        <v>100</v>
      </c>
      <c r="N825" s="6">
        <v>45421.414583333331</v>
      </c>
      <c r="O825" s="7">
        <v>45726</v>
      </c>
      <c r="P825" s="5"/>
      <c r="Q825" s="7">
        <v>45716</v>
      </c>
      <c r="R825" s="5"/>
      <c r="S825" s="48">
        <v>-325</v>
      </c>
      <c r="T825" s="5" t="s">
        <v>35</v>
      </c>
      <c r="U825" s="5" t="s">
        <v>1596</v>
      </c>
      <c r="V825" s="5" t="s">
        <v>36</v>
      </c>
      <c r="W825" s="5" t="s">
        <v>37</v>
      </c>
      <c r="X825" s="5"/>
      <c r="Y825" s="5"/>
      <c r="Z825" s="5" t="s">
        <v>781</v>
      </c>
      <c r="AA825" s="5"/>
      <c r="AB825" s="5">
        <v>7119</v>
      </c>
      <c r="AC825" s="5" t="s">
        <v>38</v>
      </c>
    </row>
    <row r="826" spans="1:29">
      <c r="A826" s="5">
        <v>445048</v>
      </c>
      <c r="B826" s="5">
        <v>88555</v>
      </c>
      <c r="C826" s="5"/>
      <c r="D826" s="5">
        <v>2</v>
      </c>
      <c r="E826" s="5" t="s">
        <v>29</v>
      </c>
      <c r="F826" s="5">
        <v>3118</v>
      </c>
      <c r="G826" s="5" t="s">
        <v>98</v>
      </c>
      <c r="H826" s="5" t="s">
        <v>99</v>
      </c>
      <c r="I826" s="5">
        <v>426</v>
      </c>
      <c r="J826" s="5" t="s">
        <v>96</v>
      </c>
      <c r="K826" s="5">
        <v>382</v>
      </c>
      <c r="L826" s="5"/>
      <c r="M826" s="5" t="s">
        <v>100</v>
      </c>
      <c r="N826" s="6">
        <v>45421.414583333331</v>
      </c>
      <c r="O826" s="7">
        <v>45726</v>
      </c>
      <c r="P826" s="5"/>
      <c r="Q826" s="7">
        <v>45716</v>
      </c>
      <c r="R826" s="5"/>
      <c r="S826" s="48">
        <v>26</v>
      </c>
      <c r="T826" s="5" t="s">
        <v>39</v>
      </c>
      <c r="U826" s="5" t="s">
        <v>40</v>
      </c>
      <c r="V826" s="5" t="s">
        <v>41</v>
      </c>
      <c r="W826" s="5" t="s">
        <v>42</v>
      </c>
      <c r="X826" s="5"/>
      <c r="Y826" s="5"/>
      <c r="Z826" s="5" t="s">
        <v>781</v>
      </c>
      <c r="AA826" s="5"/>
      <c r="AB826" s="5">
        <v>7119</v>
      </c>
      <c r="AC826" s="5" t="s">
        <v>38</v>
      </c>
    </row>
    <row r="827" spans="1:29">
      <c r="A827" s="5">
        <v>527563</v>
      </c>
      <c r="B827" s="5">
        <v>88555</v>
      </c>
      <c r="C827" s="5"/>
      <c r="D827" s="5">
        <v>2</v>
      </c>
      <c r="E827" s="5" t="s">
        <v>29</v>
      </c>
      <c r="F827" s="5">
        <v>3118</v>
      </c>
      <c r="G827" s="5" t="s">
        <v>98</v>
      </c>
      <c r="H827" s="5" t="s">
        <v>99</v>
      </c>
      <c r="I827" s="5">
        <v>426</v>
      </c>
      <c r="J827" s="5" t="s">
        <v>96</v>
      </c>
      <c r="K827" s="5">
        <v>382</v>
      </c>
      <c r="L827" s="5"/>
      <c r="M827" s="5" t="s">
        <v>100</v>
      </c>
      <c r="N827" s="6">
        <v>45421.414583333331</v>
      </c>
      <c r="O827" s="7">
        <v>45726</v>
      </c>
      <c r="P827" s="5"/>
      <c r="Q827" s="7">
        <v>45716</v>
      </c>
      <c r="R827" s="5"/>
      <c r="S827" s="48">
        <v>18.399999999999999</v>
      </c>
      <c r="T827" s="5" t="s">
        <v>39</v>
      </c>
      <c r="U827" s="5" t="s">
        <v>52</v>
      </c>
      <c r="V827" s="5" t="s">
        <v>41</v>
      </c>
      <c r="W827" s="5" t="s">
        <v>42</v>
      </c>
      <c r="X827" s="5"/>
      <c r="Y827" s="5"/>
      <c r="Z827" s="5" t="s">
        <v>781</v>
      </c>
      <c r="AA827" s="5"/>
      <c r="AB827" s="5">
        <v>7119</v>
      </c>
      <c r="AC827" s="5" t="s">
        <v>38</v>
      </c>
    </row>
    <row r="828" spans="1:29">
      <c r="A828" s="5">
        <v>611223</v>
      </c>
      <c r="B828" s="5">
        <v>88555</v>
      </c>
      <c r="C828" s="5"/>
      <c r="D828" s="5">
        <v>2</v>
      </c>
      <c r="E828" s="5" t="s">
        <v>29</v>
      </c>
      <c r="F828" s="5">
        <v>3118</v>
      </c>
      <c r="G828" s="5" t="s">
        <v>98</v>
      </c>
      <c r="H828" s="5" t="s">
        <v>99</v>
      </c>
      <c r="I828" s="5">
        <v>426</v>
      </c>
      <c r="J828" s="5" t="s">
        <v>96</v>
      </c>
      <c r="K828" s="5">
        <v>382</v>
      </c>
      <c r="L828" s="5"/>
      <c r="M828" s="5" t="s">
        <v>100</v>
      </c>
      <c r="N828" s="6">
        <v>45421.414583333331</v>
      </c>
      <c r="O828" s="7">
        <v>45726</v>
      </c>
      <c r="P828" s="5"/>
      <c r="Q828" s="7">
        <v>45716</v>
      </c>
      <c r="R828" s="5"/>
      <c r="S828" s="48">
        <v>3.6</v>
      </c>
      <c r="T828" s="5" t="s">
        <v>39</v>
      </c>
      <c r="U828" s="5" t="s">
        <v>182</v>
      </c>
      <c r="V828" s="5" t="s">
        <v>41</v>
      </c>
      <c r="W828" s="5" t="s">
        <v>42</v>
      </c>
      <c r="X828" s="5"/>
      <c r="Y828" s="5"/>
      <c r="Z828" s="5" t="s">
        <v>781</v>
      </c>
      <c r="AA828" s="5"/>
      <c r="AB828" s="5">
        <v>7119</v>
      </c>
      <c r="AC828" s="5" t="s">
        <v>38</v>
      </c>
    </row>
  </sheetData>
  <autoFilter ref="A1:AC828" xr:uid="{E1BA270E-D119-4E4B-81AE-F4D2EE3A905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74D8-17D1-4AF2-A216-626776CBE5DE}">
  <dimension ref="A1:AC815"/>
  <sheetViews>
    <sheetView showGridLines="0" topLeftCell="H1" workbookViewId="0">
      <selection activeCell="Q27" sqref="O27:Q28"/>
    </sheetView>
  </sheetViews>
  <sheetFormatPr defaultColWidth="9" defaultRowHeight="13.8"/>
  <cols>
    <col min="1" max="1" width="14.88671875" style="4" bestFit="1" customWidth="1"/>
    <col min="2" max="2" width="17.6640625" style="4" bestFit="1" customWidth="1"/>
    <col min="3" max="3" width="18.77734375" style="4" bestFit="1" customWidth="1"/>
    <col min="4" max="4" width="14.21875" style="4" bestFit="1" customWidth="1"/>
    <col min="5" max="5" width="15.6640625" style="4" bestFit="1" customWidth="1"/>
    <col min="6" max="6" width="14.33203125" style="4" bestFit="1" customWidth="1"/>
    <col min="7" max="7" width="46.44140625" style="4" bestFit="1" customWidth="1"/>
    <col min="8" max="8" width="15.109375" style="4" bestFit="1" customWidth="1"/>
    <col min="9" max="9" width="14.109375" style="4" bestFit="1" customWidth="1"/>
    <col min="10" max="10" width="65.109375" style="4" customWidth="1"/>
    <col min="11" max="11" width="15.6640625" style="4" bestFit="1" customWidth="1"/>
    <col min="12" max="12" width="20.88671875" style="4" bestFit="1" customWidth="1"/>
    <col min="13" max="13" width="53.6640625" style="4" customWidth="1"/>
    <col min="14" max="14" width="13.44140625" style="4" bestFit="1" customWidth="1"/>
    <col min="15" max="15" width="16.33203125" style="4" bestFit="1" customWidth="1"/>
    <col min="16" max="16" width="15.77734375" style="4" bestFit="1" customWidth="1"/>
    <col min="17" max="17" width="22.21875" style="4" bestFit="1" customWidth="1"/>
    <col min="18" max="18" width="21.109375" style="4" bestFit="1" customWidth="1"/>
    <col min="19" max="19" width="8.44140625" style="49" bestFit="1" customWidth="1"/>
    <col min="20" max="20" width="7.77734375" style="4" bestFit="1" customWidth="1"/>
    <col min="21" max="21" width="69.88671875" style="4" bestFit="1" customWidth="1"/>
    <col min="22" max="22" width="28.88671875" style="4" bestFit="1" customWidth="1"/>
    <col min="23" max="23" width="15.109375" style="4" bestFit="1" customWidth="1"/>
    <col min="24" max="24" width="22.6640625" style="4" bestFit="1" customWidth="1"/>
    <col min="25" max="25" width="13.44140625" style="4" bestFit="1" customWidth="1"/>
    <col min="26" max="26" width="129.88671875" style="4" bestFit="1" customWidth="1"/>
    <col min="27" max="27" width="15.33203125" style="4" bestFit="1" customWidth="1"/>
    <col min="28" max="28" width="15.109375" style="4" bestFit="1" customWidth="1"/>
    <col min="29" max="29" width="14.77734375" style="4" bestFit="1" customWidth="1"/>
    <col min="30" max="16384" width="9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5">
        <v>469396</v>
      </c>
      <c r="B2" s="5">
        <v>92757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1825</v>
      </c>
      <c r="N2" s="68">
        <v>45485.477083333331</v>
      </c>
      <c r="O2" s="7">
        <v>45757</v>
      </c>
      <c r="P2" s="5"/>
      <c r="Q2" s="7">
        <v>45747</v>
      </c>
      <c r="R2" s="5"/>
      <c r="S2" s="69">
        <v>-502</v>
      </c>
      <c r="T2" s="5" t="s">
        <v>35</v>
      </c>
      <c r="U2" s="5" t="s">
        <v>1826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>
        <v>7119</v>
      </c>
    </row>
    <row r="3" spans="1:29">
      <c r="A3" s="5">
        <v>469427</v>
      </c>
      <c r="B3" s="5">
        <v>92757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1825</v>
      </c>
      <c r="N3" s="68">
        <v>45485.477083333331</v>
      </c>
      <c r="O3" s="7">
        <v>45757</v>
      </c>
      <c r="P3" s="5"/>
      <c r="Q3" s="7">
        <v>45747</v>
      </c>
      <c r="R3" s="5"/>
      <c r="S3" s="69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>
        <v>7119</v>
      </c>
    </row>
    <row r="4" spans="1:29">
      <c r="A4" s="5">
        <v>624997</v>
      </c>
      <c r="B4" s="5">
        <v>92757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1825</v>
      </c>
      <c r="N4" s="68">
        <v>45485.477083333331</v>
      </c>
      <c r="O4" s="7">
        <v>45757</v>
      </c>
      <c r="P4" s="5"/>
      <c r="Q4" s="7">
        <v>45747</v>
      </c>
      <c r="R4" s="5"/>
      <c r="S4" s="69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>
        <v>7119</v>
      </c>
    </row>
    <row r="5" spans="1:29">
      <c r="A5" s="5">
        <v>657997</v>
      </c>
      <c r="B5" s="5">
        <v>92757</v>
      </c>
      <c r="C5" s="5"/>
      <c r="D5" s="5">
        <v>2</v>
      </c>
      <c r="E5" s="5" t="s">
        <v>29</v>
      </c>
      <c r="F5" s="5">
        <v>4123</v>
      </c>
      <c r="G5" s="5" t="s">
        <v>565</v>
      </c>
      <c r="H5" s="5" t="s">
        <v>566</v>
      </c>
      <c r="I5" s="5">
        <v>350</v>
      </c>
      <c r="J5" s="5" t="s">
        <v>567</v>
      </c>
      <c r="K5" s="5">
        <v>377</v>
      </c>
      <c r="L5" s="5"/>
      <c r="M5" s="5" t="s">
        <v>1825</v>
      </c>
      <c r="N5" s="68">
        <v>45485.477083333331</v>
      </c>
      <c r="O5" s="7">
        <v>45757</v>
      </c>
      <c r="P5" s="5"/>
      <c r="Q5" s="7">
        <v>45747</v>
      </c>
      <c r="R5" s="5"/>
      <c r="S5" s="69">
        <v>164.78</v>
      </c>
      <c r="T5" s="5" t="s">
        <v>39</v>
      </c>
      <c r="U5" s="5" t="s">
        <v>1827</v>
      </c>
      <c r="V5" s="5" t="s">
        <v>300</v>
      </c>
      <c r="W5" s="5" t="s">
        <v>839</v>
      </c>
      <c r="X5" s="5"/>
      <c r="Y5" s="5"/>
      <c r="Z5" s="5" t="s">
        <v>913</v>
      </c>
      <c r="AA5" s="5"/>
      <c r="AB5" s="5">
        <v>7119</v>
      </c>
      <c r="AC5" s="5">
        <v>7119</v>
      </c>
    </row>
    <row r="6" spans="1:29">
      <c r="A6" s="5">
        <v>525459</v>
      </c>
      <c r="B6" s="5">
        <v>103255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8">
        <v>45558.456250000003</v>
      </c>
      <c r="O6" s="7">
        <v>45757</v>
      </c>
      <c r="P6" s="5"/>
      <c r="Q6" s="5"/>
      <c r="R6" s="5"/>
      <c r="S6" s="69">
        <v>9.6999999999999993</v>
      </c>
      <c r="T6" s="5" t="s">
        <v>39</v>
      </c>
      <c r="U6" s="5" t="s">
        <v>128</v>
      </c>
      <c r="V6" s="5" t="s">
        <v>128</v>
      </c>
      <c r="W6" s="5" t="s">
        <v>129</v>
      </c>
      <c r="X6" s="5"/>
      <c r="Y6" s="5"/>
      <c r="Z6" s="5" t="s">
        <v>841</v>
      </c>
      <c r="AA6" s="5"/>
      <c r="AB6" s="5">
        <v>7119</v>
      </c>
      <c r="AC6" s="5">
        <v>7119</v>
      </c>
    </row>
    <row r="7" spans="1:29">
      <c r="A7" s="5">
        <v>525324</v>
      </c>
      <c r="B7" s="5">
        <v>103256</v>
      </c>
      <c r="C7" s="5">
        <v>10648</v>
      </c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8">
        <v>45536</v>
      </c>
      <c r="O7" s="7">
        <v>45757</v>
      </c>
      <c r="P7" s="5"/>
      <c r="Q7" s="7">
        <v>45737</v>
      </c>
      <c r="R7" s="5"/>
      <c r="S7" s="69">
        <v>-990.47</v>
      </c>
      <c r="T7" s="5" t="s">
        <v>35</v>
      </c>
      <c r="U7" s="5" t="s">
        <v>1826</v>
      </c>
      <c r="V7" s="5" t="s">
        <v>36</v>
      </c>
      <c r="W7" s="5" t="s">
        <v>37</v>
      </c>
      <c r="X7" s="5"/>
      <c r="Y7" s="5"/>
      <c r="Z7" s="5" t="s">
        <v>1598</v>
      </c>
      <c r="AA7" s="5"/>
      <c r="AB7" s="5">
        <v>7119</v>
      </c>
      <c r="AC7" s="5">
        <v>7119</v>
      </c>
    </row>
    <row r="8" spans="1:29">
      <c r="A8" s="5">
        <v>525460</v>
      </c>
      <c r="B8" s="5">
        <v>103256</v>
      </c>
      <c r="C8" s="5">
        <v>10648</v>
      </c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8">
        <v>45536</v>
      </c>
      <c r="O8" s="7">
        <v>45757</v>
      </c>
      <c r="P8" s="5"/>
      <c r="Q8" s="7">
        <v>45737</v>
      </c>
      <c r="R8" s="5"/>
      <c r="S8" s="69">
        <v>99.05</v>
      </c>
      <c r="T8" s="5" t="s">
        <v>39</v>
      </c>
      <c r="U8" s="5" t="s">
        <v>40</v>
      </c>
      <c r="V8" s="5" t="s">
        <v>41</v>
      </c>
      <c r="W8" s="5" t="s">
        <v>42</v>
      </c>
      <c r="X8" s="5"/>
      <c r="Y8" s="5"/>
      <c r="Z8" s="5" t="s">
        <v>1598</v>
      </c>
      <c r="AA8" s="5"/>
      <c r="AB8" s="5">
        <v>7119</v>
      </c>
      <c r="AC8" s="5">
        <v>7119</v>
      </c>
    </row>
    <row r="9" spans="1:29">
      <c r="A9" s="5">
        <v>575773</v>
      </c>
      <c r="B9" s="5">
        <v>103256</v>
      </c>
      <c r="C9" s="5">
        <v>10648</v>
      </c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8">
        <v>45536</v>
      </c>
      <c r="O9" s="7">
        <v>45757</v>
      </c>
      <c r="P9" s="5"/>
      <c r="Q9" s="7">
        <v>45737</v>
      </c>
      <c r="R9" s="5"/>
      <c r="S9" s="69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1598</v>
      </c>
      <c r="AA9" s="5"/>
      <c r="AB9" s="5">
        <v>7119</v>
      </c>
      <c r="AC9" s="5">
        <v>7119</v>
      </c>
    </row>
    <row r="10" spans="1:29">
      <c r="A10" s="5">
        <v>575774</v>
      </c>
      <c r="B10" s="5">
        <v>103256</v>
      </c>
      <c r="C10" s="5">
        <v>10648</v>
      </c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8">
        <v>45536</v>
      </c>
      <c r="O10" s="7">
        <v>45757</v>
      </c>
      <c r="P10" s="5"/>
      <c r="Q10" s="7">
        <v>45737</v>
      </c>
      <c r="R10" s="5"/>
      <c r="S10" s="69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1598</v>
      </c>
      <c r="AA10" s="5"/>
      <c r="AB10" s="5">
        <v>7119</v>
      </c>
      <c r="AC10" s="5">
        <v>7119</v>
      </c>
    </row>
    <row r="11" spans="1:29">
      <c r="A11" s="5">
        <v>618525</v>
      </c>
      <c r="B11" s="5">
        <v>103256</v>
      </c>
      <c r="C11" s="5">
        <v>10648</v>
      </c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8">
        <v>45536</v>
      </c>
      <c r="O11" s="7">
        <v>45757</v>
      </c>
      <c r="P11" s="5"/>
      <c r="Q11" s="7">
        <v>45737</v>
      </c>
      <c r="R11" s="5"/>
      <c r="S11" s="69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1598</v>
      </c>
      <c r="AA11" s="5"/>
      <c r="AB11" s="5">
        <v>7119</v>
      </c>
      <c r="AC11" s="5">
        <v>7119</v>
      </c>
    </row>
    <row r="12" spans="1:29">
      <c r="A12" s="5">
        <v>614661</v>
      </c>
      <c r="B12" s="5">
        <v>111059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8">
        <v>45627</v>
      </c>
      <c r="O12" s="7">
        <v>45757</v>
      </c>
      <c r="P12" s="5"/>
      <c r="Q12" s="7">
        <v>45751</v>
      </c>
      <c r="R12" s="5"/>
      <c r="S12" s="69">
        <v>9.0500000000000007</v>
      </c>
      <c r="T12" s="5" t="s">
        <v>39</v>
      </c>
      <c r="U12" s="5" t="s">
        <v>182</v>
      </c>
      <c r="V12" s="5" t="s">
        <v>41</v>
      </c>
      <c r="W12" s="5" t="s">
        <v>42</v>
      </c>
      <c r="X12" s="5"/>
      <c r="Y12" s="5"/>
      <c r="Z12" s="5" t="s">
        <v>817</v>
      </c>
      <c r="AA12" s="5"/>
      <c r="AB12" s="5">
        <v>7119</v>
      </c>
      <c r="AC12" s="5">
        <v>7119</v>
      </c>
    </row>
    <row r="13" spans="1:29">
      <c r="A13" s="5">
        <v>608844</v>
      </c>
      <c r="B13" s="5">
        <v>111059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8">
        <v>45627</v>
      </c>
      <c r="O13" s="7">
        <v>45757</v>
      </c>
      <c r="P13" s="5"/>
      <c r="Q13" s="7">
        <v>45751</v>
      </c>
      <c r="R13" s="5"/>
      <c r="S13" s="69">
        <v>110</v>
      </c>
      <c r="T13" s="5" t="s">
        <v>39</v>
      </c>
      <c r="U13" s="5" t="s">
        <v>52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>
        <v>7119</v>
      </c>
    </row>
    <row r="14" spans="1:29">
      <c r="A14" s="5">
        <v>572645</v>
      </c>
      <c r="B14" s="5">
        <v>111059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8">
        <v>45627</v>
      </c>
      <c r="O14" s="7">
        <v>45757</v>
      </c>
      <c r="P14" s="5"/>
      <c r="Q14" s="7">
        <v>45751</v>
      </c>
      <c r="R14" s="5"/>
      <c r="S14" s="69">
        <v>-1425.33</v>
      </c>
      <c r="T14" s="5" t="s">
        <v>35</v>
      </c>
      <c r="U14" s="5" t="s">
        <v>1826</v>
      </c>
      <c r="V14" s="5" t="s">
        <v>36</v>
      </c>
      <c r="W14" s="5" t="s">
        <v>37</v>
      </c>
      <c r="X14" s="5"/>
      <c r="Y14" s="5"/>
      <c r="Z14" s="5" t="s">
        <v>817</v>
      </c>
      <c r="AA14" s="5"/>
      <c r="AB14" s="5">
        <v>7119</v>
      </c>
      <c r="AC14" s="5">
        <v>7119</v>
      </c>
    </row>
    <row r="15" spans="1:29">
      <c r="A15" s="5">
        <v>572721</v>
      </c>
      <c r="B15" s="5">
        <v>111059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8">
        <v>45627</v>
      </c>
      <c r="O15" s="7">
        <v>45757</v>
      </c>
      <c r="P15" s="5"/>
      <c r="Q15" s="7">
        <v>45751</v>
      </c>
      <c r="R15" s="5"/>
      <c r="S15" s="69">
        <v>142.53</v>
      </c>
      <c r="T15" s="5" t="s">
        <v>39</v>
      </c>
      <c r="U15" s="5" t="s">
        <v>40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>
        <v>7119</v>
      </c>
    </row>
    <row r="16" spans="1:29">
      <c r="A16" s="5">
        <v>485045</v>
      </c>
      <c r="B16" s="5">
        <v>95406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8">
        <v>45505</v>
      </c>
      <c r="O16" s="7">
        <v>45757</v>
      </c>
      <c r="P16" s="5"/>
      <c r="Q16" s="7">
        <v>45754</v>
      </c>
      <c r="R16" s="5"/>
      <c r="S16" s="69">
        <v>-519.04999999999995</v>
      </c>
      <c r="T16" s="5" t="s">
        <v>35</v>
      </c>
      <c r="U16" s="5" t="s">
        <v>1826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>
        <v>7119</v>
      </c>
    </row>
    <row r="17" spans="1:29">
      <c r="A17" s="5">
        <v>485110</v>
      </c>
      <c r="B17" s="5">
        <v>95406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8">
        <v>45505</v>
      </c>
      <c r="O17" s="7">
        <v>45757</v>
      </c>
      <c r="P17" s="5"/>
      <c r="Q17" s="7">
        <v>45754</v>
      </c>
      <c r="R17" s="5"/>
      <c r="S17" s="69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>
        <v>7119</v>
      </c>
    </row>
    <row r="18" spans="1:29">
      <c r="A18" s="5">
        <v>649601</v>
      </c>
      <c r="B18" s="5">
        <v>95406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966</v>
      </c>
      <c r="N18" s="68">
        <v>45505</v>
      </c>
      <c r="O18" s="7">
        <v>45757</v>
      </c>
      <c r="P18" s="5"/>
      <c r="Q18" s="7">
        <v>45754</v>
      </c>
      <c r="R18" s="5"/>
      <c r="S18" s="69">
        <v>29.94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>
        <v>7119</v>
      </c>
    </row>
    <row r="19" spans="1:29">
      <c r="A19" s="5">
        <v>479046</v>
      </c>
      <c r="B19" s="5">
        <v>94408</v>
      </c>
      <c r="C19" s="5">
        <v>10608</v>
      </c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1828</v>
      </c>
      <c r="K19" s="5">
        <v>200</v>
      </c>
      <c r="L19" s="5" t="s">
        <v>555</v>
      </c>
      <c r="M19" s="5" t="s">
        <v>1829</v>
      </c>
      <c r="N19" s="68">
        <v>45505</v>
      </c>
      <c r="O19" s="7">
        <v>45757</v>
      </c>
      <c r="P19" s="5"/>
      <c r="Q19" s="7">
        <v>45742</v>
      </c>
      <c r="R19" s="5"/>
      <c r="S19" s="69">
        <v>-1245.72</v>
      </c>
      <c r="T19" s="5" t="s">
        <v>35</v>
      </c>
      <c r="U19" s="5" t="s">
        <v>1826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>
        <v>7119</v>
      </c>
    </row>
    <row r="20" spans="1:29">
      <c r="A20" s="5">
        <v>479096</v>
      </c>
      <c r="B20" s="5">
        <v>94408</v>
      </c>
      <c r="C20" s="5">
        <v>10608</v>
      </c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1828</v>
      </c>
      <c r="K20" s="5">
        <v>200</v>
      </c>
      <c r="L20" s="5" t="s">
        <v>555</v>
      </c>
      <c r="M20" s="5" t="s">
        <v>1829</v>
      </c>
      <c r="N20" s="68">
        <v>45505</v>
      </c>
      <c r="O20" s="7">
        <v>45757</v>
      </c>
      <c r="P20" s="5"/>
      <c r="Q20" s="7">
        <v>45742</v>
      </c>
      <c r="R20" s="5"/>
      <c r="S20" s="69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>
        <v>7119</v>
      </c>
    </row>
    <row r="21" spans="1:29">
      <c r="A21" s="5">
        <v>678199</v>
      </c>
      <c r="B21" s="5">
        <v>94408</v>
      </c>
      <c r="C21" s="5">
        <v>10608</v>
      </c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1828</v>
      </c>
      <c r="K21" s="5">
        <v>200</v>
      </c>
      <c r="L21" s="5" t="s">
        <v>555</v>
      </c>
      <c r="M21" s="5" t="s">
        <v>1829</v>
      </c>
      <c r="N21" s="68">
        <v>45505</v>
      </c>
      <c r="O21" s="7">
        <v>45757</v>
      </c>
      <c r="P21" s="5"/>
      <c r="Q21" s="7">
        <v>45742</v>
      </c>
      <c r="R21" s="5"/>
      <c r="S21" s="69">
        <v>166.1</v>
      </c>
      <c r="T21" s="5" t="s">
        <v>39</v>
      </c>
      <c r="U21" s="5" t="s">
        <v>1826</v>
      </c>
      <c r="V21" s="5" t="s">
        <v>88</v>
      </c>
      <c r="W21" s="5" t="s">
        <v>89</v>
      </c>
      <c r="X21" s="5"/>
      <c r="Y21" s="5"/>
      <c r="Z21" s="5" t="s">
        <v>902</v>
      </c>
      <c r="AA21" s="5"/>
      <c r="AB21" s="5">
        <v>7119</v>
      </c>
      <c r="AC21" s="5">
        <v>7119</v>
      </c>
    </row>
    <row r="22" spans="1:29">
      <c r="A22" s="5">
        <v>678200</v>
      </c>
      <c r="B22" s="5">
        <v>94408</v>
      </c>
      <c r="C22" s="5">
        <v>10608</v>
      </c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1828</v>
      </c>
      <c r="K22" s="5">
        <v>200</v>
      </c>
      <c r="L22" s="5" t="s">
        <v>555</v>
      </c>
      <c r="M22" s="5" t="s">
        <v>1829</v>
      </c>
      <c r="N22" s="68">
        <v>45505</v>
      </c>
      <c r="O22" s="7">
        <v>45757</v>
      </c>
      <c r="P22" s="5"/>
      <c r="Q22" s="7">
        <v>45742</v>
      </c>
      <c r="R22" s="5"/>
      <c r="S22" s="69">
        <v>-16.61</v>
      </c>
      <c r="T22" s="5" t="s">
        <v>39</v>
      </c>
      <c r="U22" s="5" t="s">
        <v>120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>
        <v>7119</v>
      </c>
    </row>
    <row r="23" spans="1:29">
      <c r="A23" s="5">
        <v>678188</v>
      </c>
      <c r="B23" s="5">
        <v>131045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1828</v>
      </c>
      <c r="K23" s="5">
        <v>0</v>
      </c>
      <c r="L23" s="5"/>
      <c r="M23" s="5"/>
      <c r="N23" s="68">
        <v>45743.482638888891</v>
      </c>
      <c r="O23" s="7">
        <v>45777</v>
      </c>
      <c r="P23" s="5"/>
      <c r="Q23" s="5"/>
      <c r="R23" s="5"/>
      <c r="S23" s="69">
        <v>81.040000000000006</v>
      </c>
      <c r="T23" s="5" t="s">
        <v>39</v>
      </c>
      <c r="U23" s="5" t="s">
        <v>1830</v>
      </c>
      <c r="V23" s="5" t="s">
        <v>48</v>
      </c>
      <c r="W23" s="5" t="s">
        <v>49</v>
      </c>
      <c r="X23" s="5"/>
      <c r="Y23" s="5"/>
      <c r="Z23" s="5"/>
      <c r="AA23" s="5"/>
      <c r="AB23" s="5">
        <v>7119</v>
      </c>
      <c r="AC23" s="5">
        <v>7119</v>
      </c>
    </row>
    <row r="24" spans="1:29">
      <c r="A24" s="5">
        <v>678192</v>
      </c>
      <c r="B24" s="5">
        <v>131045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1828</v>
      </c>
      <c r="K24" s="5">
        <v>0</v>
      </c>
      <c r="L24" s="5"/>
      <c r="M24" s="5"/>
      <c r="N24" s="68">
        <v>45743.482638888891</v>
      </c>
      <c r="O24" s="7">
        <v>45777</v>
      </c>
      <c r="P24" s="5"/>
      <c r="Q24" s="5"/>
      <c r="R24" s="5"/>
      <c r="S24" s="69">
        <v>8.1</v>
      </c>
      <c r="T24" s="5" t="s">
        <v>39</v>
      </c>
      <c r="U24" s="5" t="s">
        <v>1830</v>
      </c>
      <c r="V24" s="5" t="s">
        <v>41</v>
      </c>
      <c r="W24" s="5" t="s">
        <v>42</v>
      </c>
      <c r="X24" s="5"/>
      <c r="Y24" s="5"/>
      <c r="Z24" s="5"/>
      <c r="AA24" s="5"/>
      <c r="AB24" s="5">
        <v>7119</v>
      </c>
      <c r="AC24" s="5">
        <v>7119</v>
      </c>
    </row>
    <row r="25" spans="1:29">
      <c r="A25" s="5">
        <v>582488</v>
      </c>
      <c r="B25" s="5">
        <v>113175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8">
        <v>45627</v>
      </c>
      <c r="O25" s="7">
        <v>45757</v>
      </c>
      <c r="P25" s="5"/>
      <c r="Q25" s="7">
        <v>45747</v>
      </c>
      <c r="R25" s="5"/>
      <c r="S25" s="69">
        <v>-1418.18</v>
      </c>
      <c r="T25" s="5" t="s">
        <v>35</v>
      </c>
      <c r="U25" s="5" t="s">
        <v>1826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>
        <v>7119</v>
      </c>
    </row>
    <row r="26" spans="1:29">
      <c r="A26" s="5">
        <v>582538</v>
      </c>
      <c r="B26" s="5">
        <v>113175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8">
        <v>45627</v>
      </c>
      <c r="O26" s="7">
        <v>45757</v>
      </c>
      <c r="P26" s="5"/>
      <c r="Q26" s="7">
        <v>45747</v>
      </c>
      <c r="R26" s="5"/>
      <c r="S26" s="69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>
        <v>7119</v>
      </c>
    </row>
    <row r="27" spans="1:29">
      <c r="A27" s="5">
        <v>582542</v>
      </c>
      <c r="B27" s="5">
        <v>113175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8">
        <v>45627</v>
      </c>
      <c r="O27" s="7">
        <v>45757</v>
      </c>
      <c r="P27" s="5"/>
      <c r="Q27" s="7">
        <v>45747</v>
      </c>
      <c r="R27" s="5"/>
      <c r="S27" s="69">
        <v>9.6999999999999993</v>
      </c>
      <c r="T27" s="5" t="s">
        <v>39</v>
      </c>
      <c r="U27" s="5" t="s">
        <v>128</v>
      </c>
      <c r="V27" s="5" t="s">
        <v>128</v>
      </c>
      <c r="W27" s="5" t="s">
        <v>129</v>
      </c>
      <c r="X27" s="5"/>
      <c r="Y27" s="5"/>
      <c r="Z27" s="5" t="s">
        <v>969</v>
      </c>
      <c r="AA27" s="5"/>
      <c r="AB27" s="5">
        <v>7119</v>
      </c>
      <c r="AC27" s="5">
        <v>7119</v>
      </c>
    </row>
    <row r="28" spans="1:29">
      <c r="A28" s="5">
        <v>582543</v>
      </c>
      <c r="B28" s="5">
        <v>113175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8">
        <v>45627</v>
      </c>
      <c r="O28" s="7">
        <v>45757</v>
      </c>
      <c r="P28" s="5"/>
      <c r="Q28" s="7">
        <v>45747</v>
      </c>
      <c r="R28" s="5"/>
      <c r="S28" s="69">
        <v>101.73</v>
      </c>
      <c r="T28" s="5" t="s">
        <v>39</v>
      </c>
      <c r="U28" s="5" t="s">
        <v>1831</v>
      </c>
      <c r="V28" s="5" t="s">
        <v>79</v>
      </c>
      <c r="W28" s="5" t="s">
        <v>80</v>
      </c>
      <c r="X28" s="5"/>
      <c r="Y28" s="5"/>
      <c r="Z28" s="5" t="s">
        <v>969</v>
      </c>
      <c r="AA28" s="5"/>
      <c r="AB28" s="5">
        <v>7119</v>
      </c>
      <c r="AC28" s="5">
        <v>7119</v>
      </c>
    </row>
    <row r="29" spans="1:29">
      <c r="A29" s="5">
        <v>611135</v>
      </c>
      <c r="B29" s="5">
        <v>113175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8">
        <v>45627</v>
      </c>
      <c r="O29" s="7">
        <v>45757</v>
      </c>
      <c r="P29" s="5"/>
      <c r="Q29" s="7">
        <v>45747</v>
      </c>
      <c r="R29" s="5"/>
      <c r="S29" s="69">
        <v>12.13</v>
      </c>
      <c r="T29" s="5" t="s">
        <v>39</v>
      </c>
      <c r="U29" s="5" t="s">
        <v>182</v>
      </c>
      <c r="V29" s="5" t="s">
        <v>41</v>
      </c>
      <c r="W29" s="5" t="s">
        <v>42</v>
      </c>
      <c r="X29" s="5"/>
      <c r="Y29" s="5"/>
      <c r="Z29" s="5" t="s">
        <v>969</v>
      </c>
      <c r="AA29" s="5"/>
      <c r="AB29" s="5">
        <v>7119</v>
      </c>
      <c r="AC29" s="5">
        <v>7119</v>
      </c>
    </row>
    <row r="30" spans="1:29">
      <c r="A30" s="5">
        <v>672932</v>
      </c>
      <c r="B30" s="5">
        <v>129666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8">
        <v>45730.436805555553</v>
      </c>
      <c r="O30" s="7">
        <v>45757</v>
      </c>
      <c r="P30" s="5"/>
      <c r="Q30" s="7">
        <v>45747</v>
      </c>
      <c r="R30" s="5"/>
      <c r="S30" s="69">
        <v>43.06</v>
      </c>
      <c r="T30" s="5" t="s">
        <v>39</v>
      </c>
      <c r="U30" s="5" t="s">
        <v>52</v>
      </c>
      <c r="V30" s="5" t="s">
        <v>41</v>
      </c>
      <c r="W30" s="5" t="s">
        <v>42</v>
      </c>
      <c r="X30" s="5"/>
      <c r="Y30" s="5"/>
      <c r="Z30" s="5" t="s">
        <v>1832</v>
      </c>
      <c r="AA30" s="5"/>
      <c r="AB30" s="5">
        <v>7119</v>
      </c>
      <c r="AC30" s="5">
        <v>7119</v>
      </c>
    </row>
    <row r="31" spans="1:29">
      <c r="A31" s="5">
        <v>490419</v>
      </c>
      <c r="B31" s="5">
        <v>96453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971</v>
      </c>
      <c r="N31" s="68">
        <v>45511.40625</v>
      </c>
      <c r="O31" s="7">
        <v>45757</v>
      </c>
      <c r="P31" s="5"/>
      <c r="Q31" s="5"/>
      <c r="R31" s="5"/>
      <c r="S31" s="69">
        <v>-1261.1500000000001</v>
      </c>
      <c r="T31" s="5" t="s">
        <v>35</v>
      </c>
      <c r="U31" s="5" t="s">
        <v>1826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>
        <v>7119</v>
      </c>
    </row>
    <row r="32" spans="1:29">
      <c r="A32" s="5">
        <v>490460</v>
      </c>
      <c r="B32" s="5">
        <v>96453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971</v>
      </c>
      <c r="N32" s="68">
        <v>45511.40625</v>
      </c>
      <c r="O32" s="7">
        <v>45757</v>
      </c>
      <c r="P32" s="5"/>
      <c r="Q32" s="5"/>
      <c r="R32" s="5"/>
      <c r="S32" s="69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>
        <v>7119</v>
      </c>
    </row>
    <row r="33" spans="1:29">
      <c r="A33" s="5">
        <v>490463</v>
      </c>
      <c r="B33" s="5">
        <v>96453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971</v>
      </c>
      <c r="N33" s="68">
        <v>45511.40625</v>
      </c>
      <c r="O33" s="7">
        <v>45757</v>
      </c>
      <c r="P33" s="5"/>
      <c r="Q33" s="5"/>
      <c r="R33" s="5"/>
      <c r="S33" s="69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>
        <v>7119</v>
      </c>
    </row>
    <row r="34" spans="1:29">
      <c r="A34" s="5">
        <v>667842</v>
      </c>
      <c r="B34" s="5">
        <v>128552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1833</v>
      </c>
      <c r="N34" s="68">
        <v>45748</v>
      </c>
      <c r="O34" s="7">
        <v>45757</v>
      </c>
      <c r="P34" s="5"/>
      <c r="Q34" s="7">
        <v>45737</v>
      </c>
      <c r="R34" s="5"/>
      <c r="S34" s="69">
        <v>39.65</v>
      </c>
      <c r="T34" s="5" t="s">
        <v>39</v>
      </c>
      <c r="U34" s="5" t="s">
        <v>1834</v>
      </c>
      <c r="V34" s="5" t="s">
        <v>48</v>
      </c>
      <c r="W34" s="5" t="s">
        <v>49</v>
      </c>
      <c r="X34" s="5"/>
      <c r="Y34" s="5"/>
      <c r="Z34" s="5" t="s">
        <v>1835</v>
      </c>
      <c r="AA34" s="5"/>
      <c r="AB34" s="5">
        <v>7119</v>
      </c>
      <c r="AC34" s="5">
        <v>7119</v>
      </c>
    </row>
    <row r="35" spans="1:29">
      <c r="A35" s="5">
        <v>667895</v>
      </c>
      <c r="B35" s="5">
        <v>128552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1833</v>
      </c>
      <c r="N35" s="68">
        <v>45748</v>
      </c>
      <c r="O35" s="7">
        <v>45757</v>
      </c>
      <c r="P35" s="5"/>
      <c r="Q35" s="7">
        <v>45737</v>
      </c>
      <c r="R35" s="5"/>
      <c r="S35" s="69">
        <v>70.489999999999995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1835</v>
      </c>
      <c r="AA35" s="5"/>
      <c r="AB35" s="5">
        <v>7119</v>
      </c>
      <c r="AC35" s="5">
        <v>7119</v>
      </c>
    </row>
    <row r="36" spans="1:29">
      <c r="A36" s="5">
        <v>667897</v>
      </c>
      <c r="B36" s="5">
        <v>128552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1833</v>
      </c>
      <c r="N36" s="68">
        <v>45748</v>
      </c>
      <c r="O36" s="7">
        <v>45757</v>
      </c>
      <c r="P36" s="5"/>
      <c r="Q36" s="7">
        <v>45737</v>
      </c>
      <c r="R36" s="5"/>
      <c r="S36" s="69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1835</v>
      </c>
      <c r="AA36" s="5"/>
      <c r="AB36" s="5">
        <v>7119</v>
      </c>
      <c r="AC36" s="5">
        <v>7119</v>
      </c>
    </row>
    <row r="37" spans="1:29">
      <c r="A37" s="5">
        <v>667898</v>
      </c>
      <c r="B37" s="5">
        <v>128552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273</v>
      </c>
      <c r="J37" s="5" t="s">
        <v>576</v>
      </c>
      <c r="K37" s="5">
        <v>368</v>
      </c>
      <c r="L37" s="5"/>
      <c r="M37" s="5" t="s">
        <v>1833</v>
      </c>
      <c r="N37" s="68">
        <v>45748</v>
      </c>
      <c r="O37" s="7">
        <v>45757</v>
      </c>
      <c r="P37" s="5"/>
      <c r="Q37" s="7">
        <v>45737</v>
      </c>
      <c r="R37" s="5"/>
      <c r="S37" s="69">
        <v>3.96</v>
      </c>
      <c r="T37" s="5" t="s">
        <v>39</v>
      </c>
      <c r="U37" s="5" t="s">
        <v>182</v>
      </c>
      <c r="V37" s="5" t="s">
        <v>41</v>
      </c>
      <c r="W37" s="5" t="s">
        <v>42</v>
      </c>
      <c r="X37" s="5"/>
      <c r="Y37" s="5"/>
      <c r="Z37" s="5" t="s">
        <v>1835</v>
      </c>
      <c r="AA37" s="5"/>
      <c r="AB37" s="5">
        <v>7119</v>
      </c>
      <c r="AC37" s="5">
        <v>7119</v>
      </c>
    </row>
    <row r="38" spans="1:29">
      <c r="A38" s="5">
        <v>667838</v>
      </c>
      <c r="B38" s="5">
        <v>128552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273</v>
      </c>
      <c r="J38" s="5" t="s">
        <v>576</v>
      </c>
      <c r="K38" s="5">
        <v>368</v>
      </c>
      <c r="L38" s="5"/>
      <c r="M38" s="5" t="s">
        <v>1833</v>
      </c>
      <c r="N38" s="68">
        <v>45748</v>
      </c>
      <c r="O38" s="7">
        <v>45757</v>
      </c>
      <c r="P38" s="5"/>
      <c r="Q38" s="7">
        <v>45737</v>
      </c>
      <c r="R38" s="5"/>
      <c r="S38" s="69">
        <v>-704.86</v>
      </c>
      <c r="T38" s="5" t="s">
        <v>35</v>
      </c>
      <c r="U38" s="5" t="s">
        <v>1826</v>
      </c>
      <c r="V38" s="5" t="s">
        <v>36</v>
      </c>
      <c r="W38" s="5" t="s">
        <v>37</v>
      </c>
      <c r="X38" s="5"/>
      <c r="Y38" s="5"/>
      <c r="Z38" s="5" t="s">
        <v>1835</v>
      </c>
      <c r="AA38" s="5"/>
      <c r="AB38" s="5">
        <v>7119</v>
      </c>
      <c r="AC38" s="5">
        <v>7119</v>
      </c>
    </row>
    <row r="39" spans="1:29">
      <c r="A39" s="5">
        <v>667974</v>
      </c>
      <c r="B39" s="5">
        <v>128572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1836</v>
      </c>
      <c r="N39" s="68">
        <v>45724.381944444445</v>
      </c>
      <c r="O39" s="7">
        <v>45777</v>
      </c>
      <c r="P39" s="5"/>
      <c r="Q39" s="5"/>
      <c r="R39" s="5"/>
      <c r="S39" s="69">
        <v>9.6999999999999993</v>
      </c>
      <c r="T39" s="5" t="s">
        <v>39</v>
      </c>
      <c r="U39" s="5" t="s">
        <v>128</v>
      </c>
      <c r="V39" s="5" t="s">
        <v>128</v>
      </c>
      <c r="W39" s="5" t="s">
        <v>129</v>
      </c>
      <c r="X39" s="5"/>
      <c r="Y39" s="5"/>
      <c r="Z39" s="5" t="s">
        <v>960</v>
      </c>
      <c r="AA39" s="5"/>
      <c r="AB39" s="5">
        <v>7119</v>
      </c>
      <c r="AC39" s="5">
        <v>7119</v>
      </c>
    </row>
    <row r="40" spans="1:29">
      <c r="A40" s="5">
        <v>667945</v>
      </c>
      <c r="B40" s="5">
        <v>128573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305</v>
      </c>
      <c r="J40" s="5" t="s">
        <v>578</v>
      </c>
      <c r="K40" s="5">
        <v>23</v>
      </c>
      <c r="L40" s="5" t="s">
        <v>579</v>
      </c>
      <c r="M40" s="5" t="s">
        <v>1836</v>
      </c>
      <c r="N40" s="68">
        <v>45748</v>
      </c>
      <c r="O40" s="7">
        <v>45757</v>
      </c>
      <c r="P40" s="5"/>
      <c r="Q40" s="5"/>
      <c r="R40" s="5"/>
      <c r="S40" s="69">
        <v>-1626.6</v>
      </c>
      <c r="T40" s="5" t="s">
        <v>35</v>
      </c>
      <c r="U40" s="5" t="s">
        <v>1826</v>
      </c>
      <c r="V40" s="5" t="s">
        <v>36</v>
      </c>
      <c r="W40" s="5" t="s">
        <v>37</v>
      </c>
      <c r="X40" s="5"/>
      <c r="Y40" s="5"/>
      <c r="Z40" s="5" t="s">
        <v>1837</v>
      </c>
      <c r="AA40" s="5"/>
      <c r="AB40" s="5">
        <v>7119</v>
      </c>
      <c r="AC40" s="5">
        <v>7119</v>
      </c>
    </row>
    <row r="41" spans="1:29">
      <c r="A41" s="5">
        <v>667975</v>
      </c>
      <c r="B41" s="5">
        <v>128573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305</v>
      </c>
      <c r="J41" s="5" t="s">
        <v>578</v>
      </c>
      <c r="K41" s="5">
        <v>23</v>
      </c>
      <c r="L41" s="5" t="s">
        <v>579</v>
      </c>
      <c r="M41" s="5" t="s">
        <v>1836</v>
      </c>
      <c r="N41" s="68">
        <v>45748</v>
      </c>
      <c r="O41" s="7">
        <v>45757</v>
      </c>
      <c r="P41" s="5"/>
      <c r="Q41" s="5"/>
      <c r="R41" s="5"/>
      <c r="S41" s="69">
        <v>162.66</v>
      </c>
      <c r="T41" s="5" t="s">
        <v>39</v>
      </c>
      <c r="U41" s="5" t="s">
        <v>40</v>
      </c>
      <c r="V41" s="5" t="s">
        <v>41</v>
      </c>
      <c r="W41" s="5" t="s">
        <v>42</v>
      </c>
      <c r="X41" s="5"/>
      <c r="Y41" s="5"/>
      <c r="Z41" s="5" t="s">
        <v>1837</v>
      </c>
      <c r="AA41" s="5"/>
      <c r="AB41" s="5">
        <v>7119</v>
      </c>
      <c r="AC41" s="5">
        <v>7119</v>
      </c>
    </row>
    <row r="42" spans="1:29">
      <c r="A42" s="5">
        <v>667977</v>
      </c>
      <c r="B42" s="5">
        <v>128573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305</v>
      </c>
      <c r="J42" s="5" t="s">
        <v>578</v>
      </c>
      <c r="K42" s="5">
        <v>23</v>
      </c>
      <c r="L42" s="5" t="s">
        <v>579</v>
      </c>
      <c r="M42" s="5" t="s">
        <v>1836</v>
      </c>
      <c r="N42" s="68">
        <v>45748</v>
      </c>
      <c r="O42" s="7">
        <v>45757</v>
      </c>
      <c r="P42" s="5"/>
      <c r="Q42" s="5"/>
      <c r="R42" s="5"/>
      <c r="S42" s="69">
        <v>9.15</v>
      </c>
      <c r="T42" s="5" t="s">
        <v>39</v>
      </c>
      <c r="U42" s="5" t="s">
        <v>182</v>
      </c>
      <c r="V42" s="5" t="s">
        <v>41</v>
      </c>
      <c r="W42" s="5" t="s">
        <v>42</v>
      </c>
      <c r="X42" s="5"/>
      <c r="Y42" s="5"/>
      <c r="Z42" s="5" t="s">
        <v>1837</v>
      </c>
      <c r="AA42" s="5"/>
      <c r="AB42" s="5">
        <v>7119</v>
      </c>
      <c r="AC42" s="5">
        <v>7119</v>
      </c>
    </row>
    <row r="43" spans="1:29">
      <c r="A43" s="5">
        <v>522737</v>
      </c>
      <c r="B43" s="5">
        <v>102854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248</v>
      </c>
      <c r="J43" s="5" t="s">
        <v>187</v>
      </c>
      <c r="K43" s="5">
        <v>67</v>
      </c>
      <c r="L43" s="5" t="s">
        <v>188</v>
      </c>
      <c r="M43" s="5" t="s">
        <v>189</v>
      </c>
      <c r="N43" s="68">
        <v>45566</v>
      </c>
      <c r="O43" s="7">
        <v>45757</v>
      </c>
      <c r="P43" s="5"/>
      <c r="Q43" s="7">
        <v>45751</v>
      </c>
      <c r="R43" s="5"/>
      <c r="S43" s="69">
        <v>-1042.5999999999999</v>
      </c>
      <c r="T43" s="5" t="s">
        <v>35</v>
      </c>
      <c r="U43" s="5" t="s">
        <v>1826</v>
      </c>
      <c r="V43" s="5" t="s">
        <v>36</v>
      </c>
      <c r="W43" s="5" t="s">
        <v>37</v>
      </c>
      <c r="X43" s="5"/>
      <c r="Y43" s="5"/>
      <c r="Z43" s="5" t="s">
        <v>801</v>
      </c>
      <c r="AA43" s="5"/>
      <c r="AB43" s="5">
        <v>7119</v>
      </c>
      <c r="AC43" s="5">
        <v>7119</v>
      </c>
    </row>
    <row r="44" spans="1:29">
      <c r="A44" s="5">
        <v>522773</v>
      </c>
      <c r="B44" s="5">
        <v>102854</v>
      </c>
      <c r="C44" s="5"/>
      <c r="D44" s="5">
        <v>2</v>
      </c>
      <c r="E44" s="5" t="s">
        <v>29</v>
      </c>
      <c r="F44" s="5">
        <v>283</v>
      </c>
      <c r="G44" s="5" t="s">
        <v>106</v>
      </c>
      <c r="H44" s="5" t="s">
        <v>107</v>
      </c>
      <c r="I44" s="5">
        <v>248</v>
      </c>
      <c r="J44" s="5" t="s">
        <v>187</v>
      </c>
      <c r="K44" s="5">
        <v>67</v>
      </c>
      <c r="L44" s="5" t="s">
        <v>188</v>
      </c>
      <c r="M44" s="5" t="s">
        <v>189</v>
      </c>
      <c r="N44" s="68">
        <v>45566</v>
      </c>
      <c r="O44" s="7">
        <v>45757</v>
      </c>
      <c r="P44" s="5"/>
      <c r="Q44" s="7">
        <v>45751</v>
      </c>
      <c r="R44" s="5"/>
      <c r="S44" s="69">
        <v>104.26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801</v>
      </c>
      <c r="AA44" s="5"/>
      <c r="AB44" s="5">
        <v>7119</v>
      </c>
      <c r="AC44" s="5">
        <v>7119</v>
      </c>
    </row>
    <row r="45" spans="1:29">
      <c r="A45" s="5">
        <v>592752</v>
      </c>
      <c r="B45" s="5">
        <v>114871</v>
      </c>
      <c r="C45" s="5"/>
      <c r="D45" s="5">
        <v>2</v>
      </c>
      <c r="E45" s="5" t="s">
        <v>29</v>
      </c>
      <c r="F45" s="5">
        <v>283</v>
      </c>
      <c r="G45" s="5" t="s">
        <v>106</v>
      </c>
      <c r="H45" s="5" t="s">
        <v>107</v>
      </c>
      <c r="I45" s="5">
        <v>246</v>
      </c>
      <c r="J45" s="5" t="s">
        <v>975</v>
      </c>
      <c r="K45" s="5">
        <v>408</v>
      </c>
      <c r="L45" s="5"/>
      <c r="M45" s="5" t="s">
        <v>976</v>
      </c>
      <c r="N45" s="68">
        <v>45637.397916666669</v>
      </c>
      <c r="O45" s="7">
        <v>45757</v>
      </c>
      <c r="P45" s="5"/>
      <c r="Q45" s="7">
        <v>45747</v>
      </c>
      <c r="R45" s="5"/>
      <c r="S45" s="69">
        <v>-1000</v>
      </c>
      <c r="T45" s="5" t="s">
        <v>35</v>
      </c>
      <c r="U45" s="5" t="s">
        <v>1826</v>
      </c>
      <c r="V45" s="5" t="s">
        <v>36</v>
      </c>
      <c r="W45" s="5" t="s">
        <v>37</v>
      </c>
      <c r="X45" s="5"/>
      <c r="Y45" s="5"/>
      <c r="Z45" s="5" t="s">
        <v>977</v>
      </c>
      <c r="AA45" s="5"/>
      <c r="AB45" s="5">
        <v>7119</v>
      </c>
      <c r="AC45" s="5">
        <v>7119</v>
      </c>
    </row>
    <row r="46" spans="1:29">
      <c r="A46" s="5">
        <v>592777</v>
      </c>
      <c r="B46" s="5">
        <v>114871</v>
      </c>
      <c r="C46" s="5"/>
      <c r="D46" s="5">
        <v>2</v>
      </c>
      <c r="E46" s="5" t="s">
        <v>29</v>
      </c>
      <c r="F46" s="5">
        <v>283</v>
      </c>
      <c r="G46" s="5" t="s">
        <v>106</v>
      </c>
      <c r="H46" s="5" t="s">
        <v>107</v>
      </c>
      <c r="I46" s="5">
        <v>246</v>
      </c>
      <c r="J46" s="5" t="s">
        <v>975</v>
      </c>
      <c r="K46" s="5">
        <v>408</v>
      </c>
      <c r="L46" s="5"/>
      <c r="M46" s="5" t="s">
        <v>976</v>
      </c>
      <c r="N46" s="68">
        <v>45637.397916666669</v>
      </c>
      <c r="O46" s="7">
        <v>45757</v>
      </c>
      <c r="P46" s="5"/>
      <c r="Q46" s="7">
        <v>45747</v>
      </c>
      <c r="R46" s="5"/>
      <c r="S46" s="69">
        <v>100</v>
      </c>
      <c r="T46" s="5" t="s">
        <v>39</v>
      </c>
      <c r="U46" s="5" t="s">
        <v>40</v>
      </c>
      <c r="V46" s="5" t="s">
        <v>41</v>
      </c>
      <c r="W46" s="5" t="s">
        <v>42</v>
      </c>
      <c r="X46" s="5"/>
      <c r="Y46" s="5"/>
      <c r="Z46" s="5" t="s">
        <v>977</v>
      </c>
      <c r="AA46" s="5"/>
      <c r="AB46" s="5">
        <v>7119</v>
      </c>
      <c r="AC46" s="5">
        <v>7119</v>
      </c>
    </row>
    <row r="47" spans="1:29">
      <c r="A47" s="5">
        <v>641031</v>
      </c>
      <c r="B47" s="5">
        <v>123622</v>
      </c>
      <c r="C47" s="5"/>
      <c r="D47" s="5">
        <v>2</v>
      </c>
      <c r="E47" s="5" t="s">
        <v>29</v>
      </c>
      <c r="F47" s="5">
        <v>283</v>
      </c>
      <c r="G47" s="5" t="s">
        <v>106</v>
      </c>
      <c r="H47" s="5" t="s">
        <v>107</v>
      </c>
      <c r="I47" s="5">
        <v>245</v>
      </c>
      <c r="J47" s="5" t="s">
        <v>108</v>
      </c>
      <c r="K47" s="5">
        <v>222</v>
      </c>
      <c r="L47" s="5" t="s">
        <v>109</v>
      </c>
      <c r="M47" s="5" t="s">
        <v>1838</v>
      </c>
      <c r="N47" s="68">
        <v>45689</v>
      </c>
      <c r="O47" s="7">
        <v>45757</v>
      </c>
      <c r="P47" s="5"/>
      <c r="Q47" s="7">
        <v>45754</v>
      </c>
      <c r="R47" s="5"/>
      <c r="S47" s="69">
        <v>-907.38</v>
      </c>
      <c r="T47" s="5" t="s">
        <v>35</v>
      </c>
      <c r="U47" s="5" t="s">
        <v>1826</v>
      </c>
      <c r="V47" s="5" t="s">
        <v>36</v>
      </c>
      <c r="W47" s="5" t="s">
        <v>37</v>
      </c>
      <c r="X47" s="5"/>
      <c r="Y47" s="5"/>
      <c r="Z47" s="5" t="s">
        <v>1601</v>
      </c>
      <c r="AA47" s="5"/>
      <c r="AB47" s="5">
        <v>7119</v>
      </c>
      <c r="AC47" s="5">
        <v>7119</v>
      </c>
    </row>
    <row r="48" spans="1:29">
      <c r="A48" s="5">
        <v>641061</v>
      </c>
      <c r="B48" s="5">
        <v>123622</v>
      </c>
      <c r="C48" s="5"/>
      <c r="D48" s="5">
        <v>2</v>
      </c>
      <c r="E48" s="5" t="s">
        <v>29</v>
      </c>
      <c r="F48" s="5">
        <v>283</v>
      </c>
      <c r="G48" s="5" t="s">
        <v>106</v>
      </c>
      <c r="H48" s="5" t="s">
        <v>107</v>
      </c>
      <c r="I48" s="5">
        <v>245</v>
      </c>
      <c r="J48" s="5" t="s">
        <v>108</v>
      </c>
      <c r="K48" s="5">
        <v>222</v>
      </c>
      <c r="L48" s="5" t="s">
        <v>109</v>
      </c>
      <c r="M48" s="5" t="s">
        <v>1838</v>
      </c>
      <c r="N48" s="68">
        <v>45689</v>
      </c>
      <c r="O48" s="7">
        <v>45757</v>
      </c>
      <c r="P48" s="5"/>
      <c r="Q48" s="7">
        <v>45754</v>
      </c>
      <c r="R48" s="5"/>
      <c r="S48" s="69">
        <v>90.74</v>
      </c>
      <c r="T48" s="5" t="s">
        <v>39</v>
      </c>
      <c r="U48" s="5" t="s">
        <v>40</v>
      </c>
      <c r="V48" s="5" t="s">
        <v>41</v>
      </c>
      <c r="W48" s="5" t="s">
        <v>42</v>
      </c>
      <c r="X48" s="5"/>
      <c r="Y48" s="5"/>
      <c r="Z48" s="5" t="s">
        <v>1601</v>
      </c>
      <c r="AA48" s="5"/>
      <c r="AB48" s="5">
        <v>7119</v>
      </c>
      <c r="AC48" s="5">
        <v>7119</v>
      </c>
    </row>
    <row r="49" spans="1:29">
      <c r="A49" s="5">
        <v>641283</v>
      </c>
      <c r="B49" s="5">
        <v>123659</v>
      </c>
      <c r="C49" s="5"/>
      <c r="D49" s="5">
        <v>2</v>
      </c>
      <c r="E49" s="5" t="s">
        <v>29</v>
      </c>
      <c r="F49" s="5">
        <v>283</v>
      </c>
      <c r="G49" s="5" t="s">
        <v>106</v>
      </c>
      <c r="H49" s="5" t="s">
        <v>107</v>
      </c>
      <c r="I49" s="5">
        <v>247</v>
      </c>
      <c r="J49" s="5" t="s">
        <v>111</v>
      </c>
      <c r="K49" s="5">
        <v>323</v>
      </c>
      <c r="L49" s="5"/>
      <c r="M49" s="5" t="s">
        <v>1839</v>
      </c>
      <c r="N49" s="68">
        <v>45717</v>
      </c>
      <c r="O49" s="7">
        <v>45757</v>
      </c>
      <c r="P49" s="5"/>
      <c r="Q49" s="7">
        <v>45754</v>
      </c>
      <c r="R49" s="5"/>
      <c r="S49" s="69">
        <v>-907.38</v>
      </c>
      <c r="T49" s="5" t="s">
        <v>35</v>
      </c>
      <c r="U49" s="5" t="s">
        <v>1840</v>
      </c>
      <c r="V49" s="5" t="s">
        <v>36</v>
      </c>
      <c r="W49" s="5" t="s">
        <v>37</v>
      </c>
      <c r="X49" s="5"/>
      <c r="Y49" s="5"/>
      <c r="Z49" s="5" t="s">
        <v>1601</v>
      </c>
      <c r="AA49" s="5"/>
      <c r="AB49" s="5">
        <v>7119</v>
      </c>
      <c r="AC49" s="5">
        <v>7119</v>
      </c>
    </row>
    <row r="50" spans="1:29">
      <c r="A50" s="5">
        <v>641313</v>
      </c>
      <c r="B50" s="5">
        <v>123659</v>
      </c>
      <c r="C50" s="5"/>
      <c r="D50" s="5">
        <v>2</v>
      </c>
      <c r="E50" s="5" t="s">
        <v>29</v>
      </c>
      <c r="F50" s="5">
        <v>283</v>
      </c>
      <c r="G50" s="5" t="s">
        <v>106</v>
      </c>
      <c r="H50" s="5" t="s">
        <v>107</v>
      </c>
      <c r="I50" s="5">
        <v>247</v>
      </c>
      <c r="J50" s="5" t="s">
        <v>111</v>
      </c>
      <c r="K50" s="5">
        <v>323</v>
      </c>
      <c r="L50" s="5"/>
      <c r="M50" s="5" t="s">
        <v>1839</v>
      </c>
      <c r="N50" s="68">
        <v>45717</v>
      </c>
      <c r="O50" s="7">
        <v>45757</v>
      </c>
      <c r="P50" s="5"/>
      <c r="Q50" s="7">
        <v>45754</v>
      </c>
      <c r="R50" s="5"/>
      <c r="S50" s="69">
        <v>90.74</v>
      </c>
      <c r="T50" s="5" t="s">
        <v>39</v>
      </c>
      <c r="U50" s="5" t="s">
        <v>40</v>
      </c>
      <c r="V50" s="5" t="s">
        <v>41</v>
      </c>
      <c r="W50" s="5" t="s">
        <v>42</v>
      </c>
      <c r="X50" s="5"/>
      <c r="Y50" s="5"/>
      <c r="Z50" s="5" t="s">
        <v>1601</v>
      </c>
      <c r="AA50" s="5"/>
      <c r="AB50" s="5">
        <v>7119</v>
      </c>
      <c r="AC50" s="5">
        <v>7119</v>
      </c>
    </row>
    <row r="51" spans="1:29">
      <c r="A51" s="5">
        <v>629340</v>
      </c>
      <c r="B51" s="5">
        <v>121298</v>
      </c>
      <c r="C51" s="5"/>
      <c r="D51" s="5">
        <v>2</v>
      </c>
      <c r="E51" s="5" t="s">
        <v>29</v>
      </c>
      <c r="F51" s="5">
        <v>3660</v>
      </c>
      <c r="G51" s="5" t="s">
        <v>142</v>
      </c>
      <c r="H51" s="5" t="s">
        <v>143</v>
      </c>
      <c r="I51" s="5">
        <v>474</v>
      </c>
      <c r="J51" s="5" t="s">
        <v>140</v>
      </c>
      <c r="K51" s="5">
        <v>355</v>
      </c>
      <c r="L51" s="5"/>
      <c r="M51" s="5" t="s">
        <v>1360</v>
      </c>
      <c r="N51" s="68">
        <v>45679.643055555556</v>
      </c>
      <c r="O51" s="7">
        <v>45757</v>
      </c>
      <c r="P51" s="5"/>
      <c r="Q51" s="5"/>
      <c r="R51" s="5"/>
      <c r="S51" s="69">
        <v>13.36</v>
      </c>
      <c r="T51" s="5" t="s">
        <v>39</v>
      </c>
      <c r="U51" s="5" t="s">
        <v>85</v>
      </c>
      <c r="V51" s="5" t="s">
        <v>85</v>
      </c>
      <c r="W51" s="5" t="s">
        <v>86</v>
      </c>
      <c r="X51" s="5"/>
      <c r="Y51" s="5"/>
      <c r="Z51" s="5" t="s">
        <v>792</v>
      </c>
      <c r="AA51" s="5"/>
      <c r="AB51" s="5">
        <v>7119</v>
      </c>
      <c r="AC51" s="5">
        <v>7119</v>
      </c>
    </row>
    <row r="52" spans="1:29">
      <c r="A52" s="5">
        <v>629255</v>
      </c>
      <c r="B52" s="5">
        <v>121299</v>
      </c>
      <c r="C52" s="5"/>
      <c r="D52" s="5">
        <v>2</v>
      </c>
      <c r="E52" s="5" t="s">
        <v>29</v>
      </c>
      <c r="F52" s="5">
        <v>3660</v>
      </c>
      <c r="G52" s="5" t="s">
        <v>142</v>
      </c>
      <c r="H52" s="5" t="s">
        <v>143</v>
      </c>
      <c r="I52" s="5">
        <v>474</v>
      </c>
      <c r="J52" s="5" t="s">
        <v>140</v>
      </c>
      <c r="K52" s="5">
        <v>355</v>
      </c>
      <c r="L52" s="5"/>
      <c r="M52" s="5" t="s">
        <v>1360</v>
      </c>
      <c r="N52" s="68">
        <v>45658</v>
      </c>
      <c r="O52" s="7">
        <v>45757</v>
      </c>
      <c r="P52" s="5"/>
      <c r="Q52" s="7">
        <v>45747</v>
      </c>
      <c r="R52" s="5"/>
      <c r="S52" s="69">
        <v>-1491.56</v>
      </c>
      <c r="T52" s="5" t="s">
        <v>35</v>
      </c>
      <c r="U52" s="5" t="s">
        <v>1826</v>
      </c>
      <c r="V52" s="5" t="s">
        <v>36</v>
      </c>
      <c r="W52" s="5" t="s">
        <v>37</v>
      </c>
      <c r="X52" s="5"/>
      <c r="Y52" s="5"/>
      <c r="Z52" s="5" t="s">
        <v>1603</v>
      </c>
      <c r="AA52" s="5"/>
      <c r="AB52" s="5">
        <v>7119</v>
      </c>
      <c r="AC52" s="5">
        <v>7119</v>
      </c>
    </row>
    <row r="53" spans="1:29">
      <c r="A53" s="5">
        <v>629342</v>
      </c>
      <c r="B53" s="5">
        <v>121299</v>
      </c>
      <c r="C53" s="5"/>
      <c r="D53" s="5">
        <v>2</v>
      </c>
      <c r="E53" s="5" t="s">
        <v>29</v>
      </c>
      <c r="F53" s="5">
        <v>3660</v>
      </c>
      <c r="G53" s="5" t="s">
        <v>142</v>
      </c>
      <c r="H53" s="5" t="s">
        <v>143</v>
      </c>
      <c r="I53" s="5">
        <v>474</v>
      </c>
      <c r="J53" s="5" t="s">
        <v>140</v>
      </c>
      <c r="K53" s="5">
        <v>355</v>
      </c>
      <c r="L53" s="5"/>
      <c r="M53" s="5" t="s">
        <v>1360</v>
      </c>
      <c r="N53" s="68">
        <v>45658</v>
      </c>
      <c r="O53" s="7">
        <v>45757</v>
      </c>
      <c r="P53" s="5"/>
      <c r="Q53" s="7">
        <v>45747</v>
      </c>
      <c r="R53" s="5"/>
      <c r="S53" s="69">
        <v>149.16</v>
      </c>
      <c r="T53" s="5" t="s">
        <v>39</v>
      </c>
      <c r="U53" s="5" t="s">
        <v>40</v>
      </c>
      <c r="V53" s="5" t="s">
        <v>41</v>
      </c>
      <c r="W53" s="5" t="s">
        <v>42</v>
      </c>
      <c r="X53" s="5"/>
      <c r="Y53" s="5"/>
      <c r="Z53" s="5" t="s">
        <v>1603</v>
      </c>
      <c r="AA53" s="5"/>
      <c r="AB53" s="5">
        <v>7119</v>
      </c>
      <c r="AC53" s="5">
        <v>7119</v>
      </c>
    </row>
    <row r="54" spans="1:29">
      <c r="A54" s="5">
        <v>629345</v>
      </c>
      <c r="B54" s="5">
        <v>121299</v>
      </c>
      <c r="C54" s="5"/>
      <c r="D54" s="5">
        <v>2</v>
      </c>
      <c r="E54" s="5" t="s">
        <v>29</v>
      </c>
      <c r="F54" s="5">
        <v>3660</v>
      </c>
      <c r="G54" s="5" t="s">
        <v>142</v>
      </c>
      <c r="H54" s="5" t="s">
        <v>143</v>
      </c>
      <c r="I54" s="5">
        <v>474</v>
      </c>
      <c r="J54" s="5" t="s">
        <v>140</v>
      </c>
      <c r="K54" s="5">
        <v>355</v>
      </c>
      <c r="L54" s="5"/>
      <c r="M54" s="5" t="s">
        <v>1360</v>
      </c>
      <c r="N54" s="68">
        <v>45658</v>
      </c>
      <c r="O54" s="7">
        <v>45757</v>
      </c>
      <c r="P54" s="5"/>
      <c r="Q54" s="7">
        <v>45747</v>
      </c>
      <c r="R54" s="5"/>
      <c r="S54" s="69">
        <v>13.36</v>
      </c>
      <c r="T54" s="5" t="s">
        <v>39</v>
      </c>
      <c r="U54" s="5" t="s">
        <v>85</v>
      </c>
      <c r="V54" s="5" t="s">
        <v>85</v>
      </c>
      <c r="W54" s="5" t="s">
        <v>86</v>
      </c>
      <c r="X54" s="5"/>
      <c r="Y54" s="5"/>
      <c r="Z54" s="5" t="s">
        <v>1603</v>
      </c>
      <c r="AA54" s="5"/>
      <c r="AB54" s="5">
        <v>7119</v>
      </c>
      <c r="AC54" s="5">
        <v>7119</v>
      </c>
    </row>
    <row r="55" spans="1:29">
      <c r="A55" s="5">
        <v>640497</v>
      </c>
      <c r="B55" s="5">
        <v>123510</v>
      </c>
      <c r="C55" s="5"/>
      <c r="D55" s="5">
        <v>2</v>
      </c>
      <c r="E55" s="5" t="s">
        <v>29</v>
      </c>
      <c r="F55" s="5">
        <v>323</v>
      </c>
      <c r="G55" s="5" t="s">
        <v>581</v>
      </c>
      <c r="H55" s="5" t="s">
        <v>582</v>
      </c>
      <c r="I55" s="5">
        <v>129</v>
      </c>
      <c r="J55" s="5" t="s">
        <v>583</v>
      </c>
      <c r="K55" s="5">
        <v>5</v>
      </c>
      <c r="L55" s="5" t="s">
        <v>584</v>
      </c>
      <c r="M55" s="5" t="s">
        <v>1841</v>
      </c>
      <c r="N55" s="68">
        <v>45691.448611111111</v>
      </c>
      <c r="O55" s="7">
        <v>45757</v>
      </c>
      <c r="P55" s="5"/>
      <c r="Q55" s="5"/>
      <c r="R55" s="5"/>
      <c r="S55" s="69">
        <v>9.6999999999999993</v>
      </c>
      <c r="T55" s="5" t="s">
        <v>39</v>
      </c>
      <c r="U55" s="5" t="s">
        <v>128</v>
      </c>
      <c r="V55" s="5" t="s">
        <v>128</v>
      </c>
      <c r="W55" s="5" t="s">
        <v>129</v>
      </c>
      <c r="X55" s="5"/>
      <c r="Y55" s="5"/>
      <c r="Z55" s="5" t="s">
        <v>959</v>
      </c>
      <c r="AA55" s="5"/>
      <c r="AB55" s="5">
        <v>7119</v>
      </c>
      <c r="AC55" s="5">
        <v>7119</v>
      </c>
    </row>
    <row r="56" spans="1:29">
      <c r="A56" s="5">
        <v>640453</v>
      </c>
      <c r="B56" s="5">
        <v>123511</v>
      </c>
      <c r="C56" s="5"/>
      <c r="D56" s="5">
        <v>2</v>
      </c>
      <c r="E56" s="5" t="s">
        <v>29</v>
      </c>
      <c r="F56" s="5">
        <v>323</v>
      </c>
      <c r="G56" s="5" t="s">
        <v>581</v>
      </c>
      <c r="H56" s="5" t="s">
        <v>582</v>
      </c>
      <c r="I56" s="5">
        <v>129</v>
      </c>
      <c r="J56" s="5" t="s">
        <v>583</v>
      </c>
      <c r="K56" s="5">
        <v>5</v>
      </c>
      <c r="L56" s="5" t="s">
        <v>584</v>
      </c>
      <c r="M56" s="5" t="s">
        <v>1841</v>
      </c>
      <c r="N56" s="68">
        <v>45689</v>
      </c>
      <c r="O56" s="7">
        <v>45757</v>
      </c>
      <c r="P56" s="5"/>
      <c r="Q56" s="7">
        <v>45754</v>
      </c>
      <c r="R56" s="5"/>
      <c r="S56" s="69">
        <v>-2156.38</v>
      </c>
      <c r="T56" s="5" t="s">
        <v>35</v>
      </c>
      <c r="U56" s="5" t="s">
        <v>1826</v>
      </c>
      <c r="V56" s="5" t="s">
        <v>36</v>
      </c>
      <c r="W56" s="5" t="s">
        <v>37</v>
      </c>
      <c r="X56" s="5"/>
      <c r="Y56" s="5"/>
      <c r="Z56" s="5" t="s">
        <v>1604</v>
      </c>
      <c r="AA56" s="5"/>
      <c r="AB56" s="5">
        <v>7119</v>
      </c>
      <c r="AC56" s="5">
        <v>7119</v>
      </c>
    </row>
    <row r="57" spans="1:29">
      <c r="A57" s="5">
        <v>640498</v>
      </c>
      <c r="B57" s="5">
        <v>123511</v>
      </c>
      <c r="C57" s="5"/>
      <c r="D57" s="5">
        <v>2</v>
      </c>
      <c r="E57" s="5" t="s">
        <v>29</v>
      </c>
      <c r="F57" s="5">
        <v>323</v>
      </c>
      <c r="G57" s="5" t="s">
        <v>581</v>
      </c>
      <c r="H57" s="5" t="s">
        <v>582</v>
      </c>
      <c r="I57" s="5">
        <v>129</v>
      </c>
      <c r="J57" s="5" t="s">
        <v>583</v>
      </c>
      <c r="K57" s="5">
        <v>5</v>
      </c>
      <c r="L57" s="5" t="s">
        <v>584</v>
      </c>
      <c r="M57" s="5" t="s">
        <v>1841</v>
      </c>
      <c r="N57" s="68">
        <v>45689</v>
      </c>
      <c r="O57" s="7">
        <v>45757</v>
      </c>
      <c r="P57" s="5"/>
      <c r="Q57" s="7">
        <v>45754</v>
      </c>
      <c r="R57" s="5"/>
      <c r="S57" s="69">
        <v>215.64</v>
      </c>
      <c r="T57" s="5" t="s">
        <v>39</v>
      </c>
      <c r="U57" s="5" t="s">
        <v>40</v>
      </c>
      <c r="V57" s="5" t="s">
        <v>41</v>
      </c>
      <c r="W57" s="5" t="s">
        <v>42</v>
      </c>
      <c r="X57" s="5"/>
      <c r="Y57" s="5"/>
      <c r="Z57" s="5" t="s">
        <v>1604</v>
      </c>
      <c r="AA57" s="5"/>
      <c r="AB57" s="5">
        <v>7119</v>
      </c>
      <c r="AC57" s="5">
        <v>7119</v>
      </c>
    </row>
    <row r="58" spans="1:29">
      <c r="A58" s="5">
        <v>640500</v>
      </c>
      <c r="B58" s="5">
        <v>123511</v>
      </c>
      <c r="C58" s="5"/>
      <c r="D58" s="5">
        <v>2</v>
      </c>
      <c r="E58" s="5" t="s">
        <v>29</v>
      </c>
      <c r="F58" s="5">
        <v>323</v>
      </c>
      <c r="G58" s="5" t="s">
        <v>581</v>
      </c>
      <c r="H58" s="5" t="s">
        <v>582</v>
      </c>
      <c r="I58" s="5">
        <v>129</v>
      </c>
      <c r="J58" s="5" t="s">
        <v>583</v>
      </c>
      <c r="K58" s="5">
        <v>5</v>
      </c>
      <c r="L58" s="5" t="s">
        <v>584</v>
      </c>
      <c r="M58" s="5" t="s">
        <v>1841</v>
      </c>
      <c r="N58" s="68">
        <v>45689</v>
      </c>
      <c r="O58" s="7">
        <v>45757</v>
      </c>
      <c r="P58" s="5"/>
      <c r="Q58" s="7">
        <v>45754</v>
      </c>
      <c r="R58" s="5"/>
      <c r="S58" s="69">
        <v>17.239999999999998</v>
      </c>
      <c r="T58" s="5" t="s">
        <v>39</v>
      </c>
      <c r="U58" s="5" t="s">
        <v>182</v>
      </c>
      <c r="V58" s="5" t="s">
        <v>41</v>
      </c>
      <c r="W58" s="5" t="s">
        <v>42</v>
      </c>
      <c r="X58" s="5"/>
      <c r="Y58" s="5"/>
      <c r="Z58" s="5" t="s">
        <v>1604</v>
      </c>
      <c r="AA58" s="5"/>
      <c r="AB58" s="5">
        <v>7119</v>
      </c>
      <c r="AC58" s="5">
        <v>7119</v>
      </c>
    </row>
    <row r="59" spans="1:29">
      <c r="A59" s="5">
        <v>529815</v>
      </c>
      <c r="B59" s="5">
        <v>103976</v>
      </c>
      <c r="C59" s="5"/>
      <c r="D59" s="5">
        <v>2</v>
      </c>
      <c r="E59" s="5" t="s">
        <v>29</v>
      </c>
      <c r="F59" s="5">
        <v>337</v>
      </c>
      <c r="G59" s="5" t="s">
        <v>557</v>
      </c>
      <c r="H59" s="5" t="s">
        <v>558</v>
      </c>
      <c r="I59" s="5">
        <v>133</v>
      </c>
      <c r="J59" s="5" t="s">
        <v>559</v>
      </c>
      <c r="K59" s="5">
        <v>236</v>
      </c>
      <c r="L59" s="5" t="s">
        <v>560</v>
      </c>
      <c r="M59" s="5" t="s">
        <v>1842</v>
      </c>
      <c r="N59" s="68">
        <v>45562.464583333334</v>
      </c>
      <c r="O59" s="7">
        <v>45757</v>
      </c>
      <c r="P59" s="5"/>
      <c r="Q59" s="7">
        <v>45749</v>
      </c>
      <c r="R59" s="5"/>
      <c r="S59" s="69">
        <v>-650</v>
      </c>
      <c r="T59" s="5" t="s">
        <v>35</v>
      </c>
      <c r="U59" s="5" t="s">
        <v>1826</v>
      </c>
      <c r="V59" s="5" t="s">
        <v>36</v>
      </c>
      <c r="W59" s="5" t="s">
        <v>37</v>
      </c>
      <c r="X59" s="5"/>
      <c r="Y59" s="5"/>
      <c r="Z59" s="5" t="s">
        <v>904</v>
      </c>
      <c r="AA59" s="5"/>
      <c r="AB59" s="5">
        <v>7119</v>
      </c>
      <c r="AC59" s="5">
        <v>7119</v>
      </c>
    </row>
    <row r="60" spans="1:29">
      <c r="A60" s="5">
        <v>529934</v>
      </c>
      <c r="B60" s="5">
        <v>103976</v>
      </c>
      <c r="C60" s="5"/>
      <c r="D60" s="5">
        <v>2</v>
      </c>
      <c r="E60" s="5" t="s">
        <v>29</v>
      </c>
      <c r="F60" s="5">
        <v>337</v>
      </c>
      <c r="G60" s="5" t="s">
        <v>557</v>
      </c>
      <c r="H60" s="5" t="s">
        <v>558</v>
      </c>
      <c r="I60" s="5">
        <v>133</v>
      </c>
      <c r="J60" s="5" t="s">
        <v>559</v>
      </c>
      <c r="K60" s="5">
        <v>236</v>
      </c>
      <c r="L60" s="5" t="s">
        <v>560</v>
      </c>
      <c r="M60" s="5" t="s">
        <v>1842</v>
      </c>
      <c r="N60" s="68">
        <v>45562.464583333334</v>
      </c>
      <c r="O60" s="7">
        <v>45757</v>
      </c>
      <c r="P60" s="5"/>
      <c r="Q60" s="7">
        <v>45749</v>
      </c>
      <c r="R60" s="5"/>
      <c r="S60" s="69">
        <v>65</v>
      </c>
      <c r="T60" s="5" t="s">
        <v>39</v>
      </c>
      <c r="U60" s="5" t="s">
        <v>40</v>
      </c>
      <c r="V60" s="5" t="s">
        <v>41</v>
      </c>
      <c r="W60" s="5" t="s">
        <v>42</v>
      </c>
      <c r="X60" s="5"/>
      <c r="Y60" s="5"/>
      <c r="Z60" s="5" t="s">
        <v>904</v>
      </c>
      <c r="AA60" s="5"/>
      <c r="AB60" s="5">
        <v>7119</v>
      </c>
      <c r="AC60" s="5">
        <v>7119</v>
      </c>
    </row>
    <row r="61" spans="1:29">
      <c r="A61" s="5">
        <v>675657</v>
      </c>
      <c r="B61" s="5">
        <v>103976</v>
      </c>
      <c r="C61" s="5"/>
      <c r="D61" s="5">
        <v>2</v>
      </c>
      <c r="E61" s="5" t="s">
        <v>29</v>
      </c>
      <c r="F61" s="5">
        <v>337</v>
      </c>
      <c r="G61" s="5" t="s">
        <v>557</v>
      </c>
      <c r="H61" s="5" t="s">
        <v>558</v>
      </c>
      <c r="I61" s="5">
        <v>133</v>
      </c>
      <c r="J61" s="5" t="s">
        <v>559</v>
      </c>
      <c r="K61" s="5">
        <v>236</v>
      </c>
      <c r="L61" s="5" t="s">
        <v>560</v>
      </c>
      <c r="M61" s="5" t="s">
        <v>1842</v>
      </c>
      <c r="N61" s="68">
        <v>45562.464583333334</v>
      </c>
      <c r="O61" s="7">
        <v>45757</v>
      </c>
      <c r="P61" s="5"/>
      <c r="Q61" s="7">
        <v>45749</v>
      </c>
      <c r="R61" s="5"/>
      <c r="S61" s="69">
        <v>4.0999999999999996</v>
      </c>
      <c r="T61" s="5" t="s">
        <v>39</v>
      </c>
      <c r="U61" s="5" t="s">
        <v>182</v>
      </c>
      <c r="V61" s="5" t="s">
        <v>41</v>
      </c>
      <c r="W61" s="5" t="s">
        <v>42</v>
      </c>
      <c r="X61" s="5"/>
      <c r="Y61" s="5"/>
      <c r="Z61" s="5" t="s">
        <v>904</v>
      </c>
      <c r="AA61" s="5"/>
      <c r="AB61" s="5">
        <v>7119</v>
      </c>
      <c r="AC61" s="5">
        <v>7119</v>
      </c>
    </row>
    <row r="62" spans="1:29">
      <c r="A62" s="5">
        <v>672972</v>
      </c>
      <c r="B62" s="5">
        <v>129680</v>
      </c>
      <c r="C62" s="5"/>
      <c r="D62" s="5">
        <v>2</v>
      </c>
      <c r="E62" s="5" t="s">
        <v>29</v>
      </c>
      <c r="F62" s="5">
        <v>337</v>
      </c>
      <c r="G62" s="5" t="s">
        <v>557</v>
      </c>
      <c r="H62" s="5" t="s">
        <v>558</v>
      </c>
      <c r="I62" s="5">
        <v>133</v>
      </c>
      <c r="J62" s="5" t="s">
        <v>559</v>
      </c>
      <c r="K62" s="5">
        <v>236</v>
      </c>
      <c r="L62" s="5" t="s">
        <v>560</v>
      </c>
      <c r="M62" s="5" t="s">
        <v>1842</v>
      </c>
      <c r="N62" s="68">
        <v>45730.45208333333</v>
      </c>
      <c r="O62" s="7">
        <v>45757</v>
      </c>
      <c r="P62" s="5"/>
      <c r="Q62" s="7">
        <v>45749</v>
      </c>
      <c r="R62" s="5"/>
      <c r="S62" s="69">
        <v>23.31</v>
      </c>
      <c r="T62" s="5" t="s">
        <v>39</v>
      </c>
      <c r="U62" s="5" t="s">
        <v>52</v>
      </c>
      <c r="V62" s="5" t="s">
        <v>41</v>
      </c>
      <c r="W62" s="5" t="s">
        <v>42</v>
      </c>
      <c r="X62" s="5"/>
      <c r="Y62" s="5"/>
      <c r="Z62" s="5" t="s">
        <v>1843</v>
      </c>
      <c r="AA62" s="5"/>
      <c r="AB62" s="5">
        <v>7119</v>
      </c>
      <c r="AC62" s="5">
        <v>7119</v>
      </c>
    </row>
    <row r="63" spans="1:29">
      <c r="A63" s="5">
        <v>662265</v>
      </c>
      <c r="B63" s="5">
        <v>127824</v>
      </c>
      <c r="C63" s="5"/>
      <c r="D63" s="5">
        <v>2</v>
      </c>
      <c r="E63" s="5" t="s">
        <v>29</v>
      </c>
      <c r="F63" s="5">
        <v>398</v>
      </c>
      <c r="G63" s="5" t="s">
        <v>307</v>
      </c>
      <c r="H63" s="5" t="s">
        <v>308</v>
      </c>
      <c r="I63" s="5">
        <v>136</v>
      </c>
      <c r="J63" s="5" t="s">
        <v>309</v>
      </c>
      <c r="K63" s="5">
        <v>94</v>
      </c>
      <c r="L63" s="5" t="s">
        <v>310</v>
      </c>
      <c r="M63" s="5" t="s">
        <v>980</v>
      </c>
      <c r="N63" s="68">
        <v>45713.46875</v>
      </c>
      <c r="O63" s="7">
        <v>45757</v>
      </c>
      <c r="P63" s="5"/>
      <c r="Q63" s="5"/>
      <c r="R63" s="5"/>
      <c r="S63" s="69">
        <v>234.03</v>
      </c>
      <c r="T63" s="5" t="s">
        <v>39</v>
      </c>
      <c r="U63" s="5" t="s">
        <v>40</v>
      </c>
      <c r="V63" s="5" t="s">
        <v>41</v>
      </c>
      <c r="W63" s="5" t="s">
        <v>42</v>
      </c>
      <c r="X63" s="5"/>
      <c r="Y63" s="5"/>
      <c r="Z63" s="5" t="s">
        <v>1844</v>
      </c>
      <c r="AA63" s="5"/>
      <c r="AB63" s="5">
        <v>7119</v>
      </c>
      <c r="AC63" s="5">
        <v>7119</v>
      </c>
    </row>
    <row r="64" spans="1:29">
      <c r="A64" s="5">
        <v>662267</v>
      </c>
      <c r="B64" s="5">
        <v>127824</v>
      </c>
      <c r="C64" s="5"/>
      <c r="D64" s="5">
        <v>2</v>
      </c>
      <c r="E64" s="5" t="s">
        <v>29</v>
      </c>
      <c r="F64" s="5">
        <v>398</v>
      </c>
      <c r="G64" s="5" t="s">
        <v>307</v>
      </c>
      <c r="H64" s="5" t="s">
        <v>308</v>
      </c>
      <c r="I64" s="5">
        <v>136</v>
      </c>
      <c r="J64" s="5" t="s">
        <v>309</v>
      </c>
      <c r="K64" s="5">
        <v>94</v>
      </c>
      <c r="L64" s="5" t="s">
        <v>310</v>
      </c>
      <c r="M64" s="5" t="s">
        <v>980</v>
      </c>
      <c r="N64" s="68">
        <v>45713.46875</v>
      </c>
      <c r="O64" s="7">
        <v>45757</v>
      </c>
      <c r="P64" s="5"/>
      <c r="Q64" s="5"/>
      <c r="R64" s="5"/>
      <c r="S64" s="69">
        <v>1346.63</v>
      </c>
      <c r="T64" s="5" t="s">
        <v>39</v>
      </c>
      <c r="U64" s="5" t="s">
        <v>1845</v>
      </c>
      <c r="V64" s="5" t="s">
        <v>79</v>
      </c>
      <c r="W64" s="5" t="s">
        <v>80</v>
      </c>
      <c r="X64" s="5"/>
      <c r="Y64" s="5"/>
      <c r="Z64" s="5" t="s">
        <v>1844</v>
      </c>
      <c r="AA64" s="5"/>
      <c r="AB64" s="5">
        <v>7119</v>
      </c>
      <c r="AC64" s="5">
        <v>7119</v>
      </c>
    </row>
    <row r="65" spans="1:29">
      <c r="A65" s="5">
        <v>662268</v>
      </c>
      <c r="B65" s="5">
        <v>127824</v>
      </c>
      <c r="C65" s="5"/>
      <c r="D65" s="5">
        <v>2</v>
      </c>
      <c r="E65" s="5" t="s">
        <v>29</v>
      </c>
      <c r="F65" s="5">
        <v>398</v>
      </c>
      <c r="G65" s="5" t="s">
        <v>307</v>
      </c>
      <c r="H65" s="5" t="s">
        <v>308</v>
      </c>
      <c r="I65" s="5">
        <v>136</v>
      </c>
      <c r="J65" s="5" t="s">
        <v>309</v>
      </c>
      <c r="K65" s="5">
        <v>94</v>
      </c>
      <c r="L65" s="5" t="s">
        <v>310</v>
      </c>
      <c r="M65" s="5" t="s">
        <v>980</v>
      </c>
      <c r="N65" s="68">
        <v>45713.46875</v>
      </c>
      <c r="O65" s="7">
        <v>45757</v>
      </c>
      <c r="P65" s="5"/>
      <c r="Q65" s="5"/>
      <c r="R65" s="5"/>
      <c r="S65" s="69">
        <v>9.6999999999999993</v>
      </c>
      <c r="T65" s="5" t="s">
        <v>39</v>
      </c>
      <c r="U65" s="5" t="s">
        <v>126</v>
      </c>
      <c r="V65" s="5" t="s">
        <v>126</v>
      </c>
      <c r="W65" s="5" t="s">
        <v>127</v>
      </c>
      <c r="X65" s="5"/>
      <c r="Y65" s="5"/>
      <c r="Z65" s="5" t="s">
        <v>1844</v>
      </c>
      <c r="AA65" s="5"/>
      <c r="AB65" s="5">
        <v>7119</v>
      </c>
      <c r="AC65" s="5">
        <v>7119</v>
      </c>
    </row>
    <row r="66" spans="1:29">
      <c r="A66" s="5">
        <v>662269</v>
      </c>
      <c r="B66" s="5">
        <v>127824</v>
      </c>
      <c r="C66" s="5"/>
      <c r="D66" s="5">
        <v>2</v>
      </c>
      <c r="E66" s="5" t="s">
        <v>29</v>
      </c>
      <c r="F66" s="5">
        <v>398</v>
      </c>
      <c r="G66" s="5" t="s">
        <v>307</v>
      </c>
      <c r="H66" s="5" t="s">
        <v>308</v>
      </c>
      <c r="I66" s="5">
        <v>136</v>
      </c>
      <c r="J66" s="5" t="s">
        <v>309</v>
      </c>
      <c r="K66" s="5">
        <v>94</v>
      </c>
      <c r="L66" s="5" t="s">
        <v>310</v>
      </c>
      <c r="M66" s="5" t="s">
        <v>980</v>
      </c>
      <c r="N66" s="68">
        <v>45713.46875</v>
      </c>
      <c r="O66" s="7">
        <v>45757</v>
      </c>
      <c r="P66" s="5"/>
      <c r="Q66" s="5"/>
      <c r="R66" s="5"/>
      <c r="S66" s="69">
        <v>25.32</v>
      </c>
      <c r="T66" s="5" t="s">
        <v>39</v>
      </c>
      <c r="U66" s="5" t="s">
        <v>182</v>
      </c>
      <c r="V66" s="5" t="s">
        <v>41</v>
      </c>
      <c r="W66" s="5" t="s">
        <v>42</v>
      </c>
      <c r="X66" s="5"/>
      <c r="Y66" s="5"/>
      <c r="Z66" s="5" t="s">
        <v>1844</v>
      </c>
      <c r="AA66" s="5"/>
      <c r="AB66" s="5">
        <v>7119</v>
      </c>
      <c r="AC66" s="5">
        <v>7119</v>
      </c>
    </row>
    <row r="67" spans="1:29">
      <c r="A67" s="5">
        <v>662226</v>
      </c>
      <c r="B67" s="5">
        <v>127824</v>
      </c>
      <c r="C67" s="5"/>
      <c r="D67" s="5">
        <v>2</v>
      </c>
      <c r="E67" s="5" t="s">
        <v>29</v>
      </c>
      <c r="F67" s="5">
        <v>398</v>
      </c>
      <c r="G67" s="5" t="s">
        <v>307</v>
      </c>
      <c r="H67" s="5" t="s">
        <v>308</v>
      </c>
      <c r="I67" s="5">
        <v>136</v>
      </c>
      <c r="J67" s="5" t="s">
        <v>309</v>
      </c>
      <c r="K67" s="5">
        <v>94</v>
      </c>
      <c r="L67" s="5" t="s">
        <v>310</v>
      </c>
      <c r="M67" s="5" t="s">
        <v>980</v>
      </c>
      <c r="N67" s="68">
        <v>45713.46875</v>
      </c>
      <c r="O67" s="7">
        <v>45757</v>
      </c>
      <c r="P67" s="5"/>
      <c r="Q67" s="5"/>
      <c r="R67" s="5"/>
      <c r="S67" s="69">
        <v>-2340.34</v>
      </c>
      <c r="T67" s="5" t="s">
        <v>35</v>
      </c>
      <c r="U67" s="5" t="s">
        <v>1826</v>
      </c>
      <c r="V67" s="5" t="s">
        <v>36</v>
      </c>
      <c r="W67" s="5" t="s">
        <v>37</v>
      </c>
      <c r="X67" s="5"/>
      <c r="Y67" s="5"/>
      <c r="Z67" s="5" t="s">
        <v>1844</v>
      </c>
      <c r="AA67" s="5"/>
      <c r="AB67" s="5">
        <v>7119</v>
      </c>
      <c r="AC67" s="5">
        <v>7119</v>
      </c>
    </row>
    <row r="68" spans="1:29">
      <c r="A68" s="5">
        <v>657788</v>
      </c>
      <c r="B68" s="5">
        <v>111118</v>
      </c>
      <c r="C68" s="5"/>
      <c r="D68" s="5">
        <v>2</v>
      </c>
      <c r="E68" s="5" t="s">
        <v>29</v>
      </c>
      <c r="F68" s="5">
        <v>399</v>
      </c>
      <c r="G68" s="5" t="s">
        <v>333</v>
      </c>
      <c r="H68" s="5" t="s">
        <v>334</v>
      </c>
      <c r="I68" s="5">
        <v>448</v>
      </c>
      <c r="J68" s="5" t="s">
        <v>335</v>
      </c>
      <c r="K68" s="5">
        <v>341</v>
      </c>
      <c r="L68" s="5"/>
      <c r="M68" s="5" t="s">
        <v>1365</v>
      </c>
      <c r="N68" s="68">
        <v>45627</v>
      </c>
      <c r="O68" s="7">
        <v>45757</v>
      </c>
      <c r="P68" s="5"/>
      <c r="Q68" s="7">
        <v>45749</v>
      </c>
      <c r="R68" s="5"/>
      <c r="S68" s="69">
        <v>40</v>
      </c>
      <c r="T68" s="5" t="s">
        <v>39</v>
      </c>
      <c r="U68" s="5" t="s">
        <v>52</v>
      </c>
      <c r="V68" s="5" t="s">
        <v>41</v>
      </c>
      <c r="W68" s="5" t="s">
        <v>42</v>
      </c>
      <c r="X68" s="5"/>
      <c r="Y68" s="5"/>
      <c r="Z68" s="5" t="s">
        <v>843</v>
      </c>
      <c r="AA68" s="5"/>
      <c r="AB68" s="5">
        <v>7119</v>
      </c>
      <c r="AC68" s="5">
        <v>7119</v>
      </c>
    </row>
    <row r="69" spans="1:29">
      <c r="A69" s="5">
        <v>573063</v>
      </c>
      <c r="B69" s="5">
        <v>111118</v>
      </c>
      <c r="C69" s="5"/>
      <c r="D69" s="5">
        <v>2</v>
      </c>
      <c r="E69" s="5" t="s">
        <v>29</v>
      </c>
      <c r="F69" s="5">
        <v>399</v>
      </c>
      <c r="G69" s="5" t="s">
        <v>333</v>
      </c>
      <c r="H69" s="5" t="s">
        <v>334</v>
      </c>
      <c r="I69" s="5">
        <v>448</v>
      </c>
      <c r="J69" s="5" t="s">
        <v>335</v>
      </c>
      <c r="K69" s="5">
        <v>341</v>
      </c>
      <c r="L69" s="5"/>
      <c r="M69" s="5" t="s">
        <v>1365</v>
      </c>
      <c r="N69" s="68">
        <v>45627</v>
      </c>
      <c r="O69" s="7">
        <v>45757</v>
      </c>
      <c r="P69" s="5"/>
      <c r="Q69" s="7">
        <v>45749</v>
      </c>
      <c r="R69" s="5"/>
      <c r="S69" s="69">
        <v>-1689.28</v>
      </c>
      <c r="T69" s="5" t="s">
        <v>35</v>
      </c>
      <c r="U69" s="5" t="s">
        <v>1826</v>
      </c>
      <c r="V69" s="5" t="s">
        <v>36</v>
      </c>
      <c r="W69" s="5" t="s">
        <v>37</v>
      </c>
      <c r="X69" s="5"/>
      <c r="Y69" s="5"/>
      <c r="Z69" s="5" t="s">
        <v>843</v>
      </c>
      <c r="AA69" s="5"/>
      <c r="AB69" s="5">
        <v>7119</v>
      </c>
      <c r="AC69" s="5">
        <v>7119</v>
      </c>
    </row>
    <row r="70" spans="1:29">
      <c r="A70" s="5">
        <v>573109</v>
      </c>
      <c r="B70" s="5">
        <v>111118</v>
      </c>
      <c r="C70" s="5"/>
      <c r="D70" s="5">
        <v>2</v>
      </c>
      <c r="E70" s="5" t="s">
        <v>29</v>
      </c>
      <c r="F70" s="5">
        <v>399</v>
      </c>
      <c r="G70" s="5" t="s">
        <v>333</v>
      </c>
      <c r="H70" s="5" t="s">
        <v>334</v>
      </c>
      <c r="I70" s="5">
        <v>448</v>
      </c>
      <c r="J70" s="5" t="s">
        <v>335</v>
      </c>
      <c r="K70" s="5">
        <v>341</v>
      </c>
      <c r="L70" s="5"/>
      <c r="M70" s="5" t="s">
        <v>1365</v>
      </c>
      <c r="N70" s="68">
        <v>45627</v>
      </c>
      <c r="O70" s="7">
        <v>45757</v>
      </c>
      <c r="P70" s="5"/>
      <c r="Q70" s="7">
        <v>45749</v>
      </c>
      <c r="R70" s="5"/>
      <c r="S70" s="69">
        <v>168.93</v>
      </c>
      <c r="T70" s="5" t="s">
        <v>39</v>
      </c>
      <c r="U70" s="5" t="s">
        <v>40</v>
      </c>
      <c r="V70" s="5" t="s">
        <v>41</v>
      </c>
      <c r="W70" s="5" t="s">
        <v>42</v>
      </c>
      <c r="X70" s="5"/>
      <c r="Y70" s="5"/>
      <c r="Z70" s="5" t="s">
        <v>843</v>
      </c>
      <c r="AA70" s="5"/>
      <c r="AB70" s="5">
        <v>7119</v>
      </c>
      <c r="AC70" s="5">
        <v>7119</v>
      </c>
    </row>
    <row r="71" spans="1:29">
      <c r="A71" s="5">
        <v>573111</v>
      </c>
      <c r="B71" s="5">
        <v>111118</v>
      </c>
      <c r="C71" s="5"/>
      <c r="D71" s="5">
        <v>2</v>
      </c>
      <c r="E71" s="5" t="s">
        <v>29</v>
      </c>
      <c r="F71" s="5">
        <v>399</v>
      </c>
      <c r="G71" s="5" t="s">
        <v>333</v>
      </c>
      <c r="H71" s="5" t="s">
        <v>334</v>
      </c>
      <c r="I71" s="5">
        <v>448</v>
      </c>
      <c r="J71" s="5" t="s">
        <v>335</v>
      </c>
      <c r="K71" s="5">
        <v>341</v>
      </c>
      <c r="L71" s="5"/>
      <c r="M71" s="5" t="s">
        <v>1365</v>
      </c>
      <c r="N71" s="68">
        <v>45627</v>
      </c>
      <c r="O71" s="7">
        <v>45757</v>
      </c>
      <c r="P71" s="5"/>
      <c r="Q71" s="7">
        <v>45749</v>
      </c>
      <c r="R71" s="5"/>
      <c r="S71" s="69">
        <v>40</v>
      </c>
      <c r="T71" s="5" t="s">
        <v>39</v>
      </c>
      <c r="U71" s="5" t="s">
        <v>73</v>
      </c>
      <c r="V71" s="5" t="s">
        <v>41</v>
      </c>
      <c r="W71" s="5" t="s">
        <v>42</v>
      </c>
      <c r="X71" s="5"/>
      <c r="Y71" s="5"/>
      <c r="Z71" s="5" t="s">
        <v>843</v>
      </c>
      <c r="AA71" s="5"/>
      <c r="AB71" s="5">
        <v>7119</v>
      </c>
      <c r="AC71" s="5">
        <v>7119</v>
      </c>
    </row>
    <row r="72" spans="1:29">
      <c r="A72" s="5">
        <v>573112</v>
      </c>
      <c r="B72" s="5">
        <v>111118</v>
      </c>
      <c r="C72" s="5"/>
      <c r="D72" s="5">
        <v>2</v>
      </c>
      <c r="E72" s="5" t="s">
        <v>29</v>
      </c>
      <c r="F72" s="5">
        <v>399</v>
      </c>
      <c r="G72" s="5" t="s">
        <v>333</v>
      </c>
      <c r="H72" s="5" t="s">
        <v>334</v>
      </c>
      <c r="I72" s="5">
        <v>448</v>
      </c>
      <c r="J72" s="5" t="s">
        <v>335</v>
      </c>
      <c r="K72" s="5">
        <v>341</v>
      </c>
      <c r="L72" s="5"/>
      <c r="M72" s="5" t="s">
        <v>1365</v>
      </c>
      <c r="N72" s="68">
        <v>45627</v>
      </c>
      <c r="O72" s="7">
        <v>45757</v>
      </c>
      <c r="P72" s="5"/>
      <c r="Q72" s="7">
        <v>45749</v>
      </c>
      <c r="R72" s="5"/>
      <c r="S72" s="69">
        <v>9.6999999999999993</v>
      </c>
      <c r="T72" s="5" t="s">
        <v>39</v>
      </c>
      <c r="U72" s="5" t="s">
        <v>128</v>
      </c>
      <c r="V72" s="5" t="s">
        <v>128</v>
      </c>
      <c r="W72" s="5" t="s">
        <v>129</v>
      </c>
      <c r="X72" s="5"/>
      <c r="Y72" s="5"/>
      <c r="Z72" s="5" t="s">
        <v>843</v>
      </c>
      <c r="AA72" s="5"/>
      <c r="AB72" s="5">
        <v>7119</v>
      </c>
      <c r="AC72" s="5">
        <v>7119</v>
      </c>
    </row>
    <row r="73" spans="1:29">
      <c r="A73" s="5">
        <v>617601</v>
      </c>
      <c r="B73" s="5">
        <v>111118</v>
      </c>
      <c r="C73" s="5"/>
      <c r="D73" s="5">
        <v>2</v>
      </c>
      <c r="E73" s="5" t="s">
        <v>29</v>
      </c>
      <c r="F73" s="5">
        <v>399</v>
      </c>
      <c r="G73" s="5" t="s">
        <v>333</v>
      </c>
      <c r="H73" s="5" t="s">
        <v>334</v>
      </c>
      <c r="I73" s="5">
        <v>448</v>
      </c>
      <c r="J73" s="5" t="s">
        <v>335</v>
      </c>
      <c r="K73" s="5">
        <v>341</v>
      </c>
      <c r="L73" s="5"/>
      <c r="M73" s="5" t="s">
        <v>1365</v>
      </c>
      <c r="N73" s="68">
        <v>45627</v>
      </c>
      <c r="O73" s="7">
        <v>45757</v>
      </c>
      <c r="P73" s="5"/>
      <c r="Q73" s="7">
        <v>45749</v>
      </c>
      <c r="R73" s="5"/>
      <c r="S73" s="69">
        <v>8.76</v>
      </c>
      <c r="T73" s="5" t="s">
        <v>39</v>
      </c>
      <c r="U73" s="5" t="s">
        <v>182</v>
      </c>
      <c r="V73" s="5" t="s">
        <v>41</v>
      </c>
      <c r="W73" s="5" t="s">
        <v>42</v>
      </c>
      <c r="X73" s="5"/>
      <c r="Y73" s="5"/>
      <c r="Z73" s="5" t="s">
        <v>843</v>
      </c>
      <c r="AA73" s="5"/>
      <c r="AB73" s="5">
        <v>7119</v>
      </c>
      <c r="AC73" s="5">
        <v>7119</v>
      </c>
    </row>
    <row r="74" spans="1:29">
      <c r="A74" s="5">
        <v>611531</v>
      </c>
      <c r="B74" s="5">
        <v>109116</v>
      </c>
      <c r="C74" s="5"/>
      <c r="D74" s="5">
        <v>2</v>
      </c>
      <c r="E74" s="5" t="s">
        <v>29</v>
      </c>
      <c r="F74" s="5">
        <v>400</v>
      </c>
      <c r="G74" s="5" t="s">
        <v>337</v>
      </c>
      <c r="H74" s="5" t="s">
        <v>338</v>
      </c>
      <c r="I74" s="5">
        <v>128</v>
      </c>
      <c r="J74" s="5" t="s">
        <v>339</v>
      </c>
      <c r="K74" s="5">
        <v>322</v>
      </c>
      <c r="L74" s="5"/>
      <c r="M74" s="5" t="s">
        <v>340</v>
      </c>
      <c r="N74" s="68">
        <v>45581.536111111112</v>
      </c>
      <c r="O74" s="7">
        <v>45757</v>
      </c>
      <c r="P74" s="5"/>
      <c r="Q74" s="7">
        <v>45740</v>
      </c>
      <c r="R74" s="5"/>
      <c r="S74" s="69">
        <v>8.42</v>
      </c>
      <c r="T74" s="5" t="s">
        <v>39</v>
      </c>
      <c r="U74" s="5" t="s">
        <v>182</v>
      </c>
      <c r="V74" s="5" t="s">
        <v>41</v>
      </c>
      <c r="W74" s="5" t="s">
        <v>42</v>
      </c>
      <c r="X74" s="5"/>
      <c r="Y74" s="5"/>
      <c r="Z74" s="5" t="s">
        <v>844</v>
      </c>
      <c r="AA74" s="5"/>
      <c r="AB74" s="5">
        <v>7119</v>
      </c>
      <c r="AC74" s="5">
        <v>7119</v>
      </c>
    </row>
    <row r="75" spans="1:29">
      <c r="A75" s="5">
        <v>560853</v>
      </c>
      <c r="B75" s="5">
        <v>109116</v>
      </c>
      <c r="C75" s="5"/>
      <c r="D75" s="5">
        <v>2</v>
      </c>
      <c r="E75" s="5" t="s">
        <v>29</v>
      </c>
      <c r="F75" s="5">
        <v>400</v>
      </c>
      <c r="G75" s="5" t="s">
        <v>337</v>
      </c>
      <c r="H75" s="5" t="s">
        <v>338</v>
      </c>
      <c r="I75" s="5">
        <v>128</v>
      </c>
      <c r="J75" s="5" t="s">
        <v>339</v>
      </c>
      <c r="K75" s="5">
        <v>322</v>
      </c>
      <c r="L75" s="5"/>
      <c r="M75" s="5" t="s">
        <v>340</v>
      </c>
      <c r="N75" s="68">
        <v>45581.536111111112</v>
      </c>
      <c r="O75" s="7">
        <v>45757</v>
      </c>
      <c r="P75" s="5"/>
      <c r="Q75" s="7">
        <v>45740</v>
      </c>
      <c r="R75" s="5"/>
      <c r="S75" s="69">
        <v>102.67</v>
      </c>
      <c r="T75" s="5" t="s">
        <v>39</v>
      </c>
      <c r="U75" s="5" t="s">
        <v>40</v>
      </c>
      <c r="V75" s="5" t="s">
        <v>41</v>
      </c>
      <c r="W75" s="5" t="s">
        <v>42</v>
      </c>
      <c r="X75" s="5"/>
      <c r="Y75" s="5"/>
      <c r="Z75" s="5" t="s">
        <v>844</v>
      </c>
      <c r="AA75" s="5"/>
      <c r="AB75" s="5">
        <v>7119</v>
      </c>
      <c r="AC75" s="5">
        <v>7119</v>
      </c>
    </row>
    <row r="76" spans="1:29">
      <c r="A76" s="5">
        <v>560855</v>
      </c>
      <c r="B76" s="5">
        <v>109116</v>
      </c>
      <c r="C76" s="5"/>
      <c r="D76" s="5">
        <v>2</v>
      </c>
      <c r="E76" s="5" t="s">
        <v>29</v>
      </c>
      <c r="F76" s="5">
        <v>400</v>
      </c>
      <c r="G76" s="5" t="s">
        <v>337</v>
      </c>
      <c r="H76" s="5" t="s">
        <v>338</v>
      </c>
      <c r="I76" s="5">
        <v>128</v>
      </c>
      <c r="J76" s="5" t="s">
        <v>339</v>
      </c>
      <c r="K76" s="5">
        <v>322</v>
      </c>
      <c r="L76" s="5"/>
      <c r="M76" s="5" t="s">
        <v>340</v>
      </c>
      <c r="N76" s="68">
        <v>45581.536111111112</v>
      </c>
      <c r="O76" s="7">
        <v>45757</v>
      </c>
      <c r="P76" s="5"/>
      <c r="Q76" s="7">
        <v>45740</v>
      </c>
      <c r="R76" s="5"/>
      <c r="S76" s="69">
        <v>9.6999999999999993</v>
      </c>
      <c r="T76" s="5" t="s">
        <v>39</v>
      </c>
      <c r="U76" s="5" t="s">
        <v>128</v>
      </c>
      <c r="V76" s="5" t="s">
        <v>128</v>
      </c>
      <c r="W76" s="5" t="s">
        <v>129</v>
      </c>
      <c r="X76" s="5"/>
      <c r="Y76" s="5"/>
      <c r="Z76" s="5" t="s">
        <v>844</v>
      </c>
      <c r="AA76" s="5"/>
      <c r="AB76" s="5">
        <v>7119</v>
      </c>
      <c r="AC76" s="5">
        <v>7119</v>
      </c>
    </row>
    <row r="77" spans="1:29">
      <c r="A77" s="5">
        <v>560856</v>
      </c>
      <c r="B77" s="5">
        <v>109116</v>
      </c>
      <c r="C77" s="5"/>
      <c r="D77" s="5">
        <v>2</v>
      </c>
      <c r="E77" s="5" t="s">
        <v>29</v>
      </c>
      <c r="F77" s="5">
        <v>400</v>
      </c>
      <c r="G77" s="5" t="s">
        <v>337</v>
      </c>
      <c r="H77" s="5" t="s">
        <v>338</v>
      </c>
      <c r="I77" s="5">
        <v>128</v>
      </c>
      <c r="J77" s="5" t="s">
        <v>339</v>
      </c>
      <c r="K77" s="5">
        <v>322</v>
      </c>
      <c r="L77" s="5"/>
      <c r="M77" s="5" t="s">
        <v>340</v>
      </c>
      <c r="N77" s="68">
        <v>45581.536111111112</v>
      </c>
      <c r="O77" s="7">
        <v>45757</v>
      </c>
      <c r="P77" s="5"/>
      <c r="Q77" s="7">
        <v>45740</v>
      </c>
      <c r="R77" s="5"/>
      <c r="S77" s="69">
        <v>235</v>
      </c>
      <c r="T77" s="5" t="s">
        <v>39</v>
      </c>
      <c r="U77" s="5" t="s">
        <v>1846</v>
      </c>
      <c r="V77" s="5" t="s">
        <v>79</v>
      </c>
      <c r="W77" s="5" t="s">
        <v>80</v>
      </c>
      <c r="X77" s="5"/>
      <c r="Y77" s="5"/>
      <c r="Z77" s="5" t="s">
        <v>844</v>
      </c>
      <c r="AA77" s="5"/>
      <c r="AB77" s="5">
        <v>7119</v>
      </c>
      <c r="AC77" s="5">
        <v>7119</v>
      </c>
    </row>
    <row r="78" spans="1:29">
      <c r="A78" s="5">
        <v>560857</v>
      </c>
      <c r="B78" s="5">
        <v>109116</v>
      </c>
      <c r="C78" s="5"/>
      <c r="D78" s="5">
        <v>2</v>
      </c>
      <c r="E78" s="5" t="s">
        <v>29</v>
      </c>
      <c r="F78" s="5">
        <v>400</v>
      </c>
      <c r="G78" s="5" t="s">
        <v>337</v>
      </c>
      <c r="H78" s="5" t="s">
        <v>338</v>
      </c>
      <c r="I78" s="5">
        <v>128</v>
      </c>
      <c r="J78" s="5" t="s">
        <v>339</v>
      </c>
      <c r="K78" s="5">
        <v>322</v>
      </c>
      <c r="L78" s="5"/>
      <c r="M78" s="5" t="s">
        <v>340</v>
      </c>
      <c r="N78" s="68">
        <v>45581.536111111112</v>
      </c>
      <c r="O78" s="7">
        <v>45757</v>
      </c>
      <c r="P78" s="5"/>
      <c r="Q78" s="7">
        <v>45740</v>
      </c>
      <c r="R78" s="5"/>
      <c r="S78" s="69">
        <v>56.1</v>
      </c>
      <c r="T78" s="5" t="s">
        <v>39</v>
      </c>
      <c r="U78" s="5" t="s">
        <v>52</v>
      </c>
      <c r="V78" s="5" t="s">
        <v>41</v>
      </c>
      <c r="W78" s="5" t="s">
        <v>42</v>
      </c>
      <c r="X78" s="5"/>
      <c r="Y78" s="5"/>
      <c r="Z78" s="5" t="s">
        <v>844</v>
      </c>
      <c r="AA78" s="5"/>
      <c r="AB78" s="5">
        <v>7119</v>
      </c>
      <c r="AC78" s="5">
        <v>7119</v>
      </c>
    </row>
    <row r="79" spans="1:29">
      <c r="A79" s="5">
        <v>560787</v>
      </c>
      <c r="B79" s="5">
        <v>109116</v>
      </c>
      <c r="C79" s="5"/>
      <c r="D79" s="5">
        <v>2</v>
      </c>
      <c r="E79" s="5" t="s">
        <v>29</v>
      </c>
      <c r="F79" s="5">
        <v>400</v>
      </c>
      <c r="G79" s="5" t="s">
        <v>337</v>
      </c>
      <c r="H79" s="5" t="s">
        <v>338</v>
      </c>
      <c r="I79" s="5">
        <v>128</v>
      </c>
      <c r="J79" s="5" t="s">
        <v>339</v>
      </c>
      <c r="K79" s="5">
        <v>322</v>
      </c>
      <c r="L79" s="5"/>
      <c r="M79" s="5" t="s">
        <v>340</v>
      </c>
      <c r="N79" s="68">
        <v>45581.536111111112</v>
      </c>
      <c r="O79" s="7">
        <v>45757</v>
      </c>
      <c r="P79" s="5"/>
      <c r="Q79" s="7">
        <v>45740</v>
      </c>
      <c r="R79" s="5"/>
      <c r="S79" s="69">
        <v>-1466.66</v>
      </c>
      <c r="T79" s="5" t="s">
        <v>35</v>
      </c>
      <c r="U79" s="5" t="s">
        <v>1826</v>
      </c>
      <c r="V79" s="5" t="s">
        <v>36</v>
      </c>
      <c r="W79" s="5" t="s">
        <v>37</v>
      </c>
      <c r="X79" s="5"/>
      <c r="Y79" s="5"/>
      <c r="Z79" s="5" t="s">
        <v>844</v>
      </c>
      <c r="AA79" s="5"/>
      <c r="AB79" s="5">
        <v>7119</v>
      </c>
      <c r="AC79" s="5">
        <v>7119</v>
      </c>
    </row>
    <row r="80" spans="1:29">
      <c r="A80" s="5">
        <v>502474</v>
      </c>
      <c r="B80" s="5">
        <v>98892</v>
      </c>
      <c r="C80" s="5"/>
      <c r="D80" s="5">
        <v>2</v>
      </c>
      <c r="E80" s="5" t="s">
        <v>29</v>
      </c>
      <c r="F80" s="5">
        <v>494</v>
      </c>
      <c r="G80" s="5" t="s">
        <v>162</v>
      </c>
      <c r="H80" s="5" t="s">
        <v>163</v>
      </c>
      <c r="I80" s="5">
        <v>279</v>
      </c>
      <c r="J80" s="5" t="s">
        <v>164</v>
      </c>
      <c r="K80" s="5">
        <v>223</v>
      </c>
      <c r="L80" s="5" t="s">
        <v>165</v>
      </c>
      <c r="M80" s="5" t="s">
        <v>166</v>
      </c>
      <c r="N80" s="68">
        <v>45531.520833333336</v>
      </c>
      <c r="O80" s="7">
        <v>45757</v>
      </c>
      <c r="P80" s="5"/>
      <c r="Q80" s="7">
        <v>45747</v>
      </c>
      <c r="R80" s="5"/>
      <c r="S80" s="69">
        <v>-3114.3</v>
      </c>
      <c r="T80" s="5" t="s">
        <v>35</v>
      </c>
      <c r="U80" s="5" t="s">
        <v>1826</v>
      </c>
      <c r="V80" s="5" t="s">
        <v>36</v>
      </c>
      <c r="W80" s="5" t="s">
        <v>37</v>
      </c>
      <c r="X80" s="5"/>
      <c r="Y80" s="5"/>
      <c r="Z80" s="5" t="s">
        <v>983</v>
      </c>
      <c r="AA80" s="5"/>
      <c r="AB80" s="5">
        <v>7119</v>
      </c>
      <c r="AC80" s="5">
        <v>7119</v>
      </c>
    </row>
    <row r="81" spans="1:29">
      <c r="A81" s="5">
        <v>502507</v>
      </c>
      <c r="B81" s="5">
        <v>98892</v>
      </c>
      <c r="C81" s="5"/>
      <c r="D81" s="5">
        <v>2</v>
      </c>
      <c r="E81" s="5" t="s">
        <v>29</v>
      </c>
      <c r="F81" s="5">
        <v>494</v>
      </c>
      <c r="G81" s="5" t="s">
        <v>162</v>
      </c>
      <c r="H81" s="5" t="s">
        <v>163</v>
      </c>
      <c r="I81" s="5">
        <v>279</v>
      </c>
      <c r="J81" s="5" t="s">
        <v>164</v>
      </c>
      <c r="K81" s="5">
        <v>223</v>
      </c>
      <c r="L81" s="5" t="s">
        <v>165</v>
      </c>
      <c r="M81" s="5" t="s">
        <v>166</v>
      </c>
      <c r="N81" s="68">
        <v>45531.520833333336</v>
      </c>
      <c r="O81" s="7">
        <v>45757</v>
      </c>
      <c r="P81" s="5"/>
      <c r="Q81" s="7">
        <v>45747</v>
      </c>
      <c r="R81" s="5"/>
      <c r="S81" s="69">
        <v>249.14</v>
      </c>
      <c r="T81" s="5" t="s">
        <v>39</v>
      </c>
      <c r="U81" s="5" t="s">
        <v>40</v>
      </c>
      <c r="V81" s="5" t="s">
        <v>41</v>
      </c>
      <c r="W81" s="5" t="s">
        <v>42</v>
      </c>
      <c r="X81" s="5"/>
      <c r="Y81" s="5"/>
      <c r="Z81" s="5" t="s">
        <v>983</v>
      </c>
      <c r="AA81" s="5"/>
      <c r="AB81" s="5">
        <v>7119</v>
      </c>
      <c r="AC81" s="5">
        <v>7119</v>
      </c>
    </row>
    <row r="82" spans="1:29">
      <c r="A82" s="5">
        <v>619990</v>
      </c>
      <c r="B82" s="5">
        <v>98892</v>
      </c>
      <c r="C82" s="5"/>
      <c r="D82" s="5">
        <v>2</v>
      </c>
      <c r="E82" s="5" t="s">
        <v>29</v>
      </c>
      <c r="F82" s="5">
        <v>494</v>
      </c>
      <c r="G82" s="5" t="s">
        <v>162</v>
      </c>
      <c r="H82" s="5" t="s">
        <v>163</v>
      </c>
      <c r="I82" s="5">
        <v>279</v>
      </c>
      <c r="J82" s="5" t="s">
        <v>164</v>
      </c>
      <c r="K82" s="5">
        <v>223</v>
      </c>
      <c r="L82" s="5" t="s">
        <v>165</v>
      </c>
      <c r="M82" s="5" t="s">
        <v>166</v>
      </c>
      <c r="N82" s="68">
        <v>45531.520833333336</v>
      </c>
      <c r="O82" s="7">
        <v>45757</v>
      </c>
      <c r="P82" s="5"/>
      <c r="Q82" s="7">
        <v>45747</v>
      </c>
      <c r="R82" s="5"/>
      <c r="S82" s="69">
        <v>23.82</v>
      </c>
      <c r="T82" s="5" t="s">
        <v>39</v>
      </c>
      <c r="U82" s="5" t="s">
        <v>182</v>
      </c>
      <c r="V82" s="5" t="s">
        <v>41</v>
      </c>
      <c r="W82" s="5" t="s">
        <v>42</v>
      </c>
      <c r="X82" s="5"/>
      <c r="Y82" s="5"/>
      <c r="Z82" s="5" t="s">
        <v>983</v>
      </c>
      <c r="AA82" s="5"/>
      <c r="AB82" s="5">
        <v>7119</v>
      </c>
      <c r="AC82" s="5">
        <v>7119</v>
      </c>
    </row>
    <row r="83" spans="1:29">
      <c r="A83" s="5">
        <v>482836</v>
      </c>
      <c r="B83" s="5">
        <v>95001</v>
      </c>
      <c r="C83" s="5"/>
      <c r="D83" s="5">
        <v>2</v>
      </c>
      <c r="E83" s="5" t="s">
        <v>29</v>
      </c>
      <c r="F83" s="5">
        <v>517</v>
      </c>
      <c r="G83" s="5" t="s">
        <v>341</v>
      </c>
      <c r="H83" s="5" t="s">
        <v>342</v>
      </c>
      <c r="I83" s="5">
        <v>109</v>
      </c>
      <c r="J83" s="5" t="s">
        <v>343</v>
      </c>
      <c r="K83" s="5">
        <v>251</v>
      </c>
      <c r="L83" s="5" t="s">
        <v>344</v>
      </c>
      <c r="M83" s="5" t="s">
        <v>345</v>
      </c>
      <c r="N83" s="68">
        <v>45509.43472222222</v>
      </c>
      <c r="O83" s="7">
        <v>45757</v>
      </c>
      <c r="P83" s="5"/>
      <c r="Q83" s="5"/>
      <c r="R83" s="5"/>
      <c r="S83" s="69">
        <v>600.02</v>
      </c>
      <c r="T83" s="5" t="s">
        <v>39</v>
      </c>
      <c r="U83" s="5" t="s">
        <v>1847</v>
      </c>
      <c r="V83" s="5" t="s">
        <v>79</v>
      </c>
      <c r="W83" s="5" t="s">
        <v>80</v>
      </c>
      <c r="X83" s="5"/>
      <c r="Y83" s="5"/>
      <c r="Z83" s="5" t="s">
        <v>846</v>
      </c>
      <c r="AA83" s="5"/>
      <c r="AB83" s="5">
        <v>7119</v>
      </c>
      <c r="AC83" s="5">
        <v>7119</v>
      </c>
    </row>
    <row r="84" spans="1:29">
      <c r="A84" s="5">
        <v>482740</v>
      </c>
      <c r="B84" s="5">
        <v>95002</v>
      </c>
      <c r="C84" s="5"/>
      <c r="D84" s="5">
        <v>2</v>
      </c>
      <c r="E84" s="5" t="s">
        <v>29</v>
      </c>
      <c r="F84" s="5">
        <v>517</v>
      </c>
      <c r="G84" s="5" t="s">
        <v>341</v>
      </c>
      <c r="H84" s="5" t="s">
        <v>342</v>
      </c>
      <c r="I84" s="5">
        <v>109</v>
      </c>
      <c r="J84" s="5" t="s">
        <v>343</v>
      </c>
      <c r="K84" s="5">
        <v>251</v>
      </c>
      <c r="L84" s="5" t="s">
        <v>344</v>
      </c>
      <c r="M84" s="5" t="s">
        <v>345</v>
      </c>
      <c r="N84" s="68">
        <v>45509.43472222222</v>
      </c>
      <c r="O84" s="7">
        <v>45757</v>
      </c>
      <c r="P84" s="5"/>
      <c r="Q84" s="7">
        <v>45754</v>
      </c>
      <c r="R84" s="5"/>
      <c r="S84" s="69">
        <v>-4677.6899999999996</v>
      </c>
      <c r="T84" s="5" t="s">
        <v>35</v>
      </c>
      <c r="U84" s="5" t="s">
        <v>1826</v>
      </c>
      <c r="V84" s="5" t="s">
        <v>36</v>
      </c>
      <c r="W84" s="5" t="s">
        <v>37</v>
      </c>
      <c r="X84" s="5"/>
      <c r="Y84" s="5"/>
      <c r="Z84" s="5" t="s">
        <v>847</v>
      </c>
      <c r="AA84" s="5"/>
      <c r="AB84" s="5">
        <v>7119</v>
      </c>
      <c r="AC84" s="5">
        <v>7119</v>
      </c>
    </row>
    <row r="85" spans="1:29">
      <c r="A85" s="5">
        <v>482837</v>
      </c>
      <c r="B85" s="5">
        <v>95002</v>
      </c>
      <c r="C85" s="5"/>
      <c r="D85" s="5">
        <v>2</v>
      </c>
      <c r="E85" s="5" t="s">
        <v>29</v>
      </c>
      <c r="F85" s="5">
        <v>517</v>
      </c>
      <c r="G85" s="5" t="s">
        <v>341</v>
      </c>
      <c r="H85" s="5" t="s">
        <v>342</v>
      </c>
      <c r="I85" s="5">
        <v>109</v>
      </c>
      <c r="J85" s="5" t="s">
        <v>343</v>
      </c>
      <c r="K85" s="5">
        <v>251</v>
      </c>
      <c r="L85" s="5" t="s">
        <v>344</v>
      </c>
      <c r="M85" s="5" t="s">
        <v>345</v>
      </c>
      <c r="N85" s="68">
        <v>45509.43472222222</v>
      </c>
      <c r="O85" s="7">
        <v>45757</v>
      </c>
      <c r="P85" s="5"/>
      <c r="Q85" s="7">
        <v>45754</v>
      </c>
      <c r="R85" s="5"/>
      <c r="S85" s="69">
        <v>467.77</v>
      </c>
      <c r="T85" s="5" t="s">
        <v>39</v>
      </c>
      <c r="U85" s="5" t="s">
        <v>40</v>
      </c>
      <c r="V85" s="5" t="s">
        <v>41</v>
      </c>
      <c r="W85" s="5" t="s">
        <v>42</v>
      </c>
      <c r="X85" s="5"/>
      <c r="Y85" s="5"/>
      <c r="Z85" s="5" t="s">
        <v>847</v>
      </c>
      <c r="AA85" s="5"/>
      <c r="AB85" s="5">
        <v>7119</v>
      </c>
      <c r="AC85" s="5">
        <v>7119</v>
      </c>
    </row>
    <row r="86" spans="1:29">
      <c r="A86" s="5">
        <v>482843</v>
      </c>
      <c r="B86" s="5">
        <v>95002</v>
      </c>
      <c r="C86" s="5"/>
      <c r="D86" s="5">
        <v>2</v>
      </c>
      <c r="E86" s="5" t="s">
        <v>29</v>
      </c>
      <c r="F86" s="5">
        <v>517</v>
      </c>
      <c r="G86" s="5" t="s">
        <v>341</v>
      </c>
      <c r="H86" s="5" t="s">
        <v>342</v>
      </c>
      <c r="I86" s="5">
        <v>109</v>
      </c>
      <c r="J86" s="5" t="s">
        <v>343</v>
      </c>
      <c r="K86" s="5">
        <v>251</v>
      </c>
      <c r="L86" s="5" t="s">
        <v>344</v>
      </c>
      <c r="M86" s="5" t="s">
        <v>345</v>
      </c>
      <c r="N86" s="68">
        <v>45509.43472222222</v>
      </c>
      <c r="O86" s="7">
        <v>45757</v>
      </c>
      <c r="P86" s="5"/>
      <c r="Q86" s="7">
        <v>45754</v>
      </c>
      <c r="R86" s="5"/>
      <c r="S86" s="69">
        <v>9.6999999999999993</v>
      </c>
      <c r="T86" s="5" t="s">
        <v>39</v>
      </c>
      <c r="U86" s="5" t="s">
        <v>128</v>
      </c>
      <c r="V86" s="5" t="s">
        <v>128</v>
      </c>
      <c r="W86" s="5" t="s">
        <v>129</v>
      </c>
      <c r="X86" s="5"/>
      <c r="Y86" s="5"/>
      <c r="Z86" s="5" t="s">
        <v>847</v>
      </c>
      <c r="AA86" s="5"/>
      <c r="AB86" s="5">
        <v>7119</v>
      </c>
      <c r="AC86" s="5">
        <v>7119</v>
      </c>
    </row>
    <row r="87" spans="1:29">
      <c r="A87" s="5">
        <v>634018</v>
      </c>
      <c r="B87" s="5">
        <v>95002</v>
      </c>
      <c r="C87" s="5"/>
      <c r="D87" s="5">
        <v>2</v>
      </c>
      <c r="E87" s="5" t="s">
        <v>29</v>
      </c>
      <c r="F87" s="5">
        <v>517</v>
      </c>
      <c r="G87" s="5" t="s">
        <v>341</v>
      </c>
      <c r="H87" s="5" t="s">
        <v>342</v>
      </c>
      <c r="I87" s="5">
        <v>109</v>
      </c>
      <c r="J87" s="5" t="s">
        <v>343</v>
      </c>
      <c r="K87" s="5">
        <v>251</v>
      </c>
      <c r="L87" s="5" t="s">
        <v>344</v>
      </c>
      <c r="M87" s="5" t="s">
        <v>345</v>
      </c>
      <c r="N87" s="68">
        <v>45509.43472222222</v>
      </c>
      <c r="O87" s="7">
        <v>45757</v>
      </c>
      <c r="P87" s="5"/>
      <c r="Q87" s="7">
        <v>45754</v>
      </c>
      <c r="R87" s="5"/>
      <c r="S87" s="69">
        <v>877.69</v>
      </c>
      <c r="T87" s="5" t="s">
        <v>39</v>
      </c>
      <c r="U87" s="5" t="s">
        <v>1848</v>
      </c>
      <c r="V87" s="5" t="s">
        <v>88</v>
      </c>
      <c r="W87" s="5" t="s">
        <v>89</v>
      </c>
      <c r="X87" s="5"/>
      <c r="Y87" s="5"/>
      <c r="Z87" s="5" t="s">
        <v>847</v>
      </c>
      <c r="AA87" s="5"/>
      <c r="AB87" s="5">
        <v>7119</v>
      </c>
      <c r="AC87" s="5">
        <v>7119</v>
      </c>
    </row>
    <row r="88" spans="1:29">
      <c r="A88" s="5">
        <v>634024</v>
      </c>
      <c r="B88" s="5">
        <v>95002</v>
      </c>
      <c r="C88" s="5"/>
      <c r="D88" s="5">
        <v>2</v>
      </c>
      <c r="E88" s="5" t="s">
        <v>29</v>
      </c>
      <c r="F88" s="5">
        <v>517</v>
      </c>
      <c r="G88" s="5" t="s">
        <v>341</v>
      </c>
      <c r="H88" s="5" t="s">
        <v>342</v>
      </c>
      <c r="I88" s="5">
        <v>109</v>
      </c>
      <c r="J88" s="5" t="s">
        <v>343</v>
      </c>
      <c r="K88" s="5">
        <v>251</v>
      </c>
      <c r="L88" s="5" t="s">
        <v>344</v>
      </c>
      <c r="M88" s="5" t="s">
        <v>345</v>
      </c>
      <c r="N88" s="68">
        <v>45509.43472222222</v>
      </c>
      <c r="O88" s="7">
        <v>45757</v>
      </c>
      <c r="P88" s="5"/>
      <c r="Q88" s="7">
        <v>45754</v>
      </c>
      <c r="R88" s="5"/>
      <c r="S88" s="69">
        <v>-87.77</v>
      </c>
      <c r="T88" s="5" t="s">
        <v>39</v>
      </c>
      <c r="U88" s="5" t="s">
        <v>120</v>
      </c>
      <c r="V88" s="5" t="s">
        <v>41</v>
      </c>
      <c r="W88" s="5" t="s">
        <v>42</v>
      </c>
      <c r="X88" s="5"/>
      <c r="Y88" s="5"/>
      <c r="Z88" s="5" t="s">
        <v>847</v>
      </c>
      <c r="AA88" s="5"/>
      <c r="AB88" s="5">
        <v>7119</v>
      </c>
      <c r="AC88" s="5">
        <v>7119</v>
      </c>
    </row>
    <row r="89" spans="1:29">
      <c r="A89" s="5">
        <v>651297</v>
      </c>
      <c r="B89" s="5">
        <v>95002</v>
      </c>
      <c r="C89" s="5"/>
      <c r="D89" s="5">
        <v>2</v>
      </c>
      <c r="E89" s="5" t="s">
        <v>29</v>
      </c>
      <c r="F89" s="5">
        <v>517</v>
      </c>
      <c r="G89" s="5" t="s">
        <v>341</v>
      </c>
      <c r="H89" s="5" t="s">
        <v>342</v>
      </c>
      <c r="I89" s="5">
        <v>109</v>
      </c>
      <c r="J89" s="5" t="s">
        <v>343</v>
      </c>
      <c r="K89" s="5">
        <v>251</v>
      </c>
      <c r="L89" s="5" t="s">
        <v>344</v>
      </c>
      <c r="M89" s="5" t="s">
        <v>345</v>
      </c>
      <c r="N89" s="68">
        <v>45509.43472222222</v>
      </c>
      <c r="O89" s="7">
        <v>45757</v>
      </c>
      <c r="P89" s="5"/>
      <c r="Q89" s="7">
        <v>45754</v>
      </c>
      <c r="R89" s="5"/>
      <c r="S89" s="69">
        <v>61.99</v>
      </c>
      <c r="T89" s="5" t="s">
        <v>39</v>
      </c>
      <c r="U89" s="5" t="s">
        <v>79</v>
      </c>
      <c r="V89" s="5" t="s">
        <v>79</v>
      </c>
      <c r="W89" s="5" t="s">
        <v>80</v>
      </c>
      <c r="X89" s="5"/>
      <c r="Y89" s="5"/>
      <c r="Z89" s="5" t="s">
        <v>847</v>
      </c>
      <c r="AA89" s="5"/>
      <c r="AB89" s="5">
        <v>7119</v>
      </c>
      <c r="AC89" s="5">
        <v>7119</v>
      </c>
    </row>
    <row r="90" spans="1:29">
      <c r="A90" s="5">
        <v>600770</v>
      </c>
      <c r="B90" s="5">
        <v>116525</v>
      </c>
      <c r="C90" s="5"/>
      <c r="D90" s="5">
        <v>2</v>
      </c>
      <c r="E90" s="5" t="s">
        <v>29</v>
      </c>
      <c r="F90" s="5">
        <v>532</v>
      </c>
      <c r="G90" s="5" t="s">
        <v>985</v>
      </c>
      <c r="H90" s="5" t="s">
        <v>986</v>
      </c>
      <c r="I90" s="5">
        <v>344</v>
      </c>
      <c r="J90" s="5" t="s">
        <v>987</v>
      </c>
      <c r="K90" s="5">
        <v>434</v>
      </c>
      <c r="L90" s="5"/>
      <c r="M90" s="5" t="s">
        <v>988</v>
      </c>
      <c r="N90" s="68">
        <v>45656.724305555559</v>
      </c>
      <c r="O90" s="7">
        <v>45757</v>
      </c>
      <c r="P90" s="5"/>
      <c r="Q90" s="7">
        <v>45747</v>
      </c>
      <c r="R90" s="5"/>
      <c r="S90" s="69">
        <v>-6500</v>
      </c>
      <c r="T90" s="5" t="s">
        <v>35</v>
      </c>
      <c r="U90" s="5" t="s">
        <v>1826</v>
      </c>
      <c r="V90" s="5" t="s">
        <v>36</v>
      </c>
      <c r="W90" s="5" t="s">
        <v>37</v>
      </c>
      <c r="X90" s="5"/>
      <c r="Y90" s="5"/>
      <c r="Z90" s="5" t="s">
        <v>1613</v>
      </c>
      <c r="AA90" s="5"/>
      <c r="AB90" s="5">
        <v>7119</v>
      </c>
      <c r="AC90" s="5">
        <v>7119</v>
      </c>
    </row>
    <row r="91" spans="1:29">
      <c r="A91" s="5">
        <v>600797</v>
      </c>
      <c r="B91" s="5">
        <v>116525</v>
      </c>
      <c r="C91" s="5"/>
      <c r="D91" s="5">
        <v>2</v>
      </c>
      <c r="E91" s="5" t="s">
        <v>29</v>
      </c>
      <c r="F91" s="5">
        <v>532</v>
      </c>
      <c r="G91" s="5" t="s">
        <v>985</v>
      </c>
      <c r="H91" s="5" t="s">
        <v>986</v>
      </c>
      <c r="I91" s="5">
        <v>344</v>
      </c>
      <c r="J91" s="5" t="s">
        <v>987</v>
      </c>
      <c r="K91" s="5">
        <v>434</v>
      </c>
      <c r="L91" s="5"/>
      <c r="M91" s="5" t="s">
        <v>988</v>
      </c>
      <c r="N91" s="68">
        <v>45656.724305555559</v>
      </c>
      <c r="O91" s="7">
        <v>45757</v>
      </c>
      <c r="P91" s="5"/>
      <c r="Q91" s="7">
        <v>45747</v>
      </c>
      <c r="R91" s="5"/>
      <c r="S91" s="69">
        <v>650</v>
      </c>
      <c r="T91" s="5" t="s">
        <v>39</v>
      </c>
      <c r="U91" s="5" t="s">
        <v>40</v>
      </c>
      <c r="V91" s="5" t="s">
        <v>41</v>
      </c>
      <c r="W91" s="5" t="s">
        <v>42</v>
      </c>
      <c r="X91" s="5"/>
      <c r="Y91" s="5"/>
      <c r="Z91" s="5" t="s">
        <v>1613</v>
      </c>
      <c r="AA91" s="5"/>
      <c r="AB91" s="5">
        <v>7119</v>
      </c>
      <c r="AC91" s="5">
        <v>7119</v>
      </c>
    </row>
    <row r="92" spans="1:29">
      <c r="A92" s="5">
        <v>678044</v>
      </c>
      <c r="B92" s="5">
        <v>116525</v>
      </c>
      <c r="C92" s="5"/>
      <c r="D92" s="5">
        <v>2</v>
      </c>
      <c r="E92" s="5" t="s">
        <v>29</v>
      </c>
      <c r="F92" s="5">
        <v>532</v>
      </c>
      <c r="G92" s="5" t="s">
        <v>985</v>
      </c>
      <c r="H92" s="5" t="s">
        <v>986</v>
      </c>
      <c r="I92" s="5">
        <v>344</v>
      </c>
      <c r="J92" s="5" t="s">
        <v>987</v>
      </c>
      <c r="K92" s="5">
        <v>434</v>
      </c>
      <c r="L92" s="5"/>
      <c r="M92" s="5" t="s">
        <v>988</v>
      </c>
      <c r="N92" s="68">
        <v>45656.724305555559</v>
      </c>
      <c r="O92" s="7">
        <v>45757</v>
      </c>
      <c r="P92" s="5"/>
      <c r="Q92" s="7">
        <v>45747</v>
      </c>
      <c r="R92" s="5"/>
      <c r="S92" s="69">
        <v>6500</v>
      </c>
      <c r="T92" s="5" t="s">
        <v>39</v>
      </c>
      <c r="U92" s="5" t="s">
        <v>1826</v>
      </c>
      <c r="V92" s="5" t="s">
        <v>88</v>
      </c>
      <c r="W92" s="5" t="s">
        <v>89</v>
      </c>
      <c r="X92" s="5"/>
      <c r="Y92" s="5"/>
      <c r="Z92" s="5" t="s">
        <v>1613</v>
      </c>
      <c r="AA92" s="5"/>
      <c r="AB92" s="5">
        <v>7119</v>
      </c>
      <c r="AC92" s="5">
        <v>7119</v>
      </c>
    </row>
    <row r="93" spans="1:29">
      <c r="A93" s="5">
        <v>678045</v>
      </c>
      <c r="B93" s="5">
        <v>116525</v>
      </c>
      <c r="C93" s="5"/>
      <c r="D93" s="5">
        <v>2</v>
      </c>
      <c r="E93" s="5" t="s">
        <v>29</v>
      </c>
      <c r="F93" s="5">
        <v>532</v>
      </c>
      <c r="G93" s="5" t="s">
        <v>985</v>
      </c>
      <c r="H93" s="5" t="s">
        <v>986</v>
      </c>
      <c r="I93" s="5">
        <v>344</v>
      </c>
      <c r="J93" s="5" t="s">
        <v>987</v>
      </c>
      <c r="K93" s="5">
        <v>434</v>
      </c>
      <c r="L93" s="5"/>
      <c r="M93" s="5" t="s">
        <v>988</v>
      </c>
      <c r="N93" s="68">
        <v>45656.724305555559</v>
      </c>
      <c r="O93" s="7">
        <v>45757</v>
      </c>
      <c r="P93" s="5"/>
      <c r="Q93" s="7">
        <v>45747</v>
      </c>
      <c r="R93" s="5"/>
      <c r="S93" s="69">
        <v>-650</v>
      </c>
      <c r="T93" s="5" t="s">
        <v>39</v>
      </c>
      <c r="U93" s="5" t="s">
        <v>120</v>
      </c>
      <c r="V93" s="5" t="s">
        <v>41</v>
      </c>
      <c r="W93" s="5" t="s">
        <v>42</v>
      </c>
      <c r="X93" s="5"/>
      <c r="Y93" s="5"/>
      <c r="Z93" s="5" t="s">
        <v>1613</v>
      </c>
      <c r="AA93" s="5"/>
      <c r="AB93" s="5">
        <v>7119</v>
      </c>
      <c r="AC93" s="5">
        <v>7119</v>
      </c>
    </row>
    <row r="94" spans="1:29">
      <c r="A94" s="5">
        <v>513405</v>
      </c>
      <c r="B94" s="5">
        <v>101307</v>
      </c>
      <c r="C94" s="5"/>
      <c r="D94" s="5">
        <v>2</v>
      </c>
      <c r="E94" s="5" t="s">
        <v>29</v>
      </c>
      <c r="F94" s="5">
        <v>4236</v>
      </c>
      <c r="G94" s="5" t="s">
        <v>346</v>
      </c>
      <c r="H94" s="5" t="s">
        <v>347</v>
      </c>
      <c r="I94" s="5">
        <v>504</v>
      </c>
      <c r="J94" s="5" t="s">
        <v>348</v>
      </c>
      <c r="K94" s="5">
        <v>405</v>
      </c>
      <c r="L94" s="5"/>
      <c r="M94" s="5" t="s">
        <v>349</v>
      </c>
      <c r="N94" s="68">
        <v>45547.338888888888</v>
      </c>
      <c r="O94" s="7">
        <v>45757</v>
      </c>
      <c r="P94" s="5"/>
      <c r="Q94" s="7">
        <v>45747</v>
      </c>
      <c r="R94" s="5"/>
      <c r="S94" s="69">
        <v>-2300</v>
      </c>
      <c r="T94" s="5" t="s">
        <v>35</v>
      </c>
      <c r="U94" s="5" t="s">
        <v>1826</v>
      </c>
      <c r="V94" s="5" t="s">
        <v>36</v>
      </c>
      <c r="W94" s="5" t="s">
        <v>37</v>
      </c>
      <c r="X94" s="5"/>
      <c r="Y94" s="5"/>
      <c r="Z94" s="5" t="s">
        <v>849</v>
      </c>
      <c r="AA94" s="5"/>
      <c r="AB94" s="5">
        <v>7119</v>
      </c>
      <c r="AC94" s="5">
        <v>7119</v>
      </c>
    </row>
    <row r="95" spans="1:29">
      <c r="A95" s="5">
        <v>513457</v>
      </c>
      <c r="B95" s="5">
        <v>101307</v>
      </c>
      <c r="C95" s="5"/>
      <c r="D95" s="5">
        <v>2</v>
      </c>
      <c r="E95" s="5" t="s">
        <v>29</v>
      </c>
      <c r="F95" s="5">
        <v>4236</v>
      </c>
      <c r="G95" s="5" t="s">
        <v>346</v>
      </c>
      <c r="H95" s="5" t="s">
        <v>347</v>
      </c>
      <c r="I95" s="5">
        <v>504</v>
      </c>
      <c r="J95" s="5" t="s">
        <v>348</v>
      </c>
      <c r="K95" s="5">
        <v>405</v>
      </c>
      <c r="L95" s="5"/>
      <c r="M95" s="5" t="s">
        <v>349</v>
      </c>
      <c r="N95" s="68">
        <v>45547.338888888888</v>
      </c>
      <c r="O95" s="7">
        <v>45757</v>
      </c>
      <c r="P95" s="5"/>
      <c r="Q95" s="7">
        <v>45747</v>
      </c>
      <c r="R95" s="5"/>
      <c r="S95" s="69">
        <v>230</v>
      </c>
      <c r="T95" s="5" t="s">
        <v>39</v>
      </c>
      <c r="U95" s="5" t="s">
        <v>40</v>
      </c>
      <c r="V95" s="5" t="s">
        <v>41</v>
      </c>
      <c r="W95" s="5" t="s">
        <v>42</v>
      </c>
      <c r="X95" s="5"/>
      <c r="Y95" s="5"/>
      <c r="Z95" s="5" t="s">
        <v>849</v>
      </c>
      <c r="AA95" s="5"/>
      <c r="AB95" s="5">
        <v>7119</v>
      </c>
      <c r="AC95" s="5">
        <v>7119</v>
      </c>
    </row>
    <row r="96" spans="1:29">
      <c r="A96" s="5">
        <v>623076</v>
      </c>
      <c r="B96" s="5">
        <v>120311</v>
      </c>
      <c r="C96" s="5">
        <v>7471179</v>
      </c>
      <c r="D96" s="5">
        <v>2</v>
      </c>
      <c r="E96" s="5" t="s">
        <v>29</v>
      </c>
      <c r="F96" s="5">
        <v>4236</v>
      </c>
      <c r="G96" s="5" t="s">
        <v>346</v>
      </c>
      <c r="H96" s="5" t="s">
        <v>347</v>
      </c>
      <c r="I96" s="5">
        <v>504</v>
      </c>
      <c r="J96" s="5" t="s">
        <v>348</v>
      </c>
      <c r="K96" s="5">
        <v>405</v>
      </c>
      <c r="L96" s="5"/>
      <c r="M96" s="5" t="s">
        <v>349</v>
      </c>
      <c r="N96" s="68">
        <v>45674.400000000001</v>
      </c>
      <c r="O96" s="7">
        <v>45757</v>
      </c>
      <c r="P96" s="5"/>
      <c r="Q96" s="7">
        <v>45747</v>
      </c>
      <c r="R96" s="5"/>
      <c r="S96" s="69">
        <v>12.13</v>
      </c>
      <c r="T96" s="5" t="s">
        <v>39</v>
      </c>
      <c r="U96" s="5" t="s">
        <v>182</v>
      </c>
      <c r="V96" s="5" t="s">
        <v>41</v>
      </c>
      <c r="W96" s="5" t="s">
        <v>42</v>
      </c>
      <c r="X96" s="5"/>
      <c r="Y96" s="5"/>
      <c r="Z96" s="5" t="s">
        <v>1372</v>
      </c>
      <c r="AA96" s="5"/>
      <c r="AB96" s="5">
        <v>7119</v>
      </c>
      <c r="AC96" s="5">
        <v>7119</v>
      </c>
    </row>
    <row r="97" spans="1:29">
      <c r="A97" s="5">
        <v>623058</v>
      </c>
      <c r="B97" s="5">
        <v>120312</v>
      </c>
      <c r="C97" s="5"/>
      <c r="D97" s="5">
        <v>3</v>
      </c>
      <c r="E97" s="5" t="s">
        <v>1564</v>
      </c>
      <c r="F97" s="5">
        <v>4236</v>
      </c>
      <c r="G97" s="5" t="s">
        <v>346</v>
      </c>
      <c r="H97" s="5" t="s">
        <v>347</v>
      </c>
      <c r="I97" s="5">
        <v>504</v>
      </c>
      <c r="J97" s="5" t="s">
        <v>348</v>
      </c>
      <c r="K97" s="5">
        <v>405</v>
      </c>
      <c r="L97" s="5"/>
      <c r="M97" s="5" t="s">
        <v>1571</v>
      </c>
      <c r="N97" s="68">
        <v>45674.400000000001</v>
      </c>
      <c r="O97" s="7">
        <v>45777</v>
      </c>
      <c r="P97" s="5"/>
      <c r="Q97" s="5"/>
      <c r="R97" s="5"/>
      <c r="S97" s="69">
        <v>-121.29</v>
      </c>
      <c r="T97" s="5" t="s">
        <v>35</v>
      </c>
      <c r="U97" s="5" t="s">
        <v>1849</v>
      </c>
      <c r="V97" s="5" t="s">
        <v>48</v>
      </c>
      <c r="W97" s="5" t="s">
        <v>63</v>
      </c>
      <c r="X97" s="5"/>
      <c r="Y97" s="5"/>
      <c r="Z97" s="5" t="s">
        <v>1572</v>
      </c>
      <c r="AA97" s="5"/>
      <c r="AB97" s="5">
        <v>7119</v>
      </c>
      <c r="AC97" s="5">
        <v>7119</v>
      </c>
    </row>
    <row r="98" spans="1:29">
      <c r="A98" s="5">
        <v>652194</v>
      </c>
      <c r="B98" s="5">
        <v>125920</v>
      </c>
      <c r="C98" s="5"/>
      <c r="D98" s="5">
        <v>2</v>
      </c>
      <c r="E98" s="5" t="s">
        <v>29</v>
      </c>
      <c r="F98" s="5">
        <v>4236</v>
      </c>
      <c r="G98" s="5" t="s">
        <v>346</v>
      </c>
      <c r="H98" s="5" t="s">
        <v>347</v>
      </c>
      <c r="I98" s="5">
        <v>504</v>
      </c>
      <c r="J98" s="5" t="s">
        <v>348</v>
      </c>
      <c r="K98" s="5">
        <v>405</v>
      </c>
      <c r="L98" s="5"/>
      <c r="M98" s="5" t="s">
        <v>349</v>
      </c>
      <c r="N98" s="68">
        <v>45702.5625</v>
      </c>
      <c r="O98" s="7">
        <v>45757</v>
      </c>
      <c r="P98" s="5"/>
      <c r="Q98" s="7">
        <v>45747</v>
      </c>
      <c r="R98" s="5"/>
      <c r="S98" s="69">
        <v>56.85</v>
      </c>
      <c r="T98" s="5" t="s">
        <v>39</v>
      </c>
      <c r="U98" s="5" t="s">
        <v>52</v>
      </c>
      <c r="V98" s="5" t="s">
        <v>41</v>
      </c>
      <c r="W98" s="5" t="s">
        <v>42</v>
      </c>
      <c r="X98" s="5"/>
      <c r="Y98" s="5"/>
      <c r="Z98" s="5" t="s">
        <v>1616</v>
      </c>
      <c r="AA98" s="5"/>
      <c r="AB98" s="5">
        <v>7119</v>
      </c>
      <c r="AC98" s="5">
        <v>7119</v>
      </c>
    </row>
    <row r="99" spans="1:29">
      <c r="A99" s="5">
        <v>506280</v>
      </c>
      <c r="B99" s="5">
        <v>99556</v>
      </c>
      <c r="C99" s="5"/>
      <c r="D99" s="5">
        <v>2</v>
      </c>
      <c r="E99" s="5" t="s">
        <v>29</v>
      </c>
      <c r="F99" s="5">
        <v>587</v>
      </c>
      <c r="G99" s="5" t="s">
        <v>178</v>
      </c>
      <c r="H99" s="5" t="s">
        <v>179</v>
      </c>
      <c r="I99" s="5">
        <v>502</v>
      </c>
      <c r="J99" s="5" t="s">
        <v>180</v>
      </c>
      <c r="K99" s="5">
        <v>412</v>
      </c>
      <c r="L99" s="5"/>
      <c r="M99" s="5" t="s">
        <v>181</v>
      </c>
      <c r="N99" s="68">
        <v>45533.670138888891</v>
      </c>
      <c r="O99" s="7">
        <v>45757</v>
      </c>
      <c r="P99" s="5"/>
      <c r="Q99" s="7">
        <v>45748</v>
      </c>
      <c r="R99" s="5"/>
      <c r="S99" s="69">
        <v>25</v>
      </c>
      <c r="T99" s="5" t="s">
        <v>39</v>
      </c>
      <c r="U99" s="5" t="s">
        <v>52</v>
      </c>
      <c r="V99" s="5" t="s">
        <v>41</v>
      </c>
      <c r="W99" s="5" t="s">
        <v>42</v>
      </c>
      <c r="X99" s="5"/>
      <c r="Y99" s="5"/>
      <c r="Z99" s="5" t="s">
        <v>1373</v>
      </c>
      <c r="AA99" s="5"/>
      <c r="AB99" s="5">
        <v>7119</v>
      </c>
      <c r="AC99" s="5">
        <v>7119</v>
      </c>
    </row>
    <row r="100" spans="1:29">
      <c r="A100" s="5">
        <v>506031</v>
      </c>
      <c r="B100" s="5">
        <v>99556</v>
      </c>
      <c r="C100" s="5"/>
      <c r="D100" s="5">
        <v>2</v>
      </c>
      <c r="E100" s="5" t="s">
        <v>29</v>
      </c>
      <c r="F100" s="5">
        <v>587</v>
      </c>
      <c r="G100" s="5" t="s">
        <v>178</v>
      </c>
      <c r="H100" s="5" t="s">
        <v>179</v>
      </c>
      <c r="I100" s="5">
        <v>502</v>
      </c>
      <c r="J100" s="5" t="s">
        <v>180</v>
      </c>
      <c r="K100" s="5">
        <v>412</v>
      </c>
      <c r="L100" s="5"/>
      <c r="M100" s="5" t="s">
        <v>181</v>
      </c>
      <c r="N100" s="68">
        <v>45533.670138888891</v>
      </c>
      <c r="O100" s="7">
        <v>45757</v>
      </c>
      <c r="P100" s="5"/>
      <c r="Q100" s="7">
        <v>45748</v>
      </c>
      <c r="R100" s="5"/>
      <c r="S100" s="69">
        <v>-1200</v>
      </c>
      <c r="T100" s="5" t="s">
        <v>35</v>
      </c>
      <c r="U100" s="5" t="s">
        <v>1826</v>
      </c>
      <c r="V100" s="5" t="s">
        <v>36</v>
      </c>
      <c r="W100" s="5" t="s">
        <v>37</v>
      </c>
      <c r="X100" s="5"/>
      <c r="Y100" s="5"/>
      <c r="Z100" s="5" t="s">
        <v>1373</v>
      </c>
      <c r="AA100" s="5"/>
      <c r="AB100" s="5">
        <v>7119</v>
      </c>
      <c r="AC100" s="5">
        <v>7119</v>
      </c>
    </row>
    <row r="101" spans="1:29">
      <c r="A101" s="5">
        <v>506061</v>
      </c>
      <c r="B101" s="5">
        <v>99556</v>
      </c>
      <c r="C101" s="5"/>
      <c r="D101" s="5">
        <v>2</v>
      </c>
      <c r="E101" s="5" t="s">
        <v>29</v>
      </c>
      <c r="F101" s="5">
        <v>587</v>
      </c>
      <c r="G101" s="5" t="s">
        <v>178</v>
      </c>
      <c r="H101" s="5" t="s">
        <v>179</v>
      </c>
      <c r="I101" s="5">
        <v>502</v>
      </c>
      <c r="J101" s="5" t="s">
        <v>180</v>
      </c>
      <c r="K101" s="5">
        <v>412</v>
      </c>
      <c r="L101" s="5"/>
      <c r="M101" s="5" t="s">
        <v>181</v>
      </c>
      <c r="N101" s="68">
        <v>45533.670138888891</v>
      </c>
      <c r="O101" s="7">
        <v>45757</v>
      </c>
      <c r="P101" s="5"/>
      <c r="Q101" s="7">
        <v>45748</v>
      </c>
      <c r="R101" s="5"/>
      <c r="S101" s="69">
        <v>120</v>
      </c>
      <c r="T101" s="5" t="s">
        <v>39</v>
      </c>
      <c r="U101" s="5" t="s">
        <v>40</v>
      </c>
      <c r="V101" s="5" t="s">
        <v>41</v>
      </c>
      <c r="W101" s="5" t="s">
        <v>42</v>
      </c>
      <c r="X101" s="5"/>
      <c r="Y101" s="5"/>
      <c r="Z101" s="5" t="s">
        <v>1373</v>
      </c>
      <c r="AA101" s="5"/>
      <c r="AB101" s="5">
        <v>7119</v>
      </c>
      <c r="AC101" s="5">
        <v>7119</v>
      </c>
    </row>
    <row r="102" spans="1:29">
      <c r="A102" s="5">
        <v>612324</v>
      </c>
      <c r="B102" s="5">
        <v>99556</v>
      </c>
      <c r="C102" s="5"/>
      <c r="D102" s="5">
        <v>2</v>
      </c>
      <c r="E102" s="5" t="s">
        <v>29</v>
      </c>
      <c r="F102" s="5">
        <v>587</v>
      </c>
      <c r="G102" s="5" t="s">
        <v>178</v>
      </c>
      <c r="H102" s="5" t="s">
        <v>179</v>
      </c>
      <c r="I102" s="5">
        <v>502</v>
      </c>
      <c r="J102" s="5" t="s">
        <v>180</v>
      </c>
      <c r="K102" s="5">
        <v>412</v>
      </c>
      <c r="L102" s="5"/>
      <c r="M102" s="5" t="s">
        <v>181</v>
      </c>
      <c r="N102" s="68">
        <v>45533.670138888891</v>
      </c>
      <c r="O102" s="7">
        <v>45757</v>
      </c>
      <c r="P102" s="5"/>
      <c r="Q102" s="7">
        <v>45748</v>
      </c>
      <c r="R102" s="5"/>
      <c r="S102" s="69">
        <v>9.64</v>
      </c>
      <c r="T102" s="5" t="s">
        <v>39</v>
      </c>
      <c r="U102" s="5" t="s">
        <v>182</v>
      </c>
      <c r="V102" s="5" t="s">
        <v>41</v>
      </c>
      <c r="W102" s="5" t="s">
        <v>42</v>
      </c>
      <c r="X102" s="5"/>
      <c r="Y102" s="5"/>
      <c r="Z102" s="5" t="s">
        <v>1373</v>
      </c>
      <c r="AA102" s="5"/>
      <c r="AB102" s="5">
        <v>7119</v>
      </c>
      <c r="AC102" s="5">
        <v>7119</v>
      </c>
    </row>
    <row r="103" spans="1:29">
      <c r="A103" s="5">
        <v>677476</v>
      </c>
      <c r="B103" s="5">
        <v>130873</v>
      </c>
      <c r="C103" s="5"/>
      <c r="D103" s="5">
        <v>2</v>
      </c>
      <c r="E103" s="5" t="s">
        <v>29</v>
      </c>
      <c r="F103" s="5">
        <v>587</v>
      </c>
      <c r="G103" s="5" t="s">
        <v>178</v>
      </c>
      <c r="H103" s="5" t="s">
        <v>179</v>
      </c>
      <c r="I103" s="5">
        <v>502</v>
      </c>
      <c r="J103" s="5" t="s">
        <v>180</v>
      </c>
      <c r="K103" s="5">
        <v>412</v>
      </c>
      <c r="L103" s="5"/>
      <c r="M103" s="5" t="s">
        <v>181</v>
      </c>
      <c r="N103" s="68">
        <v>45737.418055555558</v>
      </c>
      <c r="O103" s="7">
        <v>45757</v>
      </c>
      <c r="P103" s="5"/>
      <c r="Q103" s="7">
        <v>45748</v>
      </c>
      <c r="R103" s="5"/>
      <c r="S103" s="69">
        <v>147</v>
      </c>
      <c r="T103" s="5" t="s">
        <v>39</v>
      </c>
      <c r="U103" s="5" t="s">
        <v>1863</v>
      </c>
      <c r="V103" s="5" t="s">
        <v>85</v>
      </c>
      <c r="W103" s="5" t="s">
        <v>86</v>
      </c>
      <c r="X103" s="5"/>
      <c r="Y103" s="5"/>
      <c r="Z103" s="5" t="s">
        <v>1864</v>
      </c>
      <c r="AA103" s="5"/>
      <c r="AB103" s="5">
        <v>7119</v>
      </c>
      <c r="AC103" s="5">
        <v>7119</v>
      </c>
    </row>
    <row r="104" spans="1:29">
      <c r="A104" s="5">
        <v>677477</v>
      </c>
      <c r="B104" s="5">
        <v>130873</v>
      </c>
      <c r="C104" s="5"/>
      <c r="D104" s="5">
        <v>2</v>
      </c>
      <c r="E104" s="5" t="s">
        <v>29</v>
      </c>
      <c r="F104" s="5">
        <v>587</v>
      </c>
      <c r="G104" s="5" t="s">
        <v>178</v>
      </c>
      <c r="H104" s="5" t="s">
        <v>179</v>
      </c>
      <c r="I104" s="5">
        <v>502</v>
      </c>
      <c r="J104" s="5" t="s">
        <v>180</v>
      </c>
      <c r="K104" s="5">
        <v>412</v>
      </c>
      <c r="L104" s="5"/>
      <c r="M104" s="5" t="s">
        <v>181</v>
      </c>
      <c r="N104" s="68">
        <v>45737.418055555558</v>
      </c>
      <c r="O104" s="7">
        <v>45757</v>
      </c>
      <c r="P104" s="5"/>
      <c r="Q104" s="7">
        <v>45748</v>
      </c>
      <c r="R104" s="5"/>
      <c r="S104" s="69">
        <v>14.7</v>
      </c>
      <c r="T104" s="5" t="s">
        <v>39</v>
      </c>
      <c r="U104" s="5" t="s">
        <v>87</v>
      </c>
      <c r="V104" s="5" t="s">
        <v>41</v>
      </c>
      <c r="W104" s="5" t="s">
        <v>42</v>
      </c>
      <c r="X104" s="5"/>
      <c r="Y104" s="5"/>
      <c r="Z104" s="5" t="s">
        <v>1864</v>
      </c>
      <c r="AA104" s="5"/>
      <c r="AB104" s="5">
        <v>7119</v>
      </c>
      <c r="AC104" s="5">
        <v>7119</v>
      </c>
    </row>
    <row r="105" spans="1:29">
      <c r="A105" s="5">
        <v>594640</v>
      </c>
      <c r="B105" s="5">
        <v>99432</v>
      </c>
      <c r="C105" s="5"/>
      <c r="D105" s="5">
        <v>2</v>
      </c>
      <c r="E105" s="5" t="s">
        <v>29</v>
      </c>
      <c r="F105" s="5">
        <v>4536</v>
      </c>
      <c r="G105" s="5" t="s">
        <v>770</v>
      </c>
      <c r="H105" s="5" t="s">
        <v>771</v>
      </c>
      <c r="I105" s="5">
        <v>509</v>
      </c>
      <c r="J105" s="5" t="s">
        <v>772</v>
      </c>
      <c r="K105" s="5">
        <v>411</v>
      </c>
      <c r="L105" s="5"/>
      <c r="M105" s="5" t="s">
        <v>773</v>
      </c>
      <c r="N105" s="68">
        <v>45532.512499999997</v>
      </c>
      <c r="O105" s="7">
        <v>45757</v>
      </c>
      <c r="P105" s="5"/>
      <c r="Q105" s="7">
        <v>45748</v>
      </c>
      <c r="R105" s="5"/>
      <c r="S105" s="69">
        <v>86.9</v>
      </c>
      <c r="T105" s="5" t="s">
        <v>39</v>
      </c>
      <c r="U105" s="5" t="s">
        <v>52</v>
      </c>
      <c r="V105" s="5" t="s">
        <v>41</v>
      </c>
      <c r="W105" s="5" t="s">
        <v>42</v>
      </c>
      <c r="X105" s="5"/>
      <c r="Y105" s="5"/>
      <c r="Z105" s="5" t="s">
        <v>1374</v>
      </c>
      <c r="AA105" s="5"/>
      <c r="AB105" s="5">
        <v>7119</v>
      </c>
      <c r="AC105" s="5">
        <v>7119</v>
      </c>
    </row>
    <row r="106" spans="1:29">
      <c r="A106" s="5">
        <v>505291</v>
      </c>
      <c r="B106" s="5">
        <v>99432</v>
      </c>
      <c r="C106" s="5"/>
      <c r="D106" s="5">
        <v>2</v>
      </c>
      <c r="E106" s="5" t="s">
        <v>29</v>
      </c>
      <c r="F106" s="5">
        <v>4536</v>
      </c>
      <c r="G106" s="5" t="s">
        <v>770</v>
      </c>
      <c r="H106" s="5" t="s">
        <v>771</v>
      </c>
      <c r="I106" s="5">
        <v>509</v>
      </c>
      <c r="J106" s="5" t="s">
        <v>772</v>
      </c>
      <c r="K106" s="5">
        <v>411</v>
      </c>
      <c r="L106" s="5"/>
      <c r="M106" s="5" t="s">
        <v>773</v>
      </c>
      <c r="N106" s="68">
        <v>45532.512499999997</v>
      </c>
      <c r="O106" s="7">
        <v>45757</v>
      </c>
      <c r="P106" s="5"/>
      <c r="Q106" s="7">
        <v>45748</v>
      </c>
      <c r="R106" s="5"/>
      <c r="S106" s="69">
        <v>-2400</v>
      </c>
      <c r="T106" s="5" t="s">
        <v>35</v>
      </c>
      <c r="U106" s="5" t="s">
        <v>1826</v>
      </c>
      <c r="V106" s="5" t="s">
        <v>36</v>
      </c>
      <c r="W106" s="5" t="s">
        <v>37</v>
      </c>
      <c r="X106" s="5"/>
      <c r="Y106" s="5"/>
      <c r="Z106" s="5" t="s">
        <v>1374</v>
      </c>
      <c r="AA106" s="5"/>
      <c r="AB106" s="5">
        <v>7119</v>
      </c>
      <c r="AC106" s="5">
        <v>7119</v>
      </c>
    </row>
    <row r="107" spans="1:29">
      <c r="A107" s="5">
        <v>505344</v>
      </c>
      <c r="B107" s="5">
        <v>99432</v>
      </c>
      <c r="C107" s="5"/>
      <c r="D107" s="5">
        <v>2</v>
      </c>
      <c r="E107" s="5" t="s">
        <v>29</v>
      </c>
      <c r="F107" s="5">
        <v>4536</v>
      </c>
      <c r="G107" s="5" t="s">
        <v>770</v>
      </c>
      <c r="H107" s="5" t="s">
        <v>771</v>
      </c>
      <c r="I107" s="5">
        <v>509</v>
      </c>
      <c r="J107" s="5" t="s">
        <v>772</v>
      </c>
      <c r="K107" s="5">
        <v>411</v>
      </c>
      <c r="L107" s="5"/>
      <c r="M107" s="5" t="s">
        <v>773</v>
      </c>
      <c r="N107" s="68">
        <v>45532.512499999997</v>
      </c>
      <c r="O107" s="7">
        <v>45757</v>
      </c>
      <c r="P107" s="5"/>
      <c r="Q107" s="7">
        <v>45748</v>
      </c>
      <c r="R107" s="5"/>
      <c r="S107" s="69">
        <v>240</v>
      </c>
      <c r="T107" s="5" t="s">
        <v>39</v>
      </c>
      <c r="U107" s="5" t="s">
        <v>40</v>
      </c>
      <c r="V107" s="5" t="s">
        <v>41</v>
      </c>
      <c r="W107" s="5" t="s">
        <v>42</v>
      </c>
      <c r="X107" s="5"/>
      <c r="Y107" s="5"/>
      <c r="Z107" s="5" t="s">
        <v>1374</v>
      </c>
      <c r="AA107" s="5"/>
      <c r="AB107" s="5">
        <v>7119</v>
      </c>
      <c r="AC107" s="5">
        <v>7119</v>
      </c>
    </row>
    <row r="108" spans="1:29">
      <c r="A108" s="5">
        <v>622897</v>
      </c>
      <c r="B108" s="5">
        <v>99432</v>
      </c>
      <c r="C108" s="5"/>
      <c r="D108" s="5">
        <v>3</v>
      </c>
      <c r="E108" s="5" t="s">
        <v>1564</v>
      </c>
      <c r="F108" s="5">
        <v>4536</v>
      </c>
      <c r="G108" s="5" t="s">
        <v>770</v>
      </c>
      <c r="H108" s="5" t="s">
        <v>771</v>
      </c>
      <c r="I108" s="5">
        <v>509</v>
      </c>
      <c r="J108" s="5" t="s">
        <v>772</v>
      </c>
      <c r="K108" s="5">
        <v>411</v>
      </c>
      <c r="L108" s="5"/>
      <c r="M108" s="5" t="s">
        <v>1582</v>
      </c>
      <c r="N108" s="68">
        <v>45532.512499999997</v>
      </c>
      <c r="O108" s="7">
        <v>45757</v>
      </c>
      <c r="P108" s="5"/>
      <c r="Q108" s="7">
        <v>45748</v>
      </c>
      <c r="R108" s="5"/>
      <c r="S108" s="69">
        <v>-115.59</v>
      </c>
      <c r="T108" s="5" t="s">
        <v>35</v>
      </c>
      <c r="U108" s="5" t="s">
        <v>1818</v>
      </c>
      <c r="V108" s="5" t="s">
        <v>48</v>
      </c>
      <c r="W108" s="5" t="s">
        <v>63</v>
      </c>
      <c r="X108" s="5"/>
      <c r="Y108" s="5"/>
      <c r="Z108" s="5"/>
      <c r="AA108" s="5"/>
      <c r="AB108" s="5">
        <v>7119</v>
      </c>
      <c r="AC108" s="5">
        <v>7119</v>
      </c>
    </row>
    <row r="109" spans="1:29">
      <c r="A109" s="5">
        <v>622917</v>
      </c>
      <c r="B109" s="5">
        <v>99432</v>
      </c>
      <c r="C109" s="5"/>
      <c r="D109" s="5">
        <v>2</v>
      </c>
      <c r="E109" s="5" t="s">
        <v>29</v>
      </c>
      <c r="F109" s="5">
        <v>4536</v>
      </c>
      <c r="G109" s="5" t="s">
        <v>770</v>
      </c>
      <c r="H109" s="5" t="s">
        <v>771</v>
      </c>
      <c r="I109" s="5">
        <v>509</v>
      </c>
      <c r="J109" s="5" t="s">
        <v>772</v>
      </c>
      <c r="K109" s="5">
        <v>411</v>
      </c>
      <c r="L109" s="5"/>
      <c r="M109" s="5" t="s">
        <v>773</v>
      </c>
      <c r="N109" s="68">
        <v>45532.512499999997</v>
      </c>
      <c r="O109" s="7">
        <v>45757</v>
      </c>
      <c r="P109" s="5"/>
      <c r="Q109" s="7">
        <v>45748</v>
      </c>
      <c r="R109" s="5"/>
      <c r="S109" s="69">
        <v>11.56</v>
      </c>
      <c r="T109" s="5" t="s">
        <v>39</v>
      </c>
      <c r="U109" s="5" t="s">
        <v>182</v>
      </c>
      <c r="V109" s="5" t="s">
        <v>41</v>
      </c>
      <c r="W109" s="5" t="s">
        <v>42</v>
      </c>
      <c r="X109" s="5"/>
      <c r="Y109" s="5"/>
      <c r="Z109" s="5" t="s">
        <v>1374</v>
      </c>
      <c r="AA109" s="5"/>
      <c r="AB109" s="5">
        <v>7119</v>
      </c>
      <c r="AC109" s="5">
        <v>7119</v>
      </c>
    </row>
    <row r="110" spans="1:29">
      <c r="A110" s="5">
        <v>479142</v>
      </c>
      <c r="B110" s="5">
        <v>94426</v>
      </c>
      <c r="C110" s="5"/>
      <c r="D110" s="5">
        <v>2</v>
      </c>
      <c r="E110" s="5" t="s">
        <v>29</v>
      </c>
      <c r="F110" s="5">
        <v>3721</v>
      </c>
      <c r="G110" s="5" t="s">
        <v>350</v>
      </c>
      <c r="H110" s="5" t="s">
        <v>351</v>
      </c>
      <c r="I110" s="5">
        <v>388</v>
      </c>
      <c r="J110" s="5" t="s">
        <v>352</v>
      </c>
      <c r="K110" s="5">
        <v>208</v>
      </c>
      <c r="L110" s="5" t="s">
        <v>353</v>
      </c>
      <c r="M110" s="5" t="s">
        <v>354</v>
      </c>
      <c r="N110" s="68">
        <v>45505</v>
      </c>
      <c r="O110" s="7">
        <v>45757</v>
      </c>
      <c r="P110" s="5"/>
      <c r="Q110" s="7">
        <v>45747</v>
      </c>
      <c r="R110" s="5"/>
      <c r="S110" s="69">
        <v>-7266.7</v>
      </c>
      <c r="T110" s="5" t="s">
        <v>35</v>
      </c>
      <c r="U110" s="5" t="s">
        <v>1826</v>
      </c>
      <c r="V110" s="5" t="s">
        <v>36</v>
      </c>
      <c r="W110" s="5" t="s">
        <v>37</v>
      </c>
      <c r="X110" s="5"/>
      <c r="Y110" s="5"/>
      <c r="Z110" s="5" t="s">
        <v>995</v>
      </c>
      <c r="AA110" s="5"/>
      <c r="AB110" s="5">
        <v>7119</v>
      </c>
      <c r="AC110" s="5">
        <v>7119</v>
      </c>
    </row>
    <row r="111" spans="1:29">
      <c r="A111" s="5">
        <v>479207</v>
      </c>
      <c r="B111" s="5">
        <v>94426</v>
      </c>
      <c r="C111" s="5"/>
      <c r="D111" s="5">
        <v>2</v>
      </c>
      <c r="E111" s="5" t="s">
        <v>29</v>
      </c>
      <c r="F111" s="5">
        <v>3721</v>
      </c>
      <c r="G111" s="5" t="s">
        <v>350</v>
      </c>
      <c r="H111" s="5" t="s">
        <v>351</v>
      </c>
      <c r="I111" s="5">
        <v>388</v>
      </c>
      <c r="J111" s="5" t="s">
        <v>352</v>
      </c>
      <c r="K111" s="5">
        <v>208</v>
      </c>
      <c r="L111" s="5" t="s">
        <v>353</v>
      </c>
      <c r="M111" s="5" t="s">
        <v>354</v>
      </c>
      <c r="N111" s="68">
        <v>45505</v>
      </c>
      <c r="O111" s="7">
        <v>45757</v>
      </c>
      <c r="P111" s="5"/>
      <c r="Q111" s="7">
        <v>45747</v>
      </c>
      <c r="R111" s="5"/>
      <c r="S111" s="69">
        <v>726.67</v>
      </c>
      <c r="T111" s="5" t="s">
        <v>39</v>
      </c>
      <c r="U111" s="5" t="s">
        <v>40</v>
      </c>
      <c r="V111" s="5" t="s">
        <v>41</v>
      </c>
      <c r="W111" s="5" t="s">
        <v>42</v>
      </c>
      <c r="X111" s="5"/>
      <c r="Y111" s="5"/>
      <c r="Z111" s="5" t="s">
        <v>995</v>
      </c>
      <c r="AA111" s="5"/>
      <c r="AB111" s="5">
        <v>7119</v>
      </c>
      <c r="AC111" s="5">
        <v>7119</v>
      </c>
    </row>
    <row r="112" spans="1:29">
      <c r="A112" s="5">
        <v>479212</v>
      </c>
      <c r="B112" s="5">
        <v>94426</v>
      </c>
      <c r="C112" s="5"/>
      <c r="D112" s="5">
        <v>2</v>
      </c>
      <c r="E112" s="5" t="s">
        <v>29</v>
      </c>
      <c r="F112" s="5">
        <v>3721</v>
      </c>
      <c r="G112" s="5" t="s">
        <v>350</v>
      </c>
      <c r="H112" s="5" t="s">
        <v>351</v>
      </c>
      <c r="I112" s="5">
        <v>388</v>
      </c>
      <c r="J112" s="5" t="s">
        <v>352</v>
      </c>
      <c r="K112" s="5">
        <v>208</v>
      </c>
      <c r="L112" s="5" t="s">
        <v>353</v>
      </c>
      <c r="M112" s="5" t="s">
        <v>354</v>
      </c>
      <c r="N112" s="68">
        <v>45505</v>
      </c>
      <c r="O112" s="7">
        <v>45757</v>
      </c>
      <c r="P112" s="5"/>
      <c r="Q112" s="7">
        <v>45747</v>
      </c>
      <c r="R112" s="5"/>
      <c r="S112" s="69">
        <v>9.6999999999999993</v>
      </c>
      <c r="T112" s="5" t="s">
        <v>39</v>
      </c>
      <c r="U112" s="5" t="s">
        <v>128</v>
      </c>
      <c r="V112" s="5" t="s">
        <v>128</v>
      </c>
      <c r="W112" s="5" t="s">
        <v>129</v>
      </c>
      <c r="X112" s="5"/>
      <c r="Y112" s="5"/>
      <c r="Z112" s="5" t="s">
        <v>995</v>
      </c>
      <c r="AA112" s="5"/>
      <c r="AB112" s="5">
        <v>7119</v>
      </c>
      <c r="AC112" s="5">
        <v>7119</v>
      </c>
    </row>
    <row r="113" spans="1:29">
      <c r="A113" s="5">
        <v>671565</v>
      </c>
      <c r="B113" s="5">
        <v>129272</v>
      </c>
      <c r="C113" s="5"/>
      <c r="D113" s="5">
        <v>2</v>
      </c>
      <c r="E113" s="5" t="s">
        <v>29</v>
      </c>
      <c r="F113" s="5">
        <v>3721</v>
      </c>
      <c r="G113" s="5" t="s">
        <v>350</v>
      </c>
      <c r="H113" s="5" t="s">
        <v>351</v>
      </c>
      <c r="I113" s="5">
        <v>388</v>
      </c>
      <c r="J113" s="5" t="s">
        <v>352</v>
      </c>
      <c r="K113" s="5">
        <v>208</v>
      </c>
      <c r="L113" s="5" t="s">
        <v>353</v>
      </c>
      <c r="M113" s="5" t="s">
        <v>354</v>
      </c>
      <c r="N113" s="68">
        <v>45728.550694444442</v>
      </c>
      <c r="O113" s="7">
        <v>45752</v>
      </c>
      <c r="P113" s="5"/>
      <c r="Q113" s="7">
        <v>45747</v>
      </c>
      <c r="R113" s="5"/>
      <c r="S113" s="69">
        <v>127.4</v>
      </c>
      <c r="T113" s="5" t="s">
        <v>39</v>
      </c>
      <c r="U113" s="5" t="s">
        <v>52</v>
      </c>
      <c r="V113" s="5" t="s">
        <v>41</v>
      </c>
      <c r="W113" s="5" t="s">
        <v>42</v>
      </c>
      <c r="X113" s="5"/>
      <c r="Y113" s="5"/>
      <c r="Z113" s="5" t="s">
        <v>1865</v>
      </c>
      <c r="AA113" s="5"/>
      <c r="AB113" s="5">
        <v>7119</v>
      </c>
      <c r="AC113" s="5">
        <v>7119</v>
      </c>
    </row>
    <row r="114" spans="1:29">
      <c r="A114" s="5">
        <v>671598</v>
      </c>
      <c r="B114" s="5">
        <v>129283</v>
      </c>
      <c r="C114" s="5"/>
      <c r="D114" s="5">
        <v>2</v>
      </c>
      <c r="E114" s="5" t="s">
        <v>29</v>
      </c>
      <c r="F114" s="5">
        <v>3721</v>
      </c>
      <c r="G114" s="5" t="s">
        <v>350</v>
      </c>
      <c r="H114" s="5" t="s">
        <v>351</v>
      </c>
      <c r="I114" s="5">
        <v>388</v>
      </c>
      <c r="J114" s="5" t="s">
        <v>352</v>
      </c>
      <c r="K114" s="5">
        <v>208</v>
      </c>
      <c r="L114" s="5" t="s">
        <v>353</v>
      </c>
      <c r="M114" s="5" t="s">
        <v>354</v>
      </c>
      <c r="N114" s="68">
        <v>45728.551388888889</v>
      </c>
      <c r="O114" s="7">
        <v>45754</v>
      </c>
      <c r="P114" s="5"/>
      <c r="Q114" s="7">
        <v>45747</v>
      </c>
      <c r="R114" s="5"/>
      <c r="S114" s="69">
        <v>65.63</v>
      </c>
      <c r="T114" s="5" t="s">
        <v>39</v>
      </c>
      <c r="U114" s="5" t="s">
        <v>182</v>
      </c>
      <c r="V114" s="5" t="s">
        <v>41</v>
      </c>
      <c r="W114" s="5" t="s">
        <v>42</v>
      </c>
      <c r="X114" s="5"/>
      <c r="Y114" s="5"/>
      <c r="Z114" s="5" t="s">
        <v>1866</v>
      </c>
      <c r="AA114" s="5"/>
      <c r="AB114" s="5">
        <v>7119</v>
      </c>
      <c r="AC114" s="5">
        <v>7119</v>
      </c>
    </row>
    <row r="115" spans="1:29">
      <c r="A115" s="5">
        <v>584262</v>
      </c>
      <c r="B115" s="5">
        <v>113492</v>
      </c>
      <c r="C115" s="5"/>
      <c r="D115" s="5">
        <v>2</v>
      </c>
      <c r="E115" s="5" t="s">
        <v>29</v>
      </c>
      <c r="F115" s="5">
        <v>654</v>
      </c>
      <c r="G115" s="5" t="s">
        <v>274</v>
      </c>
      <c r="H115" s="5" t="s">
        <v>275</v>
      </c>
      <c r="I115" s="5">
        <v>127</v>
      </c>
      <c r="J115" s="5" t="s">
        <v>276</v>
      </c>
      <c r="K115" s="5">
        <v>113</v>
      </c>
      <c r="L115" s="5" t="s">
        <v>277</v>
      </c>
      <c r="M115" s="5" t="s">
        <v>278</v>
      </c>
      <c r="N115" s="68">
        <v>45630.400000000001</v>
      </c>
      <c r="O115" s="7">
        <v>45762</v>
      </c>
      <c r="P115" s="5"/>
      <c r="Q115" s="7">
        <v>45754</v>
      </c>
      <c r="R115" s="5"/>
      <c r="S115" s="69">
        <v>-8214.7999999999993</v>
      </c>
      <c r="T115" s="5" t="s">
        <v>35</v>
      </c>
      <c r="U115" s="5" t="s">
        <v>1826</v>
      </c>
      <c r="V115" s="5" t="s">
        <v>36</v>
      </c>
      <c r="W115" s="5" t="s">
        <v>37</v>
      </c>
      <c r="X115" s="5"/>
      <c r="Y115" s="5"/>
      <c r="Z115" s="5" t="s">
        <v>827</v>
      </c>
      <c r="AA115" s="5"/>
      <c r="AB115" s="5">
        <v>7119</v>
      </c>
      <c r="AC115" s="5">
        <v>7119</v>
      </c>
    </row>
    <row r="116" spans="1:29">
      <c r="A116" s="5">
        <v>584299</v>
      </c>
      <c r="B116" s="5">
        <v>113492</v>
      </c>
      <c r="C116" s="5"/>
      <c r="D116" s="5">
        <v>2</v>
      </c>
      <c r="E116" s="5" t="s">
        <v>29</v>
      </c>
      <c r="F116" s="5">
        <v>654</v>
      </c>
      <c r="G116" s="5" t="s">
        <v>274</v>
      </c>
      <c r="H116" s="5" t="s">
        <v>275</v>
      </c>
      <c r="I116" s="5">
        <v>127</v>
      </c>
      <c r="J116" s="5" t="s">
        <v>276</v>
      </c>
      <c r="K116" s="5">
        <v>113</v>
      </c>
      <c r="L116" s="5" t="s">
        <v>277</v>
      </c>
      <c r="M116" s="5" t="s">
        <v>278</v>
      </c>
      <c r="N116" s="68">
        <v>45630.400000000001</v>
      </c>
      <c r="O116" s="7">
        <v>45762</v>
      </c>
      <c r="P116" s="5"/>
      <c r="Q116" s="7">
        <v>45754</v>
      </c>
      <c r="R116" s="5"/>
      <c r="S116" s="69">
        <v>821.48</v>
      </c>
      <c r="T116" s="5" t="s">
        <v>39</v>
      </c>
      <c r="U116" s="5" t="s">
        <v>40</v>
      </c>
      <c r="V116" s="5" t="s">
        <v>41</v>
      </c>
      <c r="W116" s="5" t="s">
        <v>42</v>
      </c>
      <c r="X116" s="5"/>
      <c r="Y116" s="5"/>
      <c r="Z116" s="5" t="s">
        <v>827</v>
      </c>
      <c r="AA116" s="5"/>
      <c r="AB116" s="5">
        <v>7119</v>
      </c>
      <c r="AC116" s="5">
        <v>7119</v>
      </c>
    </row>
    <row r="117" spans="1:29">
      <c r="A117" s="5">
        <v>584301</v>
      </c>
      <c r="B117" s="5">
        <v>113492</v>
      </c>
      <c r="C117" s="5"/>
      <c r="D117" s="5">
        <v>2</v>
      </c>
      <c r="E117" s="5" t="s">
        <v>29</v>
      </c>
      <c r="F117" s="5">
        <v>654</v>
      </c>
      <c r="G117" s="5" t="s">
        <v>274</v>
      </c>
      <c r="H117" s="5" t="s">
        <v>275</v>
      </c>
      <c r="I117" s="5">
        <v>127</v>
      </c>
      <c r="J117" s="5" t="s">
        <v>276</v>
      </c>
      <c r="K117" s="5">
        <v>113</v>
      </c>
      <c r="L117" s="5" t="s">
        <v>277</v>
      </c>
      <c r="M117" s="5" t="s">
        <v>278</v>
      </c>
      <c r="N117" s="68">
        <v>45630.400000000001</v>
      </c>
      <c r="O117" s="7">
        <v>45762</v>
      </c>
      <c r="P117" s="5"/>
      <c r="Q117" s="7">
        <v>45754</v>
      </c>
      <c r="R117" s="5"/>
      <c r="S117" s="69">
        <v>980.64</v>
      </c>
      <c r="T117" s="5" t="s">
        <v>39</v>
      </c>
      <c r="U117" s="5" t="s">
        <v>1867</v>
      </c>
      <c r="V117" s="5" t="s">
        <v>88</v>
      </c>
      <c r="W117" s="5" t="s">
        <v>89</v>
      </c>
      <c r="X117" s="5"/>
      <c r="Y117" s="5"/>
      <c r="Z117" s="5" t="s">
        <v>827</v>
      </c>
      <c r="AA117" s="5"/>
      <c r="AB117" s="5">
        <v>7119</v>
      </c>
      <c r="AC117" s="5">
        <v>7119</v>
      </c>
    </row>
    <row r="118" spans="1:29">
      <c r="A118" s="5">
        <v>611564</v>
      </c>
      <c r="B118" s="5">
        <v>113492</v>
      </c>
      <c r="C118" s="5"/>
      <c r="D118" s="5">
        <v>2</v>
      </c>
      <c r="E118" s="5" t="s">
        <v>29</v>
      </c>
      <c r="F118" s="5">
        <v>654</v>
      </c>
      <c r="G118" s="5" t="s">
        <v>274</v>
      </c>
      <c r="H118" s="5" t="s">
        <v>275</v>
      </c>
      <c r="I118" s="5">
        <v>127</v>
      </c>
      <c r="J118" s="5" t="s">
        <v>276</v>
      </c>
      <c r="K118" s="5">
        <v>113</v>
      </c>
      <c r="L118" s="5" t="s">
        <v>277</v>
      </c>
      <c r="M118" s="5" t="s">
        <v>278</v>
      </c>
      <c r="N118" s="68">
        <v>45630.400000000001</v>
      </c>
      <c r="O118" s="7">
        <v>45762</v>
      </c>
      <c r="P118" s="5"/>
      <c r="Q118" s="7">
        <v>45754</v>
      </c>
      <c r="R118" s="5"/>
      <c r="S118" s="69">
        <v>29.15</v>
      </c>
      <c r="T118" s="5" t="s">
        <v>39</v>
      </c>
      <c r="U118" s="5" t="s">
        <v>182</v>
      </c>
      <c r="V118" s="5" t="s">
        <v>41</v>
      </c>
      <c r="W118" s="5" t="s">
        <v>42</v>
      </c>
      <c r="X118" s="5"/>
      <c r="Y118" s="5"/>
      <c r="Z118" s="5" t="s">
        <v>827</v>
      </c>
      <c r="AA118" s="5"/>
      <c r="AB118" s="5">
        <v>7119</v>
      </c>
      <c r="AC118" s="5">
        <v>7119</v>
      </c>
    </row>
    <row r="119" spans="1:29">
      <c r="A119" s="5">
        <v>611073</v>
      </c>
      <c r="B119" s="5">
        <v>104942</v>
      </c>
      <c r="C119" s="5"/>
      <c r="D119" s="5">
        <v>2</v>
      </c>
      <c r="E119" s="5" t="s">
        <v>29</v>
      </c>
      <c r="F119" s="5">
        <v>688</v>
      </c>
      <c r="G119" s="5" t="s">
        <v>585</v>
      </c>
      <c r="H119" s="5" t="s">
        <v>586</v>
      </c>
      <c r="I119" s="5">
        <v>96</v>
      </c>
      <c r="J119" s="5" t="s">
        <v>587</v>
      </c>
      <c r="K119" s="5">
        <v>139</v>
      </c>
      <c r="L119" s="5" t="s">
        <v>588</v>
      </c>
      <c r="M119" s="5" t="s">
        <v>996</v>
      </c>
      <c r="N119" s="68">
        <v>45563.429861111108</v>
      </c>
      <c r="O119" s="7">
        <v>45757</v>
      </c>
      <c r="P119" s="5"/>
      <c r="Q119" s="7">
        <v>45754</v>
      </c>
      <c r="R119" s="5"/>
      <c r="S119" s="69">
        <v>-85.16</v>
      </c>
      <c r="T119" s="5" t="s">
        <v>35</v>
      </c>
      <c r="U119" s="5" t="s">
        <v>1868</v>
      </c>
      <c r="V119" s="5" t="s">
        <v>48</v>
      </c>
      <c r="W119" s="5" t="s">
        <v>63</v>
      </c>
      <c r="X119" s="5"/>
      <c r="Y119" s="5"/>
      <c r="Z119" s="5" t="s">
        <v>924</v>
      </c>
      <c r="AA119" s="5"/>
      <c r="AB119" s="5">
        <v>7119</v>
      </c>
      <c r="AC119" s="5">
        <v>7119</v>
      </c>
    </row>
    <row r="120" spans="1:29">
      <c r="A120" s="5">
        <v>535659</v>
      </c>
      <c r="B120" s="5">
        <v>104942</v>
      </c>
      <c r="C120" s="5"/>
      <c r="D120" s="5">
        <v>2</v>
      </c>
      <c r="E120" s="5" t="s">
        <v>29</v>
      </c>
      <c r="F120" s="5">
        <v>688</v>
      </c>
      <c r="G120" s="5" t="s">
        <v>585</v>
      </c>
      <c r="H120" s="5" t="s">
        <v>586</v>
      </c>
      <c r="I120" s="5">
        <v>96</v>
      </c>
      <c r="J120" s="5" t="s">
        <v>587</v>
      </c>
      <c r="K120" s="5">
        <v>139</v>
      </c>
      <c r="L120" s="5" t="s">
        <v>588</v>
      </c>
      <c r="M120" s="5" t="s">
        <v>996</v>
      </c>
      <c r="N120" s="68">
        <v>45563.429861111108</v>
      </c>
      <c r="O120" s="7">
        <v>45757</v>
      </c>
      <c r="P120" s="5"/>
      <c r="Q120" s="7">
        <v>45754</v>
      </c>
      <c r="R120" s="5"/>
      <c r="S120" s="69">
        <v>-1495.33</v>
      </c>
      <c r="T120" s="5" t="s">
        <v>35</v>
      </c>
      <c r="U120" s="5" t="s">
        <v>1826</v>
      </c>
      <c r="V120" s="5" t="s">
        <v>36</v>
      </c>
      <c r="W120" s="5" t="s">
        <v>37</v>
      </c>
      <c r="X120" s="5"/>
      <c r="Y120" s="5"/>
      <c r="Z120" s="5" t="s">
        <v>924</v>
      </c>
      <c r="AA120" s="5"/>
      <c r="AB120" s="5">
        <v>7119</v>
      </c>
      <c r="AC120" s="5">
        <v>7119</v>
      </c>
    </row>
    <row r="121" spans="1:29">
      <c r="A121" s="5">
        <v>535708</v>
      </c>
      <c r="B121" s="5">
        <v>104942</v>
      </c>
      <c r="C121" s="5"/>
      <c r="D121" s="5">
        <v>2</v>
      </c>
      <c r="E121" s="5" t="s">
        <v>29</v>
      </c>
      <c r="F121" s="5">
        <v>688</v>
      </c>
      <c r="G121" s="5" t="s">
        <v>585</v>
      </c>
      <c r="H121" s="5" t="s">
        <v>586</v>
      </c>
      <c r="I121" s="5">
        <v>96</v>
      </c>
      <c r="J121" s="5" t="s">
        <v>587</v>
      </c>
      <c r="K121" s="5">
        <v>139</v>
      </c>
      <c r="L121" s="5" t="s">
        <v>588</v>
      </c>
      <c r="M121" s="5" t="s">
        <v>996</v>
      </c>
      <c r="N121" s="68">
        <v>45563.429861111108</v>
      </c>
      <c r="O121" s="7">
        <v>45757</v>
      </c>
      <c r="P121" s="5"/>
      <c r="Q121" s="7">
        <v>45754</v>
      </c>
      <c r="R121" s="5"/>
      <c r="S121" s="69">
        <v>149.53</v>
      </c>
      <c r="T121" s="5" t="s">
        <v>39</v>
      </c>
      <c r="U121" s="5" t="s">
        <v>40</v>
      </c>
      <c r="V121" s="5" t="s">
        <v>41</v>
      </c>
      <c r="W121" s="5" t="s">
        <v>42</v>
      </c>
      <c r="X121" s="5"/>
      <c r="Y121" s="5"/>
      <c r="Z121" s="5" t="s">
        <v>924</v>
      </c>
      <c r="AA121" s="5"/>
      <c r="AB121" s="5">
        <v>7119</v>
      </c>
      <c r="AC121" s="5">
        <v>7119</v>
      </c>
    </row>
    <row r="122" spans="1:29">
      <c r="A122" s="5">
        <v>535711</v>
      </c>
      <c r="B122" s="5">
        <v>104942</v>
      </c>
      <c r="C122" s="5"/>
      <c r="D122" s="5">
        <v>2</v>
      </c>
      <c r="E122" s="5" t="s">
        <v>29</v>
      </c>
      <c r="F122" s="5">
        <v>688</v>
      </c>
      <c r="G122" s="5" t="s">
        <v>585</v>
      </c>
      <c r="H122" s="5" t="s">
        <v>586</v>
      </c>
      <c r="I122" s="5">
        <v>96</v>
      </c>
      <c r="J122" s="5" t="s">
        <v>587</v>
      </c>
      <c r="K122" s="5">
        <v>139</v>
      </c>
      <c r="L122" s="5" t="s">
        <v>588</v>
      </c>
      <c r="M122" s="5" t="s">
        <v>996</v>
      </c>
      <c r="N122" s="68">
        <v>45563.429861111108</v>
      </c>
      <c r="O122" s="7">
        <v>45757</v>
      </c>
      <c r="P122" s="5"/>
      <c r="Q122" s="7">
        <v>45754</v>
      </c>
      <c r="R122" s="5"/>
      <c r="S122" s="69">
        <v>9.6999999999999993</v>
      </c>
      <c r="T122" s="5" t="s">
        <v>39</v>
      </c>
      <c r="U122" s="5" t="s">
        <v>128</v>
      </c>
      <c r="V122" s="5" t="s">
        <v>128</v>
      </c>
      <c r="W122" s="5" t="s">
        <v>129</v>
      </c>
      <c r="X122" s="5"/>
      <c r="Y122" s="5"/>
      <c r="Z122" s="5" t="s">
        <v>924</v>
      </c>
      <c r="AA122" s="5"/>
      <c r="AB122" s="5">
        <v>7119</v>
      </c>
      <c r="AC122" s="5">
        <v>7119</v>
      </c>
    </row>
    <row r="123" spans="1:29">
      <c r="A123" s="5">
        <v>675579</v>
      </c>
      <c r="B123" s="5">
        <v>104942</v>
      </c>
      <c r="C123" s="5"/>
      <c r="D123" s="5">
        <v>2</v>
      </c>
      <c r="E123" s="5" t="s">
        <v>29</v>
      </c>
      <c r="F123" s="5">
        <v>688</v>
      </c>
      <c r="G123" s="5" t="s">
        <v>585</v>
      </c>
      <c r="H123" s="5" t="s">
        <v>586</v>
      </c>
      <c r="I123" s="5">
        <v>96</v>
      </c>
      <c r="J123" s="5" t="s">
        <v>587</v>
      </c>
      <c r="K123" s="5">
        <v>139</v>
      </c>
      <c r="L123" s="5" t="s">
        <v>588</v>
      </c>
      <c r="M123" s="5" t="s">
        <v>996</v>
      </c>
      <c r="N123" s="68">
        <v>45563.429861111108</v>
      </c>
      <c r="O123" s="7">
        <v>45757</v>
      </c>
      <c r="P123" s="5"/>
      <c r="Q123" s="7">
        <v>45754</v>
      </c>
      <c r="R123" s="5"/>
      <c r="S123" s="69">
        <v>-750</v>
      </c>
      <c r="T123" s="5" t="s">
        <v>35</v>
      </c>
      <c r="U123" s="5" t="s">
        <v>300</v>
      </c>
      <c r="V123" s="5" t="s">
        <v>300</v>
      </c>
      <c r="W123" s="5" t="s">
        <v>301</v>
      </c>
      <c r="X123" s="5"/>
      <c r="Y123" s="5"/>
      <c r="Z123" s="5" t="s">
        <v>924</v>
      </c>
      <c r="AA123" s="5"/>
      <c r="AB123" s="5">
        <v>7119</v>
      </c>
      <c r="AC123" s="5">
        <v>7119</v>
      </c>
    </row>
    <row r="124" spans="1:29">
      <c r="A124" s="5">
        <v>675408</v>
      </c>
      <c r="B124" s="5">
        <v>107631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423</v>
      </c>
      <c r="J124" s="5" t="s">
        <v>590</v>
      </c>
      <c r="K124" s="5">
        <v>326</v>
      </c>
      <c r="L124" s="5"/>
      <c r="M124" s="5" t="s">
        <v>997</v>
      </c>
      <c r="N124" s="68">
        <v>45574.37777777778</v>
      </c>
      <c r="O124" s="7">
        <v>45757</v>
      </c>
      <c r="P124" s="5"/>
      <c r="Q124" s="7">
        <v>45754</v>
      </c>
      <c r="R124" s="5"/>
      <c r="S124" s="69">
        <v>-281.94</v>
      </c>
      <c r="T124" s="5" t="s">
        <v>35</v>
      </c>
      <c r="U124" s="5" t="s">
        <v>300</v>
      </c>
      <c r="V124" s="5" t="s">
        <v>300</v>
      </c>
      <c r="W124" s="5" t="s">
        <v>301</v>
      </c>
      <c r="X124" s="5"/>
      <c r="Y124" s="5"/>
      <c r="Z124" s="5" t="s">
        <v>953</v>
      </c>
      <c r="AA124" s="5"/>
      <c r="AB124" s="5">
        <v>7119</v>
      </c>
      <c r="AC124" s="5">
        <v>7119</v>
      </c>
    </row>
    <row r="125" spans="1:29">
      <c r="A125" s="5">
        <v>550796</v>
      </c>
      <c r="B125" s="5">
        <v>107631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423</v>
      </c>
      <c r="J125" s="5" t="s">
        <v>590</v>
      </c>
      <c r="K125" s="5">
        <v>326</v>
      </c>
      <c r="L125" s="5"/>
      <c r="M125" s="5" t="s">
        <v>997</v>
      </c>
      <c r="N125" s="68">
        <v>45574.37777777778</v>
      </c>
      <c r="O125" s="7">
        <v>45757</v>
      </c>
      <c r="P125" s="5"/>
      <c r="Q125" s="7">
        <v>45754</v>
      </c>
      <c r="R125" s="5"/>
      <c r="S125" s="69">
        <v>-1348.31</v>
      </c>
      <c r="T125" s="5" t="s">
        <v>35</v>
      </c>
      <c r="U125" s="5" t="s">
        <v>1826</v>
      </c>
      <c r="V125" s="5" t="s">
        <v>36</v>
      </c>
      <c r="W125" s="5" t="s">
        <v>37</v>
      </c>
      <c r="X125" s="5"/>
      <c r="Y125" s="5"/>
      <c r="Z125" s="5" t="s">
        <v>953</v>
      </c>
      <c r="AA125" s="5"/>
      <c r="AB125" s="5">
        <v>7119</v>
      </c>
      <c r="AC125" s="5">
        <v>7119</v>
      </c>
    </row>
    <row r="126" spans="1:29">
      <c r="A126" s="5">
        <v>550850</v>
      </c>
      <c r="B126" s="5">
        <v>107631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423</v>
      </c>
      <c r="J126" s="5" t="s">
        <v>590</v>
      </c>
      <c r="K126" s="5">
        <v>326</v>
      </c>
      <c r="L126" s="5"/>
      <c r="M126" s="5" t="s">
        <v>997</v>
      </c>
      <c r="N126" s="68">
        <v>45574.37777777778</v>
      </c>
      <c r="O126" s="7">
        <v>45757</v>
      </c>
      <c r="P126" s="5"/>
      <c r="Q126" s="7">
        <v>45754</v>
      </c>
      <c r="R126" s="5"/>
      <c r="S126" s="69">
        <v>134.83000000000001</v>
      </c>
      <c r="T126" s="5" t="s">
        <v>39</v>
      </c>
      <c r="U126" s="5" t="s">
        <v>40</v>
      </c>
      <c r="V126" s="5" t="s">
        <v>41</v>
      </c>
      <c r="W126" s="5" t="s">
        <v>42</v>
      </c>
      <c r="X126" s="5"/>
      <c r="Y126" s="5"/>
      <c r="Z126" s="5" t="s">
        <v>953</v>
      </c>
      <c r="AA126" s="5"/>
      <c r="AB126" s="5">
        <v>7119</v>
      </c>
      <c r="AC126" s="5">
        <v>7119</v>
      </c>
    </row>
    <row r="127" spans="1:29">
      <c r="A127" s="5">
        <v>550853</v>
      </c>
      <c r="B127" s="5">
        <v>107631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423</v>
      </c>
      <c r="J127" s="5" t="s">
        <v>590</v>
      </c>
      <c r="K127" s="5">
        <v>326</v>
      </c>
      <c r="L127" s="5"/>
      <c r="M127" s="5" t="s">
        <v>997</v>
      </c>
      <c r="N127" s="68">
        <v>45574.37777777778</v>
      </c>
      <c r="O127" s="7">
        <v>45757</v>
      </c>
      <c r="P127" s="5"/>
      <c r="Q127" s="7">
        <v>45754</v>
      </c>
      <c r="R127" s="5"/>
      <c r="S127" s="69">
        <v>21.83</v>
      </c>
      <c r="T127" s="5" t="s">
        <v>39</v>
      </c>
      <c r="U127" s="5" t="s">
        <v>73</v>
      </c>
      <c r="V127" s="5" t="s">
        <v>41</v>
      </c>
      <c r="W127" s="5" t="s">
        <v>42</v>
      </c>
      <c r="X127" s="5"/>
      <c r="Y127" s="5"/>
      <c r="Z127" s="5" t="s">
        <v>953</v>
      </c>
      <c r="AA127" s="5"/>
      <c r="AB127" s="5">
        <v>7119</v>
      </c>
      <c r="AC127" s="5">
        <v>7119</v>
      </c>
    </row>
    <row r="128" spans="1:29">
      <c r="A128" s="5">
        <v>620084</v>
      </c>
      <c r="B128" s="5">
        <v>107631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423</v>
      </c>
      <c r="J128" s="5" t="s">
        <v>590</v>
      </c>
      <c r="K128" s="5">
        <v>326</v>
      </c>
      <c r="L128" s="5"/>
      <c r="M128" s="5" t="s">
        <v>997</v>
      </c>
      <c r="N128" s="68">
        <v>45574.37777777778</v>
      </c>
      <c r="O128" s="7">
        <v>45757</v>
      </c>
      <c r="P128" s="5"/>
      <c r="Q128" s="7">
        <v>45754</v>
      </c>
      <c r="R128" s="5"/>
      <c r="S128" s="69">
        <v>-109.07</v>
      </c>
      <c r="T128" s="5" t="s">
        <v>35</v>
      </c>
      <c r="U128" s="5" t="s">
        <v>1869</v>
      </c>
      <c r="V128" s="5" t="s">
        <v>48</v>
      </c>
      <c r="W128" s="5" t="s">
        <v>63</v>
      </c>
      <c r="X128" s="5"/>
      <c r="Y128" s="5"/>
      <c r="Z128" s="5" t="s">
        <v>953</v>
      </c>
      <c r="AA128" s="5"/>
      <c r="AB128" s="5">
        <v>7119</v>
      </c>
      <c r="AC128" s="5">
        <v>7119</v>
      </c>
    </row>
    <row r="129" spans="1:29">
      <c r="A129" s="5">
        <v>620103</v>
      </c>
      <c r="B129" s="5">
        <v>107631</v>
      </c>
      <c r="C129" s="5"/>
      <c r="D129" s="5">
        <v>2</v>
      </c>
      <c r="E129" s="5" t="s">
        <v>29</v>
      </c>
      <c r="F129" s="5">
        <v>688</v>
      </c>
      <c r="G129" s="5" t="s">
        <v>585</v>
      </c>
      <c r="H129" s="5" t="s">
        <v>586</v>
      </c>
      <c r="I129" s="5">
        <v>423</v>
      </c>
      <c r="J129" s="5" t="s">
        <v>590</v>
      </c>
      <c r="K129" s="5">
        <v>326</v>
      </c>
      <c r="L129" s="5"/>
      <c r="M129" s="5" t="s">
        <v>997</v>
      </c>
      <c r="N129" s="68">
        <v>45574.37777777778</v>
      </c>
      <c r="O129" s="7">
        <v>45757</v>
      </c>
      <c r="P129" s="5"/>
      <c r="Q129" s="7">
        <v>45754</v>
      </c>
      <c r="R129" s="5"/>
      <c r="S129" s="69">
        <v>10.91</v>
      </c>
      <c r="T129" s="5" t="s">
        <v>39</v>
      </c>
      <c r="U129" s="5" t="s">
        <v>182</v>
      </c>
      <c r="V129" s="5" t="s">
        <v>41</v>
      </c>
      <c r="W129" s="5" t="s">
        <v>42</v>
      </c>
      <c r="X129" s="5"/>
      <c r="Y129" s="5"/>
      <c r="Z129" s="5" t="s">
        <v>953</v>
      </c>
      <c r="AA129" s="5"/>
      <c r="AB129" s="5">
        <v>7119</v>
      </c>
      <c r="AC129" s="5">
        <v>7119</v>
      </c>
    </row>
    <row r="130" spans="1:29">
      <c r="A130" s="5">
        <v>534933</v>
      </c>
      <c r="B130" s="5">
        <v>104809</v>
      </c>
      <c r="C130" s="5"/>
      <c r="D130" s="5">
        <v>2</v>
      </c>
      <c r="E130" s="5" t="s">
        <v>29</v>
      </c>
      <c r="F130" s="5">
        <v>703</v>
      </c>
      <c r="G130" s="5" t="s">
        <v>355</v>
      </c>
      <c r="H130" s="5" t="s">
        <v>356</v>
      </c>
      <c r="I130" s="5">
        <v>2</v>
      </c>
      <c r="J130" s="5" t="s">
        <v>357</v>
      </c>
      <c r="K130" s="5">
        <v>253</v>
      </c>
      <c r="L130" s="5" t="s">
        <v>358</v>
      </c>
      <c r="M130" s="5" t="s">
        <v>1870</v>
      </c>
      <c r="N130" s="68">
        <v>45563.425694444442</v>
      </c>
      <c r="O130" s="7">
        <v>45757</v>
      </c>
      <c r="P130" s="5"/>
      <c r="Q130" s="7">
        <v>45751</v>
      </c>
      <c r="R130" s="5"/>
      <c r="S130" s="69">
        <v>4.8499999999999996</v>
      </c>
      <c r="T130" s="5" t="s">
        <v>39</v>
      </c>
      <c r="U130" s="5" t="s">
        <v>128</v>
      </c>
      <c r="V130" s="5" t="s">
        <v>128</v>
      </c>
      <c r="W130" s="5" t="s">
        <v>129</v>
      </c>
      <c r="X130" s="5"/>
      <c r="Y130" s="5"/>
      <c r="Z130" s="5" t="s">
        <v>852</v>
      </c>
      <c r="AA130" s="5"/>
      <c r="AB130" s="5">
        <v>7119</v>
      </c>
      <c r="AC130" s="5">
        <v>7119</v>
      </c>
    </row>
    <row r="131" spans="1:29">
      <c r="A131" s="5">
        <v>534877</v>
      </c>
      <c r="B131" s="5">
        <v>104809</v>
      </c>
      <c r="C131" s="5"/>
      <c r="D131" s="5">
        <v>2</v>
      </c>
      <c r="E131" s="5" t="s">
        <v>29</v>
      </c>
      <c r="F131" s="5">
        <v>703</v>
      </c>
      <c r="G131" s="5" t="s">
        <v>355</v>
      </c>
      <c r="H131" s="5" t="s">
        <v>356</v>
      </c>
      <c r="I131" s="5">
        <v>2</v>
      </c>
      <c r="J131" s="5" t="s">
        <v>357</v>
      </c>
      <c r="K131" s="5">
        <v>253</v>
      </c>
      <c r="L131" s="5" t="s">
        <v>358</v>
      </c>
      <c r="M131" s="5" t="s">
        <v>1870</v>
      </c>
      <c r="N131" s="68">
        <v>45563.425694444442</v>
      </c>
      <c r="O131" s="7">
        <v>45757</v>
      </c>
      <c r="P131" s="5"/>
      <c r="Q131" s="7">
        <v>45751</v>
      </c>
      <c r="R131" s="5"/>
      <c r="S131" s="69">
        <v>-1000</v>
      </c>
      <c r="T131" s="5" t="s">
        <v>35</v>
      </c>
      <c r="U131" s="5" t="s">
        <v>1826</v>
      </c>
      <c r="V131" s="5" t="s">
        <v>36</v>
      </c>
      <c r="W131" s="5" t="s">
        <v>37</v>
      </c>
      <c r="X131" s="5"/>
      <c r="Y131" s="5"/>
      <c r="Z131" s="5" t="s">
        <v>852</v>
      </c>
      <c r="AA131" s="5"/>
      <c r="AB131" s="5">
        <v>7119</v>
      </c>
      <c r="AC131" s="5">
        <v>7119</v>
      </c>
    </row>
    <row r="132" spans="1:29">
      <c r="A132" s="5">
        <v>534930</v>
      </c>
      <c r="B132" s="5">
        <v>104809</v>
      </c>
      <c r="C132" s="5"/>
      <c r="D132" s="5">
        <v>2</v>
      </c>
      <c r="E132" s="5" t="s">
        <v>29</v>
      </c>
      <c r="F132" s="5">
        <v>703</v>
      </c>
      <c r="G132" s="5" t="s">
        <v>355</v>
      </c>
      <c r="H132" s="5" t="s">
        <v>356</v>
      </c>
      <c r="I132" s="5">
        <v>2</v>
      </c>
      <c r="J132" s="5" t="s">
        <v>357</v>
      </c>
      <c r="K132" s="5">
        <v>253</v>
      </c>
      <c r="L132" s="5" t="s">
        <v>358</v>
      </c>
      <c r="M132" s="5" t="s">
        <v>1870</v>
      </c>
      <c r="N132" s="68">
        <v>45563.425694444442</v>
      </c>
      <c r="O132" s="7">
        <v>45757</v>
      </c>
      <c r="P132" s="5"/>
      <c r="Q132" s="7">
        <v>45751</v>
      </c>
      <c r="R132" s="5"/>
      <c r="S132" s="69">
        <v>100</v>
      </c>
      <c r="T132" s="5" t="s">
        <v>39</v>
      </c>
      <c r="U132" s="5" t="s">
        <v>40</v>
      </c>
      <c r="V132" s="5" t="s">
        <v>41</v>
      </c>
      <c r="W132" s="5" t="s">
        <v>42</v>
      </c>
      <c r="X132" s="5"/>
      <c r="Y132" s="5"/>
      <c r="Z132" s="5" t="s">
        <v>852</v>
      </c>
      <c r="AA132" s="5"/>
      <c r="AB132" s="5">
        <v>7119</v>
      </c>
      <c r="AC132" s="5">
        <v>7119</v>
      </c>
    </row>
    <row r="133" spans="1:29">
      <c r="A133" s="5">
        <v>610604</v>
      </c>
      <c r="B133" s="5">
        <v>104809</v>
      </c>
      <c r="C133" s="5"/>
      <c r="D133" s="5">
        <v>2</v>
      </c>
      <c r="E133" s="5" t="s">
        <v>29</v>
      </c>
      <c r="F133" s="5">
        <v>703</v>
      </c>
      <c r="G133" s="5" t="s">
        <v>355</v>
      </c>
      <c r="H133" s="5" t="s">
        <v>356</v>
      </c>
      <c r="I133" s="5">
        <v>2</v>
      </c>
      <c r="J133" s="5" t="s">
        <v>357</v>
      </c>
      <c r="K133" s="5">
        <v>253</v>
      </c>
      <c r="L133" s="5" t="s">
        <v>358</v>
      </c>
      <c r="M133" s="5" t="s">
        <v>1870</v>
      </c>
      <c r="N133" s="68">
        <v>45563.425694444442</v>
      </c>
      <c r="O133" s="7">
        <v>45757</v>
      </c>
      <c r="P133" s="5"/>
      <c r="Q133" s="7">
        <v>45751</v>
      </c>
      <c r="R133" s="5"/>
      <c r="S133" s="69">
        <v>7.74</v>
      </c>
      <c r="T133" s="5" t="s">
        <v>39</v>
      </c>
      <c r="U133" s="5" t="s">
        <v>182</v>
      </c>
      <c r="V133" s="5" t="s">
        <v>41</v>
      </c>
      <c r="W133" s="5" t="s">
        <v>42</v>
      </c>
      <c r="X133" s="5"/>
      <c r="Y133" s="5"/>
      <c r="Z133" s="5" t="s">
        <v>852</v>
      </c>
      <c r="AA133" s="5"/>
      <c r="AB133" s="5">
        <v>7119</v>
      </c>
      <c r="AC133" s="5">
        <v>7119</v>
      </c>
    </row>
    <row r="134" spans="1:29">
      <c r="A134" s="5">
        <v>614405</v>
      </c>
      <c r="B134" s="5">
        <v>103238</v>
      </c>
      <c r="C134" s="5"/>
      <c r="D134" s="5">
        <v>2</v>
      </c>
      <c r="E134" s="5" t="s">
        <v>29</v>
      </c>
      <c r="F134" s="5">
        <v>723</v>
      </c>
      <c r="G134" s="5" t="s">
        <v>360</v>
      </c>
      <c r="H134" s="5" t="s">
        <v>361</v>
      </c>
      <c r="I134" s="5">
        <v>159</v>
      </c>
      <c r="J134" s="5" t="s">
        <v>364</v>
      </c>
      <c r="K134" s="5">
        <v>210</v>
      </c>
      <c r="L134" s="5" t="s">
        <v>365</v>
      </c>
      <c r="M134" s="5" t="s">
        <v>1871</v>
      </c>
      <c r="N134" s="68">
        <v>45536</v>
      </c>
      <c r="O134" s="7">
        <v>45762</v>
      </c>
      <c r="P134" s="5"/>
      <c r="Q134" s="7">
        <v>45754</v>
      </c>
      <c r="R134" s="5"/>
      <c r="S134" s="69">
        <v>8.41</v>
      </c>
      <c r="T134" s="5" t="s">
        <v>39</v>
      </c>
      <c r="U134" s="5" t="s">
        <v>182</v>
      </c>
      <c r="V134" s="5" t="s">
        <v>41</v>
      </c>
      <c r="W134" s="5" t="s">
        <v>42</v>
      </c>
      <c r="X134" s="5"/>
      <c r="Y134" s="5"/>
      <c r="Z134" s="5" t="s">
        <v>998</v>
      </c>
      <c r="AA134" s="5"/>
      <c r="AB134" s="5">
        <v>7119</v>
      </c>
      <c r="AC134" s="5">
        <v>7119</v>
      </c>
    </row>
    <row r="135" spans="1:29">
      <c r="A135" s="5">
        <v>525241</v>
      </c>
      <c r="B135" s="5">
        <v>103238</v>
      </c>
      <c r="C135" s="5"/>
      <c r="D135" s="5">
        <v>2</v>
      </c>
      <c r="E135" s="5" t="s">
        <v>29</v>
      </c>
      <c r="F135" s="5">
        <v>723</v>
      </c>
      <c r="G135" s="5" t="s">
        <v>360</v>
      </c>
      <c r="H135" s="5" t="s">
        <v>361</v>
      </c>
      <c r="I135" s="5">
        <v>159</v>
      </c>
      <c r="J135" s="5" t="s">
        <v>364</v>
      </c>
      <c r="K135" s="5">
        <v>210</v>
      </c>
      <c r="L135" s="5" t="s">
        <v>365</v>
      </c>
      <c r="M135" s="5" t="s">
        <v>1871</v>
      </c>
      <c r="N135" s="68">
        <v>45536</v>
      </c>
      <c r="O135" s="7">
        <v>45762</v>
      </c>
      <c r="P135" s="5"/>
      <c r="Q135" s="7">
        <v>45754</v>
      </c>
      <c r="R135" s="5"/>
      <c r="S135" s="69">
        <v>-1876.68</v>
      </c>
      <c r="T135" s="5" t="s">
        <v>35</v>
      </c>
      <c r="U135" s="5" t="s">
        <v>1826</v>
      </c>
      <c r="V135" s="5" t="s">
        <v>36</v>
      </c>
      <c r="W135" s="5" t="s">
        <v>37</v>
      </c>
      <c r="X135" s="5"/>
      <c r="Y135" s="5"/>
      <c r="Z135" s="5" t="s">
        <v>998</v>
      </c>
      <c r="AA135" s="5"/>
      <c r="AB135" s="5">
        <v>7119</v>
      </c>
      <c r="AC135" s="5">
        <v>7119</v>
      </c>
    </row>
    <row r="136" spans="1:29">
      <c r="A136" s="5">
        <v>525273</v>
      </c>
      <c r="B136" s="5">
        <v>103238</v>
      </c>
      <c r="C136" s="5"/>
      <c r="D136" s="5">
        <v>2</v>
      </c>
      <c r="E136" s="5" t="s">
        <v>29</v>
      </c>
      <c r="F136" s="5">
        <v>723</v>
      </c>
      <c r="G136" s="5" t="s">
        <v>360</v>
      </c>
      <c r="H136" s="5" t="s">
        <v>361</v>
      </c>
      <c r="I136" s="5">
        <v>159</v>
      </c>
      <c r="J136" s="5" t="s">
        <v>364</v>
      </c>
      <c r="K136" s="5">
        <v>210</v>
      </c>
      <c r="L136" s="5" t="s">
        <v>365</v>
      </c>
      <c r="M136" s="5" t="s">
        <v>1871</v>
      </c>
      <c r="N136" s="68">
        <v>45536</v>
      </c>
      <c r="O136" s="7">
        <v>45762</v>
      </c>
      <c r="P136" s="5"/>
      <c r="Q136" s="7">
        <v>45754</v>
      </c>
      <c r="R136" s="5"/>
      <c r="S136" s="69">
        <v>187.67</v>
      </c>
      <c r="T136" s="5" t="s">
        <v>39</v>
      </c>
      <c r="U136" s="5" t="s">
        <v>40</v>
      </c>
      <c r="V136" s="5" t="s">
        <v>41</v>
      </c>
      <c r="W136" s="5" t="s">
        <v>42</v>
      </c>
      <c r="X136" s="5"/>
      <c r="Y136" s="5"/>
      <c r="Z136" s="5" t="s">
        <v>998</v>
      </c>
      <c r="AA136" s="5"/>
      <c r="AB136" s="5">
        <v>7119</v>
      </c>
      <c r="AC136" s="5">
        <v>7119</v>
      </c>
    </row>
    <row r="137" spans="1:29">
      <c r="A137" s="5">
        <v>614462</v>
      </c>
      <c r="B137" s="5">
        <v>113358</v>
      </c>
      <c r="C137" s="5"/>
      <c r="D137" s="5">
        <v>2</v>
      </c>
      <c r="E137" s="5" t="s">
        <v>29</v>
      </c>
      <c r="F137" s="5">
        <v>723</v>
      </c>
      <c r="G137" s="5" t="s">
        <v>360</v>
      </c>
      <c r="H137" s="5" t="s">
        <v>361</v>
      </c>
      <c r="I137" s="5">
        <v>158</v>
      </c>
      <c r="J137" s="5" t="s">
        <v>362</v>
      </c>
      <c r="K137" s="5">
        <v>345</v>
      </c>
      <c r="L137" s="5"/>
      <c r="M137" s="5" t="s">
        <v>363</v>
      </c>
      <c r="N137" s="68">
        <v>45627</v>
      </c>
      <c r="O137" s="7">
        <v>45762</v>
      </c>
      <c r="P137" s="5"/>
      <c r="Q137" s="7">
        <v>45748</v>
      </c>
      <c r="R137" s="5"/>
      <c r="S137" s="69">
        <v>8.41</v>
      </c>
      <c r="T137" s="5" t="s">
        <v>39</v>
      </c>
      <c r="U137" s="5" t="s">
        <v>182</v>
      </c>
      <c r="V137" s="5" t="s">
        <v>41</v>
      </c>
      <c r="W137" s="5" t="s">
        <v>42</v>
      </c>
      <c r="X137" s="5"/>
      <c r="Y137" s="5"/>
      <c r="Z137" s="5" t="s">
        <v>999</v>
      </c>
      <c r="AA137" s="5"/>
      <c r="AB137" s="5">
        <v>7119</v>
      </c>
      <c r="AC137" s="5">
        <v>7119</v>
      </c>
    </row>
    <row r="138" spans="1:29">
      <c r="A138" s="5">
        <v>583388</v>
      </c>
      <c r="B138" s="5">
        <v>113358</v>
      </c>
      <c r="C138" s="5"/>
      <c r="D138" s="5">
        <v>2</v>
      </c>
      <c r="E138" s="5" t="s">
        <v>29</v>
      </c>
      <c r="F138" s="5">
        <v>723</v>
      </c>
      <c r="G138" s="5" t="s">
        <v>360</v>
      </c>
      <c r="H138" s="5" t="s">
        <v>361</v>
      </c>
      <c r="I138" s="5">
        <v>158</v>
      </c>
      <c r="J138" s="5" t="s">
        <v>362</v>
      </c>
      <c r="K138" s="5">
        <v>345</v>
      </c>
      <c r="L138" s="5"/>
      <c r="M138" s="5" t="s">
        <v>363</v>
      </c>
      <c r="N138" s="68">
        <v>45627</v>
      </c>
      <c r="O138" s="7">
        <v>45762</v>
      </c>
      <c r="P138" s="5"/>
      <c r="Q138" s="7">
        <v>45748</v>
      </c>
      <c r="R138" s="5"/>
      <c r="S138" s="69">
        <v>-1279.56</v>
      </c>
      <c r="T138" s="5" t="s">
        <v>35</v>
      </c>
      <c r="U138" s="5" t="s">
        <v>1826</v>
      </c>
      <c r="V138" s="5" t="s">
        <v>36</v>
      </c>
      <c r="W138" s="5" t="s">
        <v>37</v>
      </c>
      <c r="X138" s="5"/>
      <c r="Y138" s="5"/>
      <c r="Z138" s="5" t="s">
        <v>999</v>
      </c>
      <c r="AA138" s="5"/>
      <c r="AB138" s="5">
        <v>7119</v>
      </c>
      <c r="AC138" s="5">
        <v>7119</v>
      </c>
    </row>
    <row r="139" spans="1:29">
      <c r="A139" s="5">
        <v>583431</v>
      </c>
      <c r="B139" s="5">
        <v>113358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158</v>
      </c>
      <c r="J139" s="5" t="s">
        <v>362</v>
      </c>
      <c r="K139" s="5">
        <v>345</v>
      </c>
      <c r="L139" s="5"/>
      <c r="M139" s="5" t="s">
        <v>363</v>
      </c>
      <c r="N139" s="68">
        <v>45627</v>
      </c>
      <c r="O139" s="7">
        <v>45762</v>
      </c>
      <c r="P139" s="5"/>
      <c r="Q139" s="7">
        <v>45748</v>
      </c>
      <c r="R139" s="5"/>
      <c r="S139" s="69">
        <v>127.96</v>
      </c>
      <c r="T139" s="5" t="s">
        <v>39</v>
      </c>
      <c r="U139" s="5" t="s">
        <v>40</v>
      </c>
      <c r="V139" s="5" t="s">
        <v>41</v>
      </c>
      <c r="W139" s="5" t="s">
        <v>42</v>
      </c>
      <c r="X139" s="5"/>
      <c r="Y139" s="5"/>
      <c r="Z139" s="5" t="s">
        <v>999</v>
      </c>
      <c r="AA139" s="5"/>
      <c r="AB139" s="5">
        <v>7119</v>
      </c>
      <c r="AC139" s="5">
        <v>7119</v>
      </c>
    </row>
    <row r="140" spans="1:29">
      <c r="A140" s="5">
        <v>583433</v>
      </c>
      <c r="B140" s="5">
        <v>113358</v>
      </c>
      <c r="C140" s="5"/>
      <c r="D140" s="5">
        <v>2</v>
      </c>
      <c r="E140" s="5" t="s">
        <v>29</v>
      </c>
      <c r="F140" s="5">
        <v>723</v>
      </c>
      <c r="G140" s="5" t="s">
        <v>360</v>
      </c>
      <c r="H140" s="5" t="s">
        <v>361</v>
      </c>
      <c r="I140" s="5">
        <v>158</v>
      </c>
      <c r="J140" s="5" t="s">
        <v>362</v>
      </c>
      <c r="K140" s="5">
        <v>345</v>
      </c>
      <c r="L140" s="5"/>
      <c r="M140" s="5" t="s">
        <v>363</v>
      </c>
      <c r="N140" s="68">
        <v>45627</v>
      </c>
      <c r="O140" s="7">
        <v>45762</v>
      </c>
      <c r="P140" s="5"/>
      <c r="Q140" s="7">
        <v>45748</v>
      </c>
      <c r="R140" s="5"/>
      <c r="S140" s="69">
        <v>9.6999999999999993</v>
      </c>
      <c r="T140" s="5" t="s">
        <v>39</v>
      </c>
      <c r="U140" s="5" t="s">
        <v>128</v>
      </c>
      <c r="V140" s="5" t="s">
        <v>128</v>
      </c>
      <c r="W140" s="5" t="s">
        <v>129</v>
      </c>
      <c r="X140" s="5"/>
      <c r="Y140" s="5"/>
      <c r="Z140" s="5" t="s">
        <v>999</v>
      </c>
      <c r="AA140" s="5"/>
      <c r="AB140" s="5">
        <v>7119</v>
      </c>
      <c r="AC140" s="5">
        <v>7119</v>
      </c>
    </row>
    <row r="141" spans="1:29">
      <c r="A141" s="5">
        <v>610605</v>
      </c>
      <c r="B141" s="5">
        <v>104809</v>
      </c>
      <c r="C141" s="5"/>
      <c r="D141" s="5">
        <v>2</v>
      </c>
      <c r="E141" s="5" t="s">
        <v>29</v>
      </c>
      <c r="F141" s="5">
        <v>726</v>
      </c>
      <c r="G141" s="5" t="s">
        <v>367</v>
      </c>
      <c r="H141" s="5" t="s">
        <v>368</v>
      </c>
      <c r="I141" s="5">
        <v>2</v>
      </c>
      <c r="J141" s="5" t="s">
        <v>357</v>
      </c>
      <c r="K141" s="5">
        <v>253</v>
      </c>
      <c r="L141" s="5" t="s">
        <v>358</v>
      </c>
      <c r="M141" s="5" t="s">
        <v>1872</v>
      </c>
      <c r="N141" s="68">
        <v>45563.425694444442</v>
      </c>
      <c r="O141" s="7">
        <v>45757</v>
      </c>
      <c r="P141" s="5"/>
      <c r="Q141" s="7">
        <v>45751</v>
      </c>
      <c r="R141" s="5"/>
      <c r="S141" s="69">
        <v>7.74</v>
      </c>
      <c r="T141" s="5" t="s">
        <v>39</v>
      </c>
      <c r="U141" s="5" t="s">
        <v>182</v>
      </c>
      <c r="V141" s="5" t="s">
        <v>41</v>
      </c>
      <c r="W141" s="5" t="s">
        <v>42</v>
      </c>
      <c r="X141" s="5"/>
      <c r="Y141" s="5"/>
      <c r="Z141" s="5" t="s">
        <v>852</v>
      </c>
      <c r="AA141" s="5"/>
      <c r="AB141" s="5">
        <v>7119</v>
      </c>
      <c r="AC141" s="5">
        <v>7119</v>
      </c>
    </row>
    <row r="142" spans="1:29">
      <c r="A142" s="5">
        <v>534931</v>
      </c>
      <c r="B142" s="5">
        <v>104809</v>
      </c>
      <c r="C142" s="5"/>
      <c r="D142" s="5">
        <v>2</v>
      </c>
      <c r="E142" s="5" t="s">
        <v>29</v>
      </c>
      <c r="F142" s="5">
        <v>726</v>
      </c>
      <c r="G142" s="5" t="s">
        <v>367</v>
      </c>
      <c r="H142" s="5" t="s">
        <v>368</v>
      </c>
      <c r="I142" s="5">
        <v>2</v>
      </c>
      <c r="J142" s="5" t="s">
        <v>357</v>
      </c>
      <c r="K142" s="5">
        <v>253</v>
      </c>
      <c r="L142" s="5" t="s">
        <v>358</v>
      </c>
      <c r="M142" s="5" t="s">
        <v>1872</v>
      </c>
      <c r="N142" s="68">
        <v>45563.425694444442</v>
      </c>
      <c r="O142" s="7">
        <v>45757</v>
      </c>
      <c r="P142" s="5"/>
      <c r="Q142" s="7">
        <v>45751</v>
      </c>
      <c r="R142" s="5"/>
      <c r="S142" s="69">
        <v>100</v>
      </c>
      <c r="T142" s="5" t="s">
        <v>39</v>
      </c>
      <c r="U142" s="5" t="s">
        <v>40</v>
      </c>
      <c r="V142" s="5" t="s">
        <v>41</v>
      </c>
      <c r="W142" s="5" t="s">
        <v>42</v>
      </c>
      <c r="X142" s="5"/>
      <c r="Y142" s="5"/>
      <c r="Z142" s="5" t="s">
        <v>852</v>
      </c>
      <c r="AA142" s="5"/>
      <c r="AB142" s="5">
        <v>7119</v>
      </c>
      <c r="AC142" s="5">
        <v>7119</v>
      </c>
    </row>
    <row r="143" spans="1:29">
      <c r="A143" s="5">
        <v>534878</v>
      </c>
      <c r="B143" s="5">
        <v>104809</v>
      </c>
      <c r="C143" s="5"/>
      <c r="D143" s="5">
        <v>2</v>
      </c>
      <c r="E143" s="5" t="s">
        <v>29</v>
      </c>
      <c r="F143" s="5">
        <v>726</v>
      </c>
      <c r="G143" s="5" t="s">
        <v>367</v>
      </c>
      <c r="H143" s="5" t="s">
        <v>368</v>
      </c>
      <c r="I143" s="5">
        <v>2</v>
      </c>
      <c r="J143" s="5" t="s">
        <v>357</v>
      </c>
      <c r="K143" s="5">
        <v>253</v>
      </c>
      <c r="L143" s="5" t="s">
        <v>358</v>
      </c>
      <c r="M143" s="5" t="s">
        <v>1872</v>
      </c>
      <c r="N143" s="68">
        <v>45563.425694444442</v>
      </c>
      <c r="O143" s="7">
        <v>45757</v>
      </c>
      <c r="P143" s="5"/>
      <c r="Q143" s="7">
        <v>45751</v>
      </c>
      <c r="R143" s="5"/>
      <c r="S143" s="69">
        <v>-1000</v>
      </c>
      <c r="T143" s="5" t="s">
        <v>35</v>
      </c>
      <c r="U143" s="5" t="s">
        <v>1826</v>
      </c>
      <c r="V143" s="5" t="s">
        <v>36</v>
      </c>
      <c r="W143" s="5" t="s">
        <v>37</v>
      </c>
      <c r="X143" s="5"/>
      <c r="Y143" s="5"/>
      <c r="Z143" s="5" t="s">
        <v>852</v>
      </c>
      <c r="AA143" s="5"/>
      <c r="AB143" s="5">
        <v>7119</v>
      </c>
      <c r="AC143" s="5">
        <v>7119</v>
      </c>
    </row>
    <row r="144" spans="1:29">
      <c r="A144" s="5">
        <v>534934</v>
      </c>
      <c r="B144" s="5">
        <v>104809</v>
      </c>
      <c r="C144" s="5"/>
      <c r="D144" s="5">
        <v>2</v>
      </c>
      <c r="E144" s="5" t="s">
        <v>29</v>
      </c>
      <c r="F144" s="5">
        <v>726</v>
      </c>
      <c r="G144" s="5" t="s">
        <v>367</v>
      </c>
      <c r="H144" s="5" t="s">
        <v>368</v>
      </c>
      <c r="I144" s="5">
        <v>2</v>
      </c>
      <c r="J144" s="5" t="s">
        <v>357</v>
      </c>
      <c r="K144" s="5">
        <v>253</v>
      </c>
      <c r="L144" s="5" t="s">
        <v>358</v>
      </c>
      <c r="M144" s="5" t="s">
        <v>1872</v>
      </c>
      <c r="N144" s="68">
        <v>45563.425694444442</v>
      </c>
      <c r="O144" s="7">
        <v>45757</v>
      </c>
      <c r="P144" s="5"/>
      <c r="Q144" s="7">
        <v>45751</v>
      </c>
      <c r="R144" s="5"/>
      <c r="S144" s="69">
        <v>4.8499999999999996</v>
      </c>
      <c r="T144" s="5" t="s">
        <v>39</v>
      </c>
      <c r="U144" s="5" t="s">
        <v>128</v>
      </c>
      <c r="V144" s="5" t="s">
        <v>128</v>
      </c>
      <c r="W144" s="5" t="s">
        <v>129</v>
      </c>
      <c r="X144" s="5"/>
      <c r="Y144" s="5"/>
      <c r="Z144" s="5" t="s">
        <v>852</v>
      </c>
      <c r="AA144" s="5"/>
      <c r="AB144" s="5">
        <v>7119</v>
      </c>
      <c r="AC144" s="5">
        <v>7119</v>
      </c>
    </row>
    <row r="145" spans="1:29">
      <c r="A145" s="5">
        <v>684303</v>
      </c>
      <c r="B145" s="5">
        <v>132248</v>
      </c>
      <c r="C145" s="5"/>
      <c r="D145" s="5">
        <v>2</v>
      </c>
      <c r="E145" s="5" t="s">
        <v>29</v>
      </c>
      <c r="F145" s="5">
        <v>743</v>
      </c>
      <c r="G145" s="5" t="s">
        <v>785</v>
      </c>
      <c r="H145" s="5" t="s">
        <v>786</v>
      </c>
      <c r="I145" s="5">
        <v>15</v>
      </c>
      <c r="J145" s="5" t="s">
        <v>787</v>
      </c>
      <c r="K145" s="5">
        <v>317</v>
      </c>
      <c r="L145" s="5"/>
      <c r="M145" s="5" t="s">
        <v>1873</v>
      </c>
      <c r="N145" s="68">
        <v>45740</v>
      </c>
      <c r="O145" s="7">
        <v>45757</v>
      </c>
      <c r="P145" s="5"/>
      <c r="Q145" s="5"/>
      <c r="R145" s="5"/>
      <c r="S145" s="69">
        <v>-622.86</v>
      </c>
      <c r="T145" s="5" t="s">
        <v>35</v>
      </c>
      <c r="U145" s="5" t="s">
        <v>1874</v>
      </c>
      <c r="V145" s="5" t="s">
        <v>36</v>
      </c>
      <c r="W145" s="5" t="s">
        <v>37</v>
      </c>
      <c r="X145" s="5"/>
      <c r="Y145" s="5"/>
      <c r="Z145" s="5" t="s">
        <v>1875</v>
      </c>
      <c r="AA145" s="5"/>
      <c r="AB145" s="5">
        <v>7119</v>
      </c>
      <c r="AC145" s="5">
        <v>7119</v>
      </c>
    </row>
    <row r="146" spans="1:29">
      <c r="A146" s="5">
        <v>684304</v>
      </c>
      <c r="B146" s="5">
        <v>132248</v>
      </c>
      <c r="C146" s="5"/>
      <c r="D146" s="5">
        <v>2</v>
      </c>
      <c r="E146" s="5" t="s">
        <v>29</v>
      </c>
      <c r="F146" s="5">
        <v>743</v>
      </c>
      <c r="G146" s="5" t="s">
        <v>785</v>
      </c>
      <c r="H146" s="5" t="s">
        <v>786</v>
      </c>
      <c r="I146" s="5">
        <v>15</v>
      </c>
      <c r="J146" s="5" t="s">
        <v>787</v>
      </c>
      <c r="K146" s="5">
        <v>317</v>
      </c>
      <c r="L146" s="5"/>
      <c r="M146" s="5" t="s">
        <v>1873</v>
      </c>
      <c r="N146" s="68">
        <v>45740</v>
      </c>
      <c r="O146" s="7">
        <v>45757</v>
      </c>
      <c r="P146" s="5"/>
      <c r="Q146" s="5"/>
      <c r="R146" s="5"/>
      <c r="S146" s="69">
        <v>62.29</v>
      </c>
      <c r="T146" s="5" t="s">
        <v>39</v>
      </c>
      <c r="U146" s="5" t="s">
        <v>40</v>
      </c>
      <c r="V146" s="5" t="s">
        <v>41</v>
      </c>
      <c r="W146" s="5" t="s">
        <v>42</v>
      </c>
      <c r="X146" s="5"/>
      <c r="Y146" s="5"/>
      <c r="Z146" s="5" t="s">
        <v>1875</v>
      </c>
      <c r="AA146" s="5"/>
      <c r="AB146" s="5">
        <v>7119</v>
      </c>
      <c r="AC146" s="5">
        <v>7119</v>
      </c>
    </row>
    <row r="147" spans="1:29">
      <c r="A147" s="5">
        <v>597156</v>
      </c>
      <c r="B147" s="5">
        <v>115580</v>
      </c>
      <c r="C147" s="5"/>
      <c r="D147" s="5">
        <v>2</v>
      </c>
      <c r="E147" s="5" t="s">
        <v>29</v>
      </c>
      <c r="F147" s="5">
        <v>852</v>
      </c>
      <c r="G147" s="5" t="s">
        <v>390</v>
      </c>
      <c r="H147" s="5" t="s">
        <v>391</v>
      </c>
      <c r="I147" s="5">
        <v>153</v>
      </c>
      <c r="J147" s="5" t="s">
        <v>395</v>
      </c>
      <c r="K147" s="5">
        <v>393</v>
      </c>
      <c r="L147" s="5"/>
      <c r="M147" s="5" t="s">
        <v>396</v>
      </c>
      <c r="N147" s="68">
        <v>45643.418055555558</v>
      </c>
      <c r="O147" s="7">
        <v>45757</v>
      </c>
      <c r="P147" s="5"/>
      <c r="Q147" s="7">
        <v>45749</v>
      </c>
      <c r="R147" s="5"/>
      <c r="S147" s="69">
        <v>-2400</v>
      </c>
      <c r="T147" s="5" t="s">
        <v>35</v>
      </c>
      <c r="U147" s="5" t="s">
        <v>1826</v>
      </c>
      <c r="V147" s="5" t="s">
        <v>36</v>
      </c>
      <c r="W147" s="5" t="s">
        <v>37</v>
      </c>
      <c r="X147" s="5"/>
      <c r="Y147" s="5"/>
      <c r="Z147" s="5" t="s">
        <v>1385</v>
      </c>
      <c r="AA147" s="5"/>
      <c r="AB147" s="5">
        <v>7119</v>
      </c>
      <c r="AC147" s="5">
        <v>7119</v>
      </c>
    </row>
    <row r="148" spans="1:29">
      <c r="A148" s="5">
        <v>597179</v>
      </c>
      <c r="B148" s="5">
        <v>115580</v>
      </c>
      <c r="C148" s="5"/>
      <c r="D148" s="5">
        <v>2</v>
      </c>
      <c r="E148" s="5" t="s">
        <v>29</v>
      </c>
      <c r="F148" s="5">
        <v>852</v>
      </c>
      <c r="G148" s="5" t="s">
        <v>390</v>
      </c>
      <c r="H148" s="5" t="s">
        <v>391</v>
      </c>
      <c r="I148" s="5">
        <v>153</v>
      </c>
      <c r="J148" s="5" t="s">
        <v>395</v>
      </c>
      <c r="K148" s="5">
        <v>393</v>
      </c>
      <c r="L148" s="5"/>
      <c r="M148" s="5" t="s">
        <v>396</v>
      </c>
      <c r="N148" s="68">
        <v>45643.418055555558</v>
      </c>
      <c r="O148" s="7">
        <v>45757</v>
      </c>
      <c r="P148" s="5"/>
      <c r="Q148" s="7">
        <v>45749</v>
      </c>
      <c r="R148" s="5"/>
      <c r="S148" s="69">
        <v>192</v>
      </c>
      <c r="T148" s="5" t="s">
        <v>39</v>
      </c>
      <c r="U148" s="5" t="s">
        <v>40</v>
      </c>
      <c r="V148" s="5" t="s">
        <v>41</v>
      </c>
      <c r="W148" s="5" t="s">
        <v>42</v>
      </c>
      <c r="X148" s="5"/>
      <c r="Y148" s="5"/>
      <c r="Z148" s="5" t="s">
        <v>1385</v>
      </c>
      <c r="AA148" s="5"/>
      <c r="AB148" s="5">
        <v>7119</v>
      </c>
      <c r="AC148" s="5">
        <v>7119</v>
      </c>
    </row>
    <row r="149" spans="1:29">
      <c r="A149" s="5">
        <v>613765</v>
      </c>
      <c r="B149" s="5">
        <v>115580</v>
      </c>
      <c r="C149" s="5"/>
      <c r="D149" s="5">
        <v>2</v>
      </c>
      <c r="E149" s="5" t="s">
        <v>29</v>
      </c>
      <c r="F149" s="5">
        <v>852</v>
      </c>
      <c r="G149" s="5" t="s">
        <v>390</v>
      </c>
      <c r="H149" s="5" t="s">
        <v>391</v>
      </c>
      <c r="I149" s="5">
        <v>153</v>
      </c>
      <c r="J149" s="5" t="s">
        <v>395</v>
      </c>
      <c r="K149" s="5">
        <v>393</v>
      </c>
      <c r="L149" s="5"/>
      <c r="M149" s="5" t="s">
        <v>396</v>
      </c>
      <c r="N149" s="68">
        <v>45643.418055555558</v>
      </c>
      <c r="O149" s="7">
        <v>45757</v>
      </c>
      <c r="P149" s="5"/>
      <c r="Q149" s="7">
        <v>45749</v>
      </c>
      <c r="R149" s="5"/>
      <c r="S149" s="69">
        <v>60.69</v>
      </c>
      <c r="T149" s="5" t="s">
        <v>39</v>
      </c>
      <c r="U149" s="5" t="s">
        <v>52</v>
      </c>
      <c r="V149" s="5" t="s">
        <v>41</v>
      </c>
      <c r="W149" s="5" t="s">
        <v>42</v>
      </c>
      <c r="X149" s="5"/>
      <c r="Y149" s="5"/>
      <c r="Z149" s="5" t="s">
        <v>1385</v>
      </c>
      <c r="AA149" s="5"/>
      <c r="AB149" s="5">
        <v>7119</v>
      </c>
      <c r="AC149" s="5">
        <v>7119</v>
      </c>
    </row>
    <row r="150" spans="1:29">
      <c r="A150" s="5">
        <v>614086</v>
      </c>
      <c r="B150" s="5">
        <v>115580</v>
      </c>
      <c r="C150" s="5"/>
      <c r="D150" s="5">
        <v>2</v>
      </c>
      <c r="E150" s="5" t="s">
        <v>29</v>
      </c>
      <c r="F150" s="5">
        <v>852</v>
      </c>
      <c r="G150" s="5" t="s">
        <v>390</v>
      </c>
      <c r="H150" s="5" t="s">
        <v>391</v>
      </c>
      <c r="I150" s="5">
        <v>153</v>
      </c>
      <c r="J150" s="5" t="s">
        <v>395</v>
      </c>
      <c r="K150" s="5">
        <v>393</v>
      </c>
      <c r="L150" s="5"/>
      <c r="M150" s="5" t="s">
        <v>396</v>
      </c>
      <c r="N150" s="68">
        <v>45643.418055555558</v>
      </c>
      <c r="O150" s="7">
        <v>45757</v>
      </c>
      <c r="P150" s="5"/>
      <c r="Q150" s="7">
        <v>45749</v>
      </c>
      <c r="R150" s="5"/>
      <c r="S150" s="69">
        <v>10.38</v>
      </c>
      <c r="T150" s="5" t="s">
        <v>39</v>
      </c>
      <c r="U150" s="5" t="s">
        <v>182</v>
      </c>
      <c r="V150" s="5" t="s">
        <v>41</v>
      </c>
      <c r="W150" s="5" t="s">
        <v>42</v>
      </c>
      <c r="X150" s="5"/>
      <c r="Y150" s="5"/>
      <c r="Z150" s="5" t="s">
        <v>1385</v>
      </c>
      <c r="AA150" s="5"/>
      <c r="AB150" s="5">
        <v>7119</v>
      </c>
      <c r="AC150" s="5">
        <v>7119</v>
      </c>
    </row>
    <row r="151" spans="1:29">
      <c r="A151" s="5">
        <v>652958</v>
      </c>
      <c r="B151" s="5">
        <v>121373</v>
      </c>
      <c r="C151" s="5"/>
      <c r="D151" s="5">
        <v>2</v>
      </c>
      <c r="E151" s="5" t="s">
        <v>29</v>
      </c>
      <c r="F151" s="5">
        <v>852</v>
      </c>
      <c r="G151" s="5" t="s">
        <v>390</v>
      </c>
      <c r="H151" s="5" t="s">
        <v>391</v>
      </c>
      <c r="I151" s="5">
        <v>541</v>
      </c>
      <c r="J151" s="5" t="s">
        <v>1391</v>
      </c>
      <c r="K151" s="5">
        <v>440</v>
      </c>
      <c r="L151" s="5"/>
      <c r="M151" s="5" t="s">
        <v>1392</v>
      </c>
      <c r="N151" s="68">
        <v>45680.47152777778</v>
      </c>
      <c r="O151" s="7">
        <v>45757</v>
      </c>
      <c r="P151" s="5"/>
      <c r="Q151" s="7">
        <v>45747</v>
      </c>
      <c r="R151" s="5"/>
      <c r="S151" s="69">
        <v>35.26</v>
      </c>
      <c r="T151" s="5" t="s">
        <v>39</v>
      </c>
      <c r="U151" s="5" t="s">
        <v>52</v>
      </c>
      <c r="V151" s="5" t="s">
        <v>41</v>
      </c>
      <c r="W151" s="5" t="s">
        <v>42</v>
      </c>
      <c r="X151" s="5"/>
      <c r="Y151" s="5"/>
      <c r="Z151" s="5" t="s">
        <v>1876</v>
      </c>
      <c r="AA151" s="5"/>
      <c r="AB151" s="5">
        <v>7119</v>
      </c>
      <c r="AC151" s="5">
        <v>7119</v>
      </c>
    </row>
    <row r="152" spans="1:29">
      <c r="A152" s="5">
        <v>629621</v>
      </c>
      <c r="B152" s="5">
        <v>121373</v>
      </c>
      <c r="C152" s="5"/>
      <c r="D152" s="5">
        <v>2</v>
      </c>
      <c r="E152" s="5" t="s">
        <v>29</v>
      </c>
      <c r="F152" s="5">
        <v>852</v>
      </c>
      <c r="G152" s="5" t="s">
        <v>390</v>
      </c>
      <c r="H152" s="5" t="s">
        <v>391</v>
      </c>
      <c r="I152" s="5">
        <v>541</v>
      </c>
      <c r="J152" s="5" t="s">
        <v>1391</v>
      </c>
      <c r="K152" s="5">
        <v>440</v>
      </c>
      <c r="L152" s="5"/>
      <c r="M152" s="5" t="s">
        <v>1392</v>
      </c>
      <c r="N152" s="68">
        <v>45680.47152777778</v>
      </c>
      <c r="O152" s="7">
        <v>45757</v>
      </c>
      <c r="P152" s="5"/>
      <c r="Q152" s="7">
        <v>45747</v>
      </c>
      <c r="R152" s="5"/>
      <c r="S152" s="69">
        <v>-3400</v>
      </c>
      <c r="T152" s="5" t="s">
        <v>35</v>
      </c>
      <c r="U152" s="5" t="s">
        <v>1826</v>
      </c>
      <c r="V152" s="5" t="s">
        <v>36</v>
      </c>
      <c r="W152" s="5" t="s">
        <v>37</v>
      </c>
      <c r="X152" s="5"/>
      <c r="Y152" s="5"/>
      <c r="Z152" s="5" t="s">
        <v>1876</v>
      </c>
      <c r="AA152" s="5"/>
      <c r="AB152" s="5">
        <v>7119</v>
      </c>
      <c r="AC152" s="5">
        <v>7119</v>
      </c>
    </row>
    <row r="153" spans="1:29">
      <c r="A153" s="5">
        <v>629688</v>
      </c>
      <c r="B153" s="5">
        <v>121373</v>
      </c>
      <c r="C153" s="5"/>
      <c r="D153" s="5">
        <v>2</v>
      </c>
      <c r="E153" s="5" t="s">
        <v>29</v>
      </c>
      <c r="F153" s="5">
        <v>852</v>
      </c>
      <c r="G153" s="5" t="s">
        <v>390</v>
      </c>
      <c r="H153" s="5" t="s">
        <v>391</v>
      </c>
      <c r="I153" s="5">
        <v>541</v>
      </c>
      <c r="J153" s="5" t="s">
        <v>1391</v>
      </c>
      <c r="K153" s="5">
        <v>440</v>
      </c>
      <c r="L153" s="5"/>
      <c r="M153" s="5" t="s">
        <v>1392</v>
      </c>
      <c r="N153" s="68">
        <v>45680.47152777778</v>
      </c>
      <c r="O153" s="7">
        <v>45757</v>
      </c>
      <c r="P153" s="5"/>
      <c r="Q153" s="7">
        <v>45747</v>
      </c>
      <c r="R153" s="5"/>
      <c r="S153" s="69">
        <v>272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1876</v>
      </c>
      <c r="AA153" s="5"/>
      <c r="AB153" s="5">
        <v>7119</v>
      </c>
      <c r="AC153" s="5">
        <v>7119</v>
      </c>
    </row>
    <row r="154" spans="1:29">
      <c r="A154" s="5">
        <v>629691</v>
      </c>
      <c r="B154" s="5">
        <v>121373</v>
      </c>
      <c r="C154" s="5"/>
      <c r="D154" s="5">
        <v>2</v>
      </c>
      <c r="E154" s="5" t="s">
        <v>29</v>
      </c>
      <c r="F154" s="5">
        <v>852</v>
      </c>
      <c r="G154" s="5" t="s">
        <v>390</v>
      </c>
      <c r="H154" s="5" t="s">
        <v>391</v>
      </c>
      <c r="I154" s="5">
        <v>541</v>
      </c>
      <c r="J154" s="5" t="s">
        <v>1391</v>
      </c>
      <c r="K154" s="5">
        <v>440</v>
      </c>
      <c r="L154" s="5"/>
      <c r="M154" s="5" t="s">
        <v>1392</v>
      </c>
      <c r="N154" s="68">
        <v>45680.47152777778</v>
      </c>
      <c r="O154" s="7">
        <v>45757</v>
      </c>
      <c r="P154" s="5"/>
      <c r="Q154" s="7">
        <v>45747</v>
      </c>
      <c r="R154" s="5"/>
      <c r="S154" s="69">
        <v>10.89</v>
      </c>
      <c r="T154" s="5" t="s">
        <v>39</v>
      </c>
      <c r="U154" s="5" t="s">
        <v>182</v>
      </c>
      <c r="V154" s="5" t="s">
        <v>41</v>
      </c>
      <c r="W154" s="5" t="s">
        <v>42</v>
      </c>
      <c r="X154" s="5"/>
      <c r="Y154" s="5"/>
      <c r="Z154" s="5" t="s">
        <v>1876</v>
      </c>
      <c r="AA154" s="5"/>
      <c r="AB154" s="5">
        <v>7119</v>
      </c>
      <c r="AC154" s="5">
        <v>7119</v>
      </c>
    </row>
    <row r="155" spans="1:29">
      <c r="A155" s="5">
        <v>640862</v>
      </c>
      <c r="B155" s="5">
        <v>123586</v>
      </c>
      <c r="C155" s="5"/>
      <c r="D155" s="5">
        <v>2</v>
      </c>
      <c r="E155" s="5" t="s">
        <v>29</v>
      </c>
      <c r="F155" s="5">
        <v>852</v>
      </c>
      <c r="G155" s="5" t="s">
        <v>390</v>
      </c>
      <c r="H155" s="5" t="s">
        <v>391</v>
      </c>
      <c r="I155" s="5">
        <v>370</v>
      </c>
      <c r="J155" s="5" t="s">
        <v>398</v>
      </c>
      <c r="K155" s="5">
        <v>386</v>
      </c>
      <c r="L155" s="5"/>
      <c r="M155" s="5" t="s">
        <v>399</v>
      </c>
      <c r="N155" s="68">
        <v>45691.452777777777</v>
      </c>
      <c r="O155" s="7">
        <v>45757</v>
      </c>
      <c r="P155" s="5"/>
      <c r="Q155" s="7">
        <v>45751</v>
      </c>
      <c r="R155" s="5"/>
      <c r="S155" s="69">
        <v>104</v>
      </c>
      <c r="T155" s="5" t="s">
        <v>39</v>
      </c>
      <c r="U155" s="5" t="s">
        <v>40</v>
      </c>
      <c r="V155" s="5" t="s">
        <v>41</v>
      </c>
      <c r="W155" s="5" t="s">
        <v>42</v>
      </c>
      <c r="X155" s="5"/>
      <c r="Y155" s="5"/>
      <c r="Z155" s="5" t="s">
        <v>1634</v>
      </c>
      <c r="AA155" s="5"/>
      <c r="AB155" s="5">
        <v>7119</v>
      </c>
      <c r="AC155" s="5">
        <v>7119</v>
      </c>
    </row>
    <row r="156" spans="1:29">
      <c r="A156" s="5">
        <v>640864</v>
      </c>
      <c r="B156" s="5">
        <v>123586</v>
      </c>
      <c r="C156" s="5"/>
      <c r="D156" s="5">
        <v>2</v>
      </c>
      <c r="E156" s="5" t="s">
        <v>29</v>
      </c>
      <c r="F156" s="5">
        <v>852</v>
      </c>
      <c r="G156" s="5" t="s">
        <v>390</v>
      </c>
      <c r="H156" s="5" t="s">
        <v>391</v>
      </c>
      <c r="I156" s="5">
        <v>370</v>
      </c>
      <c r="J156" s="5" t="s">
        <v>398</v>
      </c>
      <c r="K156" s="5">
        <v>386</v>
      </c>
      <c r="L156" s="5"/>
      <c r="M156" s="5" t="s">
        <v>399</v>
      </c>
      <c r="N156" s="68">
        <v>45691.452777777777</v>
      </c>
      <c r="O156" s="7">
        <v>45757</v>
      </c>
      <c r="P156" s="5"/>
      <c r="Q156" s="7">
        <v>45751</v>
      </c>
      <c r="R156" s="5"/>
      <c r="S156" s="69">
        <v>48.8</v>
      </c>
      <c r="T156" s="5" t="s">
        <v>39</v>
      </c>
      <c r="U156" s="5" t="s">
        <v>52</v>
      </c>
      <c r="V156" s="5" t="s">
        <v>41</v>
      </c>
      <c r="W156" s="5" t="s">
        <v>42</v>
      </c>
      <c r="X156" s="5"/>
      <c r="Y156" s="5"/>
      <c r="Z156" s="5" t="s">
        <v>1634</v>
      </c>
      <c r="AA156" s="5"/>
      <c r="AB156" s="5">
        <v>7119</v>
      </c>
      <c r="AC156" s="5">
        <v>7119</v>
      </c>
    </row>
    <row r="157" spans="1:29">
      <c r="A157" s="5">
        <v>640865</v>
      </c>
      <c r="B157" s="5">
        <v>123586</v>
      </c>
      <c r="C157" s="5"/>
      <c r="D157" s="5">
        <v>2</v>
      </c>
      <c r="E157" s="5" t="s">
        <v>29</v>
      </c>
      <c r="F157" s="5">
        <v>852</v>
      </c>
      <c r="G157" s="5" t="s">
        <v>390</v>
      </c>
      <c r="H157" s="5" t="s">
        <v>391</v>
      </c>
      <c r="I157" s="5">
        <v>370</v>
      </c>
      <c r="J157" s="5" t="s">
        <v>398</v>
      </c>
      <c r="K157" s="5">
        <v>386</v>
      </c>
      <c r="L157" s="5"/>
      <c r="M157" s="5" t="s">
        <v>399</v>
      </c>
      <c r="N157" s="68">
        <v>45691.452777777777</v>
      </c>
      <c r="O157" s="7">
        <v>45757</v>
      </c>
      <c r="P157" s="5"/>
      <c r="Q157" s="7">
        <v>45751</v>
      </c>
      <c r="R157" s="5"/>
      <c r="S157" s="69">
        <v>6.32</v>
      </c>
      <c r="T157" s="5" t="s">
        <v>39</v>
      </c>
      <c r="U157" s="5" t="s">
        <v>182</v>
      </c>
      <c r="V157" s="5" t="s">
        <v>41</v>
      </c>
      <c r="W157" s="5" t="s">
        <v>42</v>
      </c>
      <c r="X157" s="5"/>
      <c r="Y157" s="5"/>
      <c r="Z157" s="5" t="s">
        <v>1634</v>
      </c>
      <c r="AA157" s="5"/>
      <c r="AB157" s="5">
        <v>7119</v>
      </c>
      <c r="AC157" s="5">
        <v>7119</v>
      </c>
    </row>
    <row r="158" spans="1:29">
      <c r="A158" s="5">
        <v>640811</v>
      </c>
      <c r="B158" s="5">
        <v>123586</v>
      </c>
      <c r="C158" s="5"/>
      <c r="D158" s="5">
        <v>2</v>
      </c>
      <c r="E158" s="5" t="s">
        <v>29</v>
      </c>
      <c r="F158" s="5">
        <v>852</v>
      </c>
      <c r="G158" s="5" t="s">
        <v>390</v>
      </c>
      <c r="H158" s="5" t="s">
        <v>391</v>
      </c>
      <c r="I158" s="5">
        <v>370</v>
      </c>
      <c r="J158" s="5" t="s">
        <v>398</v>
      </c>
      <c r="K158" s="5">
        <v>386</v>
      </c>
      <c r="L158" s="5"/>
      <c r="M158" s="5" t="s">
        <v>399</v>
      </c>
      <c r="N158" s="68">
        <v>45691.452777777777</v>
      </c>
      <c r="O158" s="7">
        <v>45757</v>
      </c>
      <c r="P158" s="5"/>
      <c r="Q158" s="7">
        <v>45751</v>
      </c>
      <c r="R158" s="5"/>
      <c r="S158" s="69">
        <v>-1300</v>
      </c>
      <c r="T158" s="5" t="s">
        <v>35</v>
      </c>
      <c r="U158" s="5" t="s">
        <v>1826</v>
      </c>
      <c r="V158" s="5" t="s">
        <v>36</v>
      </c>
      <c r="W158" s="5" t="s">
        <v>37</v>
      </c>
      <c r="X158" s="5"/>
      <c r="Y158" s="5"/>
      <c r="Z158" s="5" t="s">
        <v>1634</v>
      </c>
      <c r="AA158" s="5"/>
      <c r="AB158" s="5">
        <v>7119</v>
      </c>
      <c r="AC158" s="5">
        <v>7119</v>
      </c>
    </row>
    <row r="159" spans="1:29">
      <c r="A159" s="5">
        <v>641098</v>
      </c>
      <c r="B159" s="5">
        <v>123635</v>
      </c>
      <c r="C159" s="5"/>
      <c r="D159" s="5">
        <v>2</v>
      </c>
      <c r="E159" s="5" t="s">
        <v>29</v>
      </c>
      <c r="F159" s="5">
        <v>852</v>
      </c>
      <c r="G159" s="5" t="s">
        <v>390</v>
      </c>
      <c r="H159" s="5" t="s">
        <v>391</v>
      </c>
      <c r="I159" s="5">
        <v>152</v>
      </c>
      <c r="J159" s="5" t="s">
        <v>400</v>
      </c>
      <c r="K159" s="5">
        <v>256</v>
      </c>
      <c r="L159" s="5" t="s">
        <v>401</v>
      </c>
      <c r="M159" s="5" t="s">
        <v>402</v>
      </c>
      <c r="N159" s="68">
        <v>45691.453472222223</v>
      </c>
      <c r="O159" s="7">
        <v>45757</v>
      </c>
      <c r="P159" s="5"/>
      <c r="Q159" s="7">
        <v>45750</v>
      </c>
      <c r="R159" s="5"/>
      <c r="S159" s="69">
        <v>-2100</v>
      </c>
      <c r="T159" s="5" t="s">
        <v>35</v>
      </c>
      <c r="U159" s="5" t="s">
        <v>1826</v>
      </c>
      <c r="V159" s="5" t="s">
        <v>36</v>
      </c>
      <c r="W159" s="5" t="s">
        <v>37</v>
      </c>
      <c r="X159" s="5"/>
      <c r="Y159" s="5"/>
      <c r="Z159" s="5" t="s">
        <v>1635</v>
      </c>
      <c r="AA159" s="5"/>
      <c r="AB159" s="5">
        <v>7119</v>
      </c>
      <c r="AC159" s="5">
        <v>7119</v>
      </c>
    </row>
    <row r="160" spans="1:29">
      <c r="A160" s="5">
        <v>641164</v>
      </c>
      <c r="B160" s="5">
        <v>123635</v>
      </c>
      <c r="C160" s="5"/>
      <c r="D160" s="5">
        <v>2</v>
      </c>
      <c r="E160" s="5" t="s">
        <v>29</v>
      </c>
      <c r="F160" s="5">
        <v>852</v>
      </c>
      <c r="G160" s="5" t="s">
        <v>390</v>
      </c>
      <c r="H160" s="5" t="s">
        <v>391</v>
      </c>
      <c r="I160" s="5">
        <v>152</v>
      </c>
      <c r="J160" s="5" t="s">
        <v>400</v>
      </c>
      <c r="K160" s="5">
        <v>256</v>
      </c>
      <c r="L160" s="5" t="s">
        <v>401</v>
      </c>
      <c r="M160" s="5" t="s">
        <v>402</v>
      </c>
      <c r="N160" s="68">
        <v>45691.453472222223</v>
      </c>
      <c r="O160" s="7">
        <v>45757</v>
      </c>
      <c r="P160" s="5"/>
      <c r="Q160" s="7">
        <v>45750</v>
      </c>
      <c r="R160" s="5"/>
      <c r="S160" s="69">
        <v>168</v>
      </c>
      <c r="T160" s="5" t="s">
        <v>39</v>
      </c>
      <c r="U160" s="5" t="s">
        <v>40</v>
      </c>
      <c r="V160" s="5" t="s">
        <v>41</v>
      </c>
      <c r="W160" s="5" t="s">
        <v>42</v>
      </c>
      <c r="X160" s="5"/>
      <c r="Y160" s="5"/>
      <c r="Z160" s="5" t="s">
        <v>1635</v>
      </c>
      <c r="AA160" s="5"/>
      <c r="AB160" s="5">
        <v>7119</v>
      </c>
      <c r="AC160" s="5">
        <v>7119</v>
      </c>
    </row>
    <row r="161" spans="1:29">
      <c r="A161" s="5">
        <v>641166</v>
      </c>
      <c r="B161" s="5">
        <v>123635</v>
      </c>
      <c r="C161" s="5"/>
      <c r="D161" s="5">
        <v>2</v>
      </c>
      <c r="E161" s="5" t="s">
        <v>29</v>
      </c>
      <c r="F161" s="5">
        <v>852</v>
      </c>
      <c r="G161" s="5" t="s">
        <v>390</v>
      </c>
      <c r="H161" s="5" t="s">
        <v>391</v>
      </c>
      <c r="I161" s="5">
        <v>152</v>
      </c>
      <c r="J161" s="5" t="s">
        <v>400</v>
      </c>
      <c r="K161" s="5">
        <v>256</v>
      </c>
      <c r="L161" s="5" t="s">
        <v>401</v>
      </c>
      <c r="M161" s="5" t="s">
        <v>402</v>
      </c>
      <c r="N161" s="68">
        <v>45691.453472222223</v>
      </c>
      <c r="O161" s="7">
        <v>45757</v>
      </c>
      <c r="P161" s="5"/>
      <c r="Q161" s="7">
        <v>45750</v>
      </c>
      <c r="R161" s="5"/>
      <c r="S161" s="69">
        <v>9.84</v>
      </c>
      <c r="T161" s="5" t="s">
        <v>39</v>
      </c>
      <c r="U161" s="5" t="s">
        <v>113</v>
      </c>
      <c r="V161" s="5" t="s">
        <v>41</v>
      </c>
      <c r="W161" s="5" t="s">
        <v>42</v>
      </c>
      <c r="X161" s="5"/>
      <c r="Y161" s="5"/>
      <c r="Z161" s="5" t="s">
        <v>1635</v>
      </c>
      <c r="AA161" s="5"/>
      <c r="AB161" s="5">
        <v>7119</v>
      </c>
      <c r="AC161" s="5">
        <v>7119</v>
      </c>
    </row>
    <row r="162" spans="1:29">
      <c r="A162" s="5">
        <v>641167</v>
      </c>
      <c r="B162" s="5">
        <v>123635</v>
      </c>
      <c r="C162" s="5"/>
      <c r="D162" s="5">
        <v>2</v>
      </c>
      <c r="E162" s="5" t="s">
        <v>29</v>
      </c>
      <c r="F162" s="5">
        <v>852</v>
      </c>
      <c r="G162" s="5" t="s">
        <v>390</v>
      </c>
      <c r="H162" s="5" t="s">
        <v>391</v>
      </c>
      <c r="I162" s="5">
        <v>152</v>
      </c>
      <c r="J162" s="5" t="s">
        <v>400</v>
      </c>
      <c r="K162" s="5">
        <v>256</v>
      </c>
      <c r="L162" s="5" t="s">
        <v>401</v>
      </c>
      <c r="M162" s="5" t="s">
        <v>402</v>
      </c>
      <c r="N162" s="68">
        <v>45691.453472222223</v>
      </c>
      <c r="O162" s="7">
        <v>45757</v>
      </c>
      <c r="P162" s="5"/>
      <c r="Q162" s="7">
        <v>45750</v>
      </c>
      <c r="R162" s="5"/>
      <c r="S162" s="69">
        <v>60.2</v>
      </c>
      <c r="T162" s="5" t="s">
        <v>39</v>
      </c>
      <c r="U162" s="5" t="s">
        <v>52</v>
      </c>
      <c r="V162" s="5" t="s">
        <v>41</v>
      </c>
      <c r="W162" s="5" t="s">
        <v>42</v>
      </c>
      <c r="X162" s="5"/>
      <c r="Y162" s="5"/>
      <c r="Z162" s="5" t="s">
        <v>1635</v>
      </c>
      <c r="AA162" s="5"/>
      <c r="AB162" s="5">
        <v>7119</v>
      </c>
      <c r="AC162" s="5">
        <v>7119</v>
      </c>
    </row>
    <row r="163" spans="1:29">
      <c r="A163" s="5">
        <v>641168</v>
      </c>
      <c r="B163" s="5">
        <v>123635</v>
      </c>
      <c r="C163" s="5"/>
      <c r="D163" s="5">
        <v>2</v>
      </c>
      <c r="E163" s="5" t="s">
        <v>29</v>
      </c>
      <c r="F163" s="5">
        <v>852</v>
      </c>
      <c r="G163" s="5" t="s">
        <v>390</v>
      </c>
      <c r="H163" s="5" t="s">
        <v>391</v>
      </c>
      <c r="I163" s="5">
        <v>152</v>
      </c>
      <c r="J163" s="5" t="s">
        <v>400</v>
      </c>
      <c r="K163" s="5">
        <v>256</v>
      </c>
      <c r="L163" s="5" t="s">
        <v>401</v>
      </c>
      <c r="M163" s="5" t="s">
        <v>402</v>
      </c>
      <c r="N163" s="68">
        <v>45691.453472222223</v>
      </c>
      <c r="O163" s="7">
        <v>45757</v>
      </c>
      <c r="P163" s="5"/>
      <c r="Q163" s="7">
        <v>45750</v>
      </c>
      <c r="R163" s="5"/>
      <c r="S163" s="69">
        <v>10.31</v>
      </c>
      <c r="T163" s="5" t="s">
        <v>39</v>
      </c>
      <c r="U163" s="5" t="s">
        <v>182</v>
      </c>
      <c r="V163" s="5" t="s">
        <v>41</v>
      </c>
      <c r="W163" s="5" t="s">
        <v>42</v>
      </c>
      <c r="X163" s="5"/>
      <c r="Y163" s="5"/>
      <c r="Z163" s="5" t="s">
        <v>1635</v>
      </c>
      <c r="AA163" s="5"/>
      <c r="AB163" s="5">
        <v>7119</v>
      </c>
      <c r="AC163" s="5">
        <v>7119</v>
      </c>
    </row>
    <row r="164" spans="1:29">
      <c r="A164" s="5">
        <v>641844</v>
      </c>
      <c r="B164" s="5">
        <v>123766</v>
      </c>
      <c r="C164" s="5"/>
      <c r="D164" s="5">
        <v>2</v>
      </c>
      <c r="E164" s="5" t="s">
        <v>29</v>
      </c>
      <c r="F164" s="5">
        <v>852</v>
      </c>
      <c r="G164" s="5" t="s">
        <v>390</v>
      </c>
      <c r="H164" s="5" t="s">
        <v>391</v>
      </c>
      <c r="I164" s="5">
        <v>511</v>
      </c>
      <c r="J164" s="5" t="s">
        <v>1386</v>
      </c>
      <c r="K164" s="5">
        <v>439</v>
      </c>
      <c r="L164" s="5"/>
      <c r="M164" s="5" t="s">
        <v>1636</v>
      </c>
      <c r="N164" s="68">
        <v>45691.457638888889</v>
      </c>
      <c r="O164" s="7">
        <v>45757</v>
      </c>
      <c r="P164" s="5"/>
      <c r="Q164" s="7">
        <v>45748</v>
      </c>
      <c r="R164" s="5"/>
      <c r="S164" s="69">
        <v>-1900</v>
      </c>
      <c r="T164" s="5" t="s">
        <v>35</v>
      </c>
      <c r="U164" s="5" t="s">
        <v>1826</v>
      </c>
      <c r="V164" s="5" t="s">
        <v>36</v>
      </c>
      <c r="W164" s="5" t="s">
        <v>37</v>
      </c>
      <c r="X164" s="5"/>
      <c r="Y164" s="5"/>
      <c r="Z164" s="5" t="s">
        <v>1877</v>
      </c>
      <c r="AA164" s="5"/>
      <c r="AB164" s="5">
        <v>7119</v>
      </c>
      <c r="AC164" s="5">
        <v>7119</v>
      </c>
    </row>
    <row r="165" spans="1:29">
      <c r="A165" s="5">
        <v>641846</v>
      </c>
      <c r="B165" s="5">
        <v>123766</v>
      </c>
      <c r="C165" s="5"/>
      <c r="D165" s="5">
        <v>2</v>
      </c>
      <c r="E165" s="5" t="s">
        <v>29</v>
      </c>
      <c r="F165" s="5">
        <v>852</v>
      </c>
      <c r="G165" s="5" t="s">
        <v>390</v>
      </c>
      <c r="H165" s="5" t="s">
        <v>391</v>
      </c>
      <c r="I165" s="5">
        <v>511</v>
      </c>
      <c r="J165" s="5" t="s">
        <v>1386</v>
      </c>
      <c r="K165" s="5">
        <v>439</v>
      </c>
      <c r="L165" s="5"/>
      <c r="M165" s="5" t="s">
        <v>1636</v>
      </c>
      <c r="N165" s="68">
        <v>45691.457638888889</v>
      </c>
      <c r="O165" s="7">
        <v>45757</v>
      </c>
      <c r="P165" s="5"/>
      <c r="Q165" s="7">
        <v>45748</v>
      </c>
      <c r="R165" s="5"/>
      <c r="S165" s="69">
        <v>1330</v>
      </c>
      <c r="T165" s="5" t="s">
        <v>39</v>
      </c>
      <c r="U165" s="5" t="s">
        <v>1878</v>
      </c>
      <c r="V165" s="5" t="s">
        <v>88</v>
      </c>
      <c r="W165" s="5" t="s">
        <v>89</v>
      </c>
      <c r="X165" s="5"/>
      <c r="Y165" s="5"/>
      <c r="Z165" s="5" t="s">
        <v>1877</v>
      </c>
      <c r="AA165" s="5"/>
      <c r="AB165" s="5">
        <v>7119</v>
      </c>
      <c r="AC165" s="5">
        <v>7119</v>
      </c>
    </row>
    <row r="166" spans="1:29">
      <c r="A166" s="5">
        <v>641872</v>
      </c>
      <c r="B166" s="5">
        <v>123766</v>
      </c>
      <c r="C166" s="5"/>
      <c r="D166" s="5">
        <v>2</v>
      </c>
      <c r="E166" s="5" t="s">
        <v>29</v>
      </c>
      <c r="F166" s="5">
        <v>852</v>
      </c>
      <c r="G166" s="5" t="s">
        <v>390</v>
      </c>
      <c r="H166" s="5" t="s">
        <v>391</v>
      </c>
      <c r="I166" s="5">
        <v>511</v>
      </c>
      <c r="J166" s="5" t="s">
        <v>1386</v>
      </c>
      <c r="K166" s="5">
        <v>439</v>
      </c>
      <c r="L166" s="5"/>
      <c r="M166" s="5" t="s">
        <v>1636</v>
      </c>
      <c r="N166" s="68">
        <v>45691.457638888889</v>
      </c>
      <c r="O166" s="7">
        <v>45757</v>
      </c>
      <c r="P166" s="5"/>
      <c r="Q166" s="7">
        <v>45748</v>
      </c>
      <c r="R166" s="5"/>
      <c r="S166" s="69">
        <v>152</v>
      </c>
      <c r="T166" s="5" t="s">
        <v>39</v>
      </c>
      <c r="U166" s="5" t="s">
        <v>40</v>
      </c>
      <c r="V166" s="5" t="s">
        <v>41</v>
      </c>
      <c r="W166" s="5" t="s">
        <v>42</v>
      </c>
      <c r="X166" s="5"/>
      <c r="Y166" s="5"/>
      <c r="Z166" s="5" t="s">
        <v>1877</v>
      </c>
      <c r="AA166" s="5"/>
      <c r="AB166" s="5">
        <v>7119</v>
      </c>
      <c r="AC166" s="5">
        <v>7119</v>
      </c>
    </row>
    <row r="167" spans="1:29">
      <c r="A167" s="5">
        <v>641874</v>
      </c>
      <c r="B167" s="5">
        <v>123766</v>
      </c>
      <c r="C167" s="5"/>
      <c r="D167" s="5">
        <v>2</v>
      </c>
      <c r="E167" s="5" t="s">
        <v>29</v>
      </c>
      <c r="F167" s="5">
        <v>852</v>
      </c>
      <c r="G167" s="5" t="s">
        <v>390</v>
      </c>
      <c r="H167" s="5" t="s">
        <v>391</v>
      </c>
      <c r="I167" s="5">
        <v>511</v>
      </c>
      <c r="J167" s="5" t="s">
        <v>1386</v>
      </c>
      <c r="K167" s="5">
        <v>439</v>
      </c>
      <c r="L167" s="5"/>
      <c r="M167" s="5" t="s">
        <v>1636</v>
      </c>
      <c r="N167" s="68">
        <v>45691.457638888889</v>
      </c>
      <c r="O167" s="7">
        <v>45757</v>
      </c>
      <c r="P167" s="5"/>
      <c r="Q167" s="7">
        <v>45748</v>
      </c>
      <c r="R167" s="5"/>
      <c r="S167" s="69">
        <v>-106.4</v>
      </c>
      <c r="T167" s="5" t="s">
        <v>39</v>
      </c>
      <c r="U167" s="5" t="s">
        <v>120</v>
      </c>
      <c r="V167" s="5" t="s">
        <v>41</v>
      </c>
      <c r="W167" s="5" t="s">
        <v>42</v>
      </c>
      <c r="X167" s="5"/>
      <c r="Y167" s="5"/>
      <c r="Z167" s="5" t="s">
        <v>1877</v>
      </c>
      <c r="AA167" s="5"/>
      <c r="AB167" s="5">
        <v>7119</v>
      </c>
      <c r="AC167" s="5">
        <v>7119</v>
      </c>
    </row>
    <row r="168" spans="1:29">
      <c r="A168" s="5">
        <v>664074</v>
      </c>
      <c r="B168" s="5">
        <v>128139</v>
      </c>
      <c r="C168" s="5"/>
      <c r="D168" s="5">
        <v>2</v>
      </c>
      <c r="E168" s="5" t="s">
        <v>29</v>
      </c>
      <c r="F168" s="5">
        <v>852</v>
      </c>
      <c r="G168" s="5" t="s">
        <v>390</v>
      </c>
      <c r="H168" s="5" t="s">
        <v>391</v>
      </c>
      <c r="I168" s="5">
        <v>553</v>
      </c>
      <c r="J168" s="5" t="s">
        <v>1879</v>
      </c>
      <c r="K168" s="5">
        <v>457</v>
      </c>
      <c r="L168" s="5"/>
      <c r="M168" s="5" t="s">
        <v>1880</v>
      </c>
      <c r="N168" s="68">
        <v>45717.372916666667</v>
      </c>
      <c r="O168" s="7">
        <v>45757</v>
      </c>
      <c r="P168" s="5"/>
      <c r="Q168" s="7">
        <v>45747</v>
      </c>
      <c r="R168" s="5"/>
      <c r="S168" s="69">
        <v>-3800</v>
      </c>
      <c r="T168" s="5" t="s">
        <v>35</v>
      </c>
      <c r="U168" s="5" t="s">
        <v>1826</v>
      </c>
      <c r="V168" s="5" t="s">
        <v>36</v>
      </c>
      <c r="W168" s="5" t="s">
        <v>37</v>
      </c>
      <c r="X168" s="5"/>
      <c r="Y168" s="5"/>
      <c r="Z168" s="5" t="s">
        <v>1881</v>
      </c>
      <c r="AA168" s="5"/>
      <c r="AB168" s="5">
        <v>7119</v>
      </c>
      <c r="AC168" s="5">
        <v>7119</v>
      </c>
    </row>
    <row r="169" spans="1:29">
      <c r="A169" s="5">
        <v>664099</v>
      </c>
      <c r="B169" s="5">
        <v>128139</v>
      </c>
      <c r="C169" s="5"/>
      <c r="D169" s="5">
        <v>2</v>
      </c>
      <c r="E169" s="5" t="s">
        <v>29</v>
      </c>
      <c r="F169" s="5">
        <v>852</v>
      </c>
      <c r="G169" s="5" t="s">
        <v>390</v>
      </c>
      <c r="H169" s="5" t="s">
        <v>391</v>
      </c>
      <c r="I169" s="5">
        <v>553</v>
      </c>
      <c r="J169" s="5" t="s">
        <v>1879</v>
      </c>
      <c r="K169" s="5">
        <v>457</v>
      </c>
      <c r="L169" s="5"/>
      <c r="M169" s="5" t="s">
        <v>1880</v>
      </c>
      <c r="N169" s="68">
        <v>45717.372916666667</v>
      </c>
      <c r="O169" s="7">
        <v>45757</v>
      </c>
      <c r="P169" s="5"/>
      <c r="Q169" s="7">
        <v>45747</v>
      </c>
      <c r="R169" s="5"/>
      <c r="S169" s="69">
        <v>304</v>
      </c>
      <c r="T169" s="5" t="s">
        <v>39</v>
      </c>
      <c r="U169" s="5" t="s">
        <v>40</v>
      </c>
      <c r="V169" s="5" t="s">
        <v>41</v>
      </c>
      <c r="W169" s="5" t="s">
        <v>42</v>
      </c>
      <c r="X169" s="5"/>
      <c r="Y169" s="5"/>
      <c r="Z169" s="5" t="s">
        <v>1881</v>
      </c>
      <c r="AA169" s="5"/>
      <c r="AB169" s="5">
        <v>7119</v>
      </c>
      <c r="AC169" s="5">
        <v>7119</v>
      </c>
    </row>
    <row r="170" spans="1:29">
      <c r="A170" s="5">
        <v>670687</v>
      </c>
      <c r="B170" s="5">
        <v>128139</v>
      </c>
      <c r="C170" s="5"/>
      <c r="D170" s="5">
        <v>2</v>
      </c>
      <c r="E170" s="5" t="s">
        <v>29</v>
      </c>
      <c r="F170" s="5">
        <v>852</v>
      </c>
      <c r="G170" s="5" t="s">
        <v>390</v>
      </c>
      <c r="H170" s="5" t="s">
        <v>391</v>
      </c>
      <c r="I170" s="5">
        <v>553</v>
      </c>
      <c r="J170" s="5" t="s">
        <v>1879</v>
      </c>
      <c r="K170" s="5">
        <v>457</v>
      </c>
      <c r="L170" s="5"/>
      <c r="M170" s="5" t="s">
        <v>1880</v>
      </c>
      <c r="N170" s="68">
        <v>45717.372916666667</v>
      </c>
      <c r="O170" s="7">
        <v>45757</v>
      </c>
      <c r="P170" s="5"/>
      <c r="Q170" s="7">
        <v>45747</v>
      </c>
      <c r="R170" s="5"/>
      <c r="S170" s="69">
        <v>10.88</v>
      </c>
      <c r="T170" s="5" t="s">
        <v>39</v>
      </c>
      <c r="U170" s="5" t="s">
        <v>182</v>
      </c>
      <c r="V170" s="5" t="s">
        <v>41</v>
      </c>
      <c r="W170" s="5" t="s">
        <v>42</v>
      </c>
      <c r="X170" s="5"/>
      <c r="Y170" s="5"/>
      <c r="Z170" s="5" t="s">
        <v>1881</v>
      </c>
      <c r="AA170" s="5"/>
      <c r="AB170" s="5">
        <v>7119</v>
      </c>
      <c r="AC170" s="5">
        <v>7119</v>
      </c>
    </row>
    <row r="171" spans="1:29">
      <c r="A171" s="5">
        <v>669474</v>
      </c>
      <c r="B171" s="5">
        <v>128823</v>
      </c>
      <c r="C171" s="5"/>
      <c r="D171" s="5">
        <v>2</v>
      </c>
      <c r="E171" s="5" t="s">
        <v>29</v>
      </c>
      <c r="F171" s="5">
        <v>852</v>
      </c>
      <c r="G171" s="5" t="s">
        <v>390</v>
      </c>
      <c r="H171" s="5" t="s">
        <v>391</v>
      </c>
      <c r="I171" s="5">
        <v>369</v>
      </c>
      <c r="J171" s="5" t="s">
        <v>392</v>
      </c>
      <c r="K171" s="5">
        <v>376</v>
      </c>
      <c r="L171" s="5"/>
      <c r="M171" s="5" t="s">
        <v>1882</v>
      </c>
      <c r="N171" s="68">
        <v>45717</v>
      </c>
      <c r="O171" s="7">
        <v>45757</v>
      </c>
      <c r="P171" s="5"/>
      <c r="Q171" s="7">
        <v>45747</v>
      </c>
      <c r="R171" s="5"/>
      <c r="S171" s="69">
        <v>-1301.28</v>
      </c>
      <c r="T171" s="5" t="s">
        <v>35</v>
      </c>
      <c r="U171" s="5" t="s">
        <v>1826</v>
      </c>
      <c r="V171" s="5" t="s">
        <v>36</v>
      </c>
      <c r="W171" s="5" t="s">
        <v>37</v>
      </c>
      <c r="X171" s="5"/>
      <c r="Y171" s="5"/>
      <c r="Z171" s="5" t="s">
        <v>1883</v>
      </c>
      <c r="AA171" s="5"/>
      <c r="AB171" s="5">
        <v>7119</v>
      </c>
      <c r="AC171" s="5">
        <v>7119</v>
      </c>
    </row>
    <row r="172" spans="1:29">
      <c r="A172" s="5">
        <v>669549</v>
      </c>
      <c r="B172" s="5">
        <v>128823</v>
      </c>
      <c r="C172" s="5"/>
      <c r="D172" s="5">
        <v>2</v>
      </c>
      <c r="E172" s="5" t="s">
        <v>29</v>
      </c>
      <c r="F172" s="5">
        <v>852</v>
      </c>
      <c r="G172" s="5" t="s">
        <v>390</v>
      </c>
      <c r="H172" s="5" t="s">
        <v>391</v>
      </c>
      <c r="I172" s="5">
        <v>369</v>
      </c>
      <c r="J172" s="5" t="s">
        <v>392</v>
      </c>
      <c r="K172" s="5">
        <v>376</v>
      </c>
      <c r="L172" s="5"/>
      <c r="M172" s="5" t="s">
        <v>1882</v>
      </c>
      <c r="N172" s="68">
        <v>45717</v>
      </c>
      <c r="O172" s="7">
        <v>45757</v>
      </c>
      <c r="P172" s="5"/>
      <c r="Q172" s="7">
        <v>45747</v>
      </c>
      <c r="R172" s="5"/>
      <c r="S172" s="69">
        <v>104.1</v>
      </c>
      <c r="T172" s="5" t="s">
        <v>39</v>
      </c>
      <c r="U172" s="5" t="s">
        <v>40</v>
      </c>
      <c r="V172" s="5" t="s">
        <v>41</v>
      </c>
      <c r="W172" s="5" t="s">
        <v>42</v>
      </c>
      <c r="X172" s="5"/>
      <c r="Y172" s="5"/>
      <c r="Z172" s="5" t="s">
        <v>1883</v>
      </c>
      <c r="AA172" s="5"/>
      <c r="AB172" s="5">
        <v>7119</v>
      </c>
      <c r="AC172" s="5">
        <v>7119</v>
      </c>
    </row>
    <row r="173" spans="1:29">
      <c r="A173" s="5">
        <v>669551</v>
      </c>
      <c r="B173" s="5">
        <v>128823</v>
      </c>
      <c r="C173" s="5"/>
      <c r="D173" s="5">
        <v>2</v>
      </c>
      <c r="E173" s="5" t="s">
        <v>29</v>
      </c>
      <c r="F173" s="5">
        <v>852</v>
      </c>
      <c r="G173" s="5" t="s">
        <v>390</v>
      </c>
      <c r="H173" s="5" t="s">
        <v>391</v>
      </c>
      <c r="I173" s="5">
        <v>369</v>
      </c>
      <c r="J173" s="5" t="s">
        <v>392</v>
      </c>
      <c r="K173" s="5">
        <v>376</v>
      </c>
      <c r="L173" s="5"/>
      <c r="M173" s="5" t="s">
        <v>1882</v>
      </c>
      <c r="N173" s="68">
        <v>45717</v>
      </c>
      <c r="O173" s="7">
        <v>45757</v>
      </c>
      <c r="P173" s="5"/>
      <c r="Q173" s="7">
        <v>45747</v>
      </c>
      <c r="R173" s="5"/>
      <c r="S173" s="69">
        <v>45.6</v>
      </c>
      <c r="T173" s="5" t="s">
        <v>39</v>
      </c>
      <c r="U173" s="5" t="s">
        <v>394</v>
      </c>
      <c r="V173" s="5" t="s">
        <v>126</v>
      </c>
      <c r="W173" s="5" t="s">
        <v>127</v>
      </c>
      <c r="X173" s="5"/>
      <c r="Y173" s="5"/>
      <c r="Z173" s="5" t="s">
        <v>1883</v>
      </c>
      <c r="AA173" s="5"/>
      <c r="AB173" s="5">
        <v>7119</v>
      </c>
      <c r="AC173" s="5">
        <v>7119</v>
      </c>
    </row>
    <row r="174" spans="1:29">
      <c r="A174" s="5">
        <v>670676</v>
      </c>
      <c r="B174" s="5">
        <v>129033</v>
      </c>
      <c r="C174" s="5"/>
      <c r="D174" s="5">
        <v>2</v>
      </c>
      <c r="E174" s="5" t="s">
        <v>29</v>
      </c>
      <c r="F174" s="5">
        <v>852</v>
      </c>
      <c r="G174" s="5" t="s">
        <v>390</v>
      </c>
      <c r="H174" s="5" t="s">
        <v>391</v>
      </c>
      <c r="I174" s="5">
        <v>553</v>
      </c>
      <c r="J174" s="5" t="s">
        <v>1879</v>
      </c>
      <c r="K174" s="5">
        <v>457</v>
      </c>
      <c r="L174" s="5"/>
      <c r="M174" s="5" t="s">
        <v>1880</v>
      </c>
      <c r="N174" s="68">
        <v>45726.46597222222</v>
      </c>
      <c r="O174" s="7">
        <v>45754</v>
      </c>
      <c r="P174" s="5"/>
      <c r="Q174" s="7">
        <v>45747</v>
      </c>
      <c r="R174" s="5"/>
      <c r="S174" s="69">
        <v>10.88</v>
      </c>
      <c r="T174" s="5" t="s">
        <v>39</v>
      </c>
      <c r="U174" s="5" t="s">
        <v>182</v>
      </c>
      <c r="V174" s="5" t="s">
        <v>41</v>
      </c>
      <c r="W174" s="5" t="s">
        <v>42</v>
      </c>
      <c r="X174" s="5"/>
      <c r="Y174" s="5"/>
      <c r="Z174" s="5" t="s">
        <v>1884</v>
      </c>
      <c r="AA174" s="5"/>
      <c r="AB174" s="5">
        <v>7119</v>
      </c>
      <c r="AC174" s="5">
        <v>7119</v>
      </c>
    </row>
    <row r="175" spans="1:29">
      <c r="A175" s="5">
        <v>670749</v>
      </c>
      <c r="B175" s="5">
        <v>129043</v>
      </c>
      <c r="C175" s="5"/>
      <c r="D175" s="5">
        <v>2</v>
      </c>
      <c r="E175" s="5" t="s">
        <v>29</v>
      </c>
      <c r="F175" s="5">
        <v>852</v>
      </c>
      <c r="G175" s="5" t="s">
        <v>390</v>
      </c>
      <c r="H175" s="5" t="s">
        <v>391</v>
      </c>
      <c r="I175" s="5">
        <v>553</v>
      </c>
      <c r="J175" s="5" t="s">
        <v>1879</v>
      </c>
      <c r="K175" s="5">
        <v>457</v>
      </c>
      <c r="L175" s="5"/>
      <c r="M175" s="5" t="s">
        <v>1880</v>
      </c>
      <c r="N175" s="68">
        <v>45726.469444444447</v>
      </c>
      <c r="O175" s="7">
        <v>45757</v>
      </c>
      <c r="P175" s="5"/>
      <c r="Q175" s="7">
        <v>45747</v>
      </c>
      <c r="R175" s="5"/>
      <c r="S175" s="69">
        <v>35.26</v>
      </c>
      <c r="T175" s="5" t="s">
        <v>39</v>
      </c>
      <c r="U175" s="5" t="s">
        <v>52</v>
      </c>
      <c r="V175" s="5" t="s">
        <v>41</v>
      </c>
      <c r="W175" s="5" t="s">
        <v>42</v>
      </c>
      <c r="X175" s="5"/>
      <c r="Y175" s="5"/>
      <c r="Z175" s="5" t="s">
        <v>1885</v>
      </c>
      <c r="AA175" s="5"/>
      <c r="AB175" s="5">
        <v>7119</v>
      </c>
      <c r="AC175" s="5">
        <v>7119</v>
      </c>
    </row>
    <row r="176" spans="1:29">
      <c r="A176" s="5">
        <v>670780</v>
      </c>
      <c r="B176" s="5">
        <v>129072</v>
      </c>
      <c r="C176" s="5"/>
      <c r="D176" s="5">
        <v>2</v>
      </c>
      <c r="E176" s="5" t="s">
        <v>29</v>
      </c>
      <c r="F176" s="5">
        <v>852</v>
      </c>
      <c r="G176" s="5" t="s">
        <v>390</v>
      </c>
      <c r="H176" s="5" t="s">
        <v>391</v>
      </c>
      <c r="I176" s="5">
        <v>553</v>
      </c>
      <c r="J176" s="5" t="s">
        <v>1879</v>
      </c>
      <c r="K176" s="5">
        <v>457</v>
      </c>
      <c r="L176" s="5"/>
      <c r="M176" s="5" t="s">
        <v>1880</v>
      </c>
      <c r="N176" s="68">
        <v>45726.470138888886</v>
      </c>
      <c r="O176" s="7">
        <v>45757</v>
      </c>
      <c r="P176" s="5"/>
      <c r="Q176" s="7">
        <v>45747</v>
      </c>
      <c r="R176" s="5"/>
      <c r="S176" s="69">
        <v>35.26</v>
      </c>
      <c r="T176" s="5" t="s">
        <v>39</v>
      </c>
      <c r="U176" s="5" t="s">
        <v>52</v>
      </c>
      <c r="V176" s="5" t="s">
        <v>41</v>
      </c>
      <c r="W176" s="5" t="s">
        <v>42</v>
      </c>
      <c r="X176" s="5"/>
      <c r="Y176" s="5"/>
      <c r="Z176" s="5" t="s">
        <v>1885</v>
      </c>
      <c r="AA176" s="5"/>
      <c r="AB176" s="5">
        <v>7119</v>
      </c>
      <c r="AC176" s="5">
        <v>7119</v>
      </c>
    </row>
    <row r="177" spans="1:29">
      <c r="A177" s="5">
        <v>672491</v>
      </c>
      <c r="B177" s="5">
        <v>129501</v>
      </c>
      <c r="C177" s="5"/>
      <c r="D177" s="5">
        <v>2</v>
      </c>
      <c r="E177" s="5" t="s">
        <v>29</v>
      </c>
      <c r="F177" s="5">
        <v>852</v>
      </c>
      <c r="G177" s="5" t="s">
        <v>390</v>
      </c>
      <c r="H177" s="5" t="s">
        <v>391</v>
      </c>
      <c r="I177" s="5">
        <v>369</v>
      </c>
      <c r="J177" s="5" t="s">
        <v>392</v>
      </c>
      <c r="K177" s="5">
        <v>376</v>
      </c>
      <c r="L177" s="5"/>
      <c r="M177" s="5" t="s">
        <v>1882</v>
      </c>
      <c r="N177" s="68">
        <v>45729.45416666667</v>
      </c>
      <c r="O177" s="7">
        <v>45757</v>
      </c>
      <c r="P177" s="5"/>
      <c r="Q177" s="7">
        <v>45747</v>
      </c>
      <c r="R177" s="5"/>
      <c r="S177" s="69">
        <v>48.8</v>
      </c>
      <c r="T177" s="5" t="s">
        <v>39</v>
      </c>
      <c r="U177" s="5" t="s">
        <v>52</v>
      </c>
      <c r="V177" s="5" t="s">
        <v>41</v>
      </c>
      <c r="W177" s="5" t="s">
        <v>42</v>
      </c>
      <c r="X177" s="5"/>
      <c r="Y177" s="5"/>
      <c r="Z177" s="5" t="s">
        <v>1886</v>
      </c>
      <c r="AA177" s="5"/>
      <c r="AB177" s="5">
        <v>7119</v>
      </c>
      <c r="AC177" s="5">
        <v>7119</v>
      </c>
    </row>
    <row r="178" spans="1:29">
      <c r="A178" s="5">
        <v>675565</v>
      </c>
      <c r="B178" s="5">
        <v>130057</v>
      </c>
      <c r="C178" s="5"/>
      <c r="D178" s="5">
        <v>2</v>
      </c>
      <c r="E178" s="5" t="s">
        <v>29</v>
      </c>
      <c r="F178" s="5">
        <v>852</v>
      </c>
      <c r="G178" s="5" t="s">
        <v>390</v>
      </c>
      <c r="H178" s="5" t="s">
        <v>391</v>
      </c>
      <c r="I178" s="5">
        <v>541</v>
      </c>
      <c r="J178" s="5" t="s">
        <v>1391</v>
      </c>
      <c r="K178" s="5">
        <v>440</v>
      </c>
      <c r="L178" s="5"/>
      <c r="M178" s="5" t="s">
        <v>1392</v>
      </c>
      <c r="N178" s="68">
        <v>45733.38958333333</v>
      </c>
      <c r="O178" s="7">
        <v>45757</v>
      </c>
      <c r="P178" s="5"/>
      <c r="Q178" s="7">
        <v>45747</v>
      </c>
      <c r="R178" s="5"/>
      <c r="S178" s="69">
        <v>665.43</v>
      </c>
      <c r="T178" s="5" t="s">
        <v>39</v>
      </c>
      <c r="U178" s="5" t="s">
        <v>1887</v>
      </c>
      <c r="V178" s="5" t="s">
        <v>825</v>
      </c>
      <c r="W178" s="5" t="s">
        <v>826</v>
      </c>
      <c r="X178" s="5"/>
      <c r="Y178" s="5"/>
      <c r="Z178" s="5" t="s">
        <v>1888</v>
      </c>
      <c r="AA178" s="5"/>
      <c r="AB178" s="5">
        <v>7119</v>
      </c>
      <c r="AC178" s="5">
        <v>7119</v>
      </c>
    </row>
    <row r="179" spans="1:29">
      <c r="A179" s="5">
        <v>668020</v>
      </c>
      <c r="B179" s="5">
        <v>128598</v>
      </c>
      <c r="C179" s="5"/>
      <c r="D179" s="5">
        <v>2</v>
      </c>
      <c r="E179" s="5" t="s">
        <v>29</v>
      </c>
      <c r="F179" s="5">
        <v>958</v>
      </c>
      <c r="G179" s="5" t="s">
        <v>403</v>
      </c>
      <c r="H179" s="5" t="s">
        <v>404</v>
      </c>
      <c r="I179" s="5">
        <v>379</v>
      </c>
      <c r="J179" s="5" t="s">
        <v>405</v>
      </c>
      <c r="K179" s="5">
        <v>24</v>
      </c>
      <c r="L179" s="5" t="s">
        <v>406</v>
      </c>
      <c r="M179" s="5" t="s">
        <v>1889</v>
      </c>
      <c r="N179" s="68">
        <v>45748</v>
      </c>
      <c r="O179" s="7">
        <v>45757</v>
      </c>
      <c r="P179" s="5"/>
      <c r="Q179" s="7">
        <v>45751</v>
      </c>
      <c r="R179" s="5"/>
      <c r="S179" s="69">
        <v>-2331.39</v>
      </c>
      <c r="T179" s="5" t="s">
        <v>35</v>
      </c>
      <c r="U179" s="5" t="s">
        <v>1826</v>
      </c>
      <c r="V179" s="5" t="s">
        <v>36</v>
      </c>
      <c r="W179" s="5" t="s">
        <v>37</v>
      </c>
      <c r="X179" s="5"/>
      <c r="Y179" s="5"/>
      <c r="Z179" s="5" t="s">
        <v>1890</v>
      </c>
      <c r="AA179" s="5"/>
      <c r="AB179" s="5">
        <v>7119</v>
      </c>
      <c r="AC179" s="5">
        <v>7119</v>
      </c>
    </row>
    <row r="180" spans="1:29">
      <c r="A180" s="5">
        <v>668061</v>
      </c>
      <c r="B180" s="5">
        <v>128598</v>
      </c>
      <c r="C180" s="5"/>
      <c r="D180" s="5">
        <v>2</v>
      </c>
      <c r="E180" s="5" t="s">
        <v>29</v>
      </c>
      <c r="F180" s="5">
        <v>958</v>
      </c>
      <c r="G180" s="5" t="s">
        <v>403</v>
      </c>
      <c r="H180" s="5" t="s">
        <v>404</v>
      </c>
      <c r="I180" s="5">
        <v>379</v>
      </c>
      <c r="J180" s="5" t="s">
        <v>405</v>
      </c>
      <c r="K180" s="5">
        <v>24</v>
      </c>
      <c r="L180" s="5" t="s">
        <v>406</v>
      </c>
      <c r="M180" s="5" t="s">
        <v>1889</v>
      </c>
      <c r="N180" s="68">
        <v>45748</v>
      </c>
      <c r="O180" s="7">
        <v>45757</v>
      </c>
      <c r="P180" s="5"/>
      <c r="Q180" s="7">
        <v>45751</v>
      </c>
      <c r="R180" s="5"/>
      <c r="S180" s="69">
        <v>233.14</v>
      </c>
      <c r="T180" s="5" t="s">
        <v>39</v>
      </c>
      <c r="U180" s="5" t="s">
        <v>40</v>
      </c>
      <c r="V180" s="5" t="s">
        <v>41</v>
      </c>
      <c r="W180" s="5" t="s">
        <v>42</v>
      </c>
      <c r="X180" s="5"/>
      <c r="Y180" s="5"/>
      <c r="Z180" s="5" t="s">
        <v>1890</v>
      </c>
      <c r="AA180" s="5"/>
      <c r="AB180" s="5">
        <v>7119</v>
      </c>
      <c r="AC180" s="5">
        <v>7119</v>
      </c>
    </row>
    <row r="181" spans="1:29">
      <c r="A181" s="5">
        <v>668063</v>
      </c>
      <c r="B181" s="5">
        <v>128598</v>
      </c>
      <c r="C181" s="5"/>
      <c r="D181" s="5">
        <v>2</v>
      </c>
      <c r="E181" s="5" t="s">
        <v>29</v>
      </c>
      <c r="F181" s="5">
        <v>958</v>
      </c>
      <c r="G181" s="5" t="s">
        <v>403</v>
      </c>
      <c r="H181" s="5" t="s">
        <v>404</v>
      </c>
      <c r="I181" s="5">
        <v>379</v>
      </c>
      <c r="J181" s="5" t="s">
        <v>405</v>
      </c>
      <c r="K181" s="5">
        <v>24</v>
      </c>
      <c r="L181" s="5" t="s">
        <v>406</v>
      </c>
      <c r="M181" s="5" t="s">
        <v>1889</v>
      </c>
      <c r="N181" s="68">
        <v>45748</v>
      </c>
      <c r="O181" s="7">
        <v>45757</v>
      </c>
      <c r="P181" s="5"/>
      <c r="Q181" s="7">
        <v>45751</v>
      </c>
      <c r="R181" s="5"/>
      <c r="S181" s="69">
        <v>9.6999999999999993</v>
      </c>
      <c r="T181" s="5" t="s">
        <v>39</v>
      </c>
      <c r="U181" s="5" t="s">
        <v>128</v>
      </c>
      <c r="V181" s="5" t="s">
        <v>128</v>
      </c>
      <c r="W181" s="5" t="s">
        <v>129</v>
      </c>
      <c r="X181" s="5"/>
      <c r="Y181" s="5"/>
      <c r="Z181" s="5" t="s">
        <v>1890</v>
      </c>
      <c r="AA181" s="5"/>
      <c r="AB181" s="5">
        <v>7119</v>
      </c>
      <c r="AC181" s="5">
        <v>7119</v>
      </c>
    </row>
    <row r="182" spans="1:29">
      <c r="A182" s="5">
        <v>668064</v>
      </c>
      <c r="B182" s="5">
        <v>128598</v>
      </c>
      <c r="C182" s="5"/>
      <c r="D182" s="5">
        <v>2</v>
      </c>
      <c r="E182" s="5" t="s">
        <v>29</v>
      </c>
      <c r="F182" s="5">
        <v>958</v>
      </c>
      <c r="G182" s="5" t="s">
        <v>403</v>
      </c>
      <c r="H182" s="5" t="s">
        <v>404</v>
      </c>
      <c r="I182" s="5">
        <v>379</v>
      </c>
      <c r="J182" s="5" t="s">
        <v>405</v>
      </c>
      <c r="K182" s="5">
        <v>24</v>
      </c>
      <c r="L182" s="5" t="s">
        <v>406</v>
      </c>
      <c r="M182" s="5" t="s">
        <v>1889</v>
      </c>
      <c r="N182" s="68">
        <v>45748</v>
      </c>
      <c r="O182" s="7">
        <v>45757</v>
      </c>
      <c r="P182" s="5"/>
      <c r="Q182" s="7">
        <v>45751</v>
      </c>
      <c r="R182" s="5"/>
      <c r="S182" s="69">
        <v>30.26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1890</v>
      </c>
      <c r="AA182" s="5"/>
      <c r="AB182" s="5">
        <v>7119</v>
      </c>
      <c r="AC182" s="5">
        <v>7119</v>
      </c>
    </row>
    <row r="183" spans="1:29">
      <c r="A183" s="5">
        <v>612725</v>
      </c>
      <c r="B183" s="5">
        <v>113162</v>
      </c>
      <c r="C183" s="5"/>
      <c r="D183" s="5">
        <v>2</v>
      </c>
      <c r="E183" s="5" t="s">
        <v>29</v>
      </c>
      <c r="F183" s="5">
        <v>960</v>
      </c>
      <c r="G183" s="5" t="s">
        <v>30</v>
      </c>
      <c r="H183" s="5" t="s">
        <v>31</v>
      </c>
      <c r="I183" s="5">
        <v>349</v>
      </c>
      <c r="J183" s="5" t="s">
        <v>32</v>
      </c>
      <c r="K183" s="5">
        <v>161</v>
      </c>
      <c r="L183" s="5" t="s">
        <v>33</v>
      </c>
      <c r="M183" s="5" t="s">
        <v>1009</v>
      </c>
      <c r="N183" s="68">
        <v>45658</v>
      </c>
      <c r="O183" s="7">
        <v>45757</v>
      </c>
      <c r="P183" s="5"/>
      <c r="Q183" s="7">
        <v>45754</v>
      </c>
      <c r="R183" s="5"/>
      <c r="S183" s="69">
        <v>8.1199999999999992</v>
      </c>
      <c r="T183" s="5" t="s">
        <v>39</v>
      </c>
      <c r="U183" s="5" t="s">
        <v>182</v>
      </c>
      <c r="V183" s="5" t="s">
        <v>41</v>
      </c>
      <c r="W183" s="5" t="s">
        <v>42</v>
      </c>
      <c r="X183" s="5"/>
      <c r="Y183" s="5"/>
      <c r="Z183" s="5" t="s">
        <v>1010</v>
      </c>
      <c r="AA183" s="5"/>
      <c r="AB183" s="5">
        <v>7119</v>
      </c>
      <c r="AC183" s="5">
        <v>7119</v>
      </c>
    </row>
    <row r="184" spans="1:29">
      <c r="A184" s="5">
        <v>582429</v>
      </c>
      <c r="B184" s="5">
        <v>113162</v>
      </c>
      <c r="C184" s="5"/>
      <c r="D184" s="5">
        <v>2</v>
      </c>
      <c r="E184" s="5" t="s">
        <v>29</v>
      </c>
      <c r="F184" s="5">
        <v>960</v>
      </c>
      <c r="G184" s="5" t="s">
        <v>30</v>
      </c>
      <c r="H184" s="5" t="s">
        <v>31</v>
      </c>
      <c r="I184" s="5">
        <v>349</v>
      </c>
      <c r="J184" s="5" t="s">
        <v>32</v>
      </c>
      <c r="K184" s="5">
        <v>161</v>
      </c>
      <c r="L184" s="5" t="s">
        <v>33</v>
      </c>
      <c r="M184" s="5" t="s">
        <v>1009</v>
      </c>
      <c r="N184" s="68">
        <v>45658</v>
      </c>
      <c r="O184" s="7">
        <v>45757</v>
      </c>
      <c r="P184" s="5"/>
      <c r="Q184" s="7">
        <v>45754</v>
      </c>
      <c r="R184" s="5"/>
      <c r="S184" s="69">
        <v>-1355.05</v>
      </c>
      <c r="T184" s="5" t="s">
        <v>35</v>
      </c>
      <c r="U184" s="5" t="s">
        <v>1826</v>
      </c>
      <c r="V184" s="5" t="s">
        <v>36</v>
      </c>
      <c r="W184" s="5" t="s">
        <v>37</v>
      </c>
      <c r="X184" s="5"/>
      <c r="Y184" s="5"/>
      <c r="Z184" s="5" t="s">
        <v>1010</v>
      </c>
      <c r="AA184" s="5"/>
      <c r="AB184" s="5">
        <v>7119</v>
      </c>
      <c r="AC184" s="5">
        <v>7119</v>
      </c>
    </row>
    <row r="185" spans="1:29">
      <c r="A185" s="5">
        <v>582457</v>
      </c>
      <c r="B185" s="5">
        <v>113162</v>
      </c>
      <c r="C185" s="5"/>
      <c r="D185" s="5">
        <v>2</v>
      </c>
      <c r="E185" s="5" t="s">
        <v>29</v>
      </c>
      <c r="F185" s="5">
        <v>960</v>
      </c>
      <c r="G185" s="5" t="s">
        <v>30</v>
      </c>
      <c r="H185" s="5" t="s">
        <v>31</v>
      </c>
      <c r="I185" s="5">
        <v>349</v>
      </c>
      <c r="J185" s="5" t="s">
        <v>32</v>
      </c>
      <c r="K185" s="5">
        <v>161</v>
      </c>
      <c r="L185" s="5" t="s">
        <v>33</v>
      </c>
      <c r="M185" s="5" t="s">
        <v>1009</v>
      </c>
      <c r="N185" s="68">
        <v>45658</v>
      </c>
      <c r="O185" s="7">
        <v>45757</v>
      </c>
      <c r="P185" s="5"/>
      <c r="Q185" s="7">
        <v>45754</v>
      </c>
      <c r="R185" s="5"/>
      <c r="S185" s="69">
        <v>135.5</v>
      </c>
      <c r="T185" s="5" t="s">
        <v>39</v>
      </c>
      <c r="U185" s="5" t="s">
        <v>40</v>
      </c>
      <c r="V185" s="5" t="s">
        <v>41</v>
      </c>
      <c r="W185" s="5" t="s">
        <v>42</v>
      </c>
      <c r="X185" s="5"/>
      <c r="Y185" s="5"/>
      <c r="Z185" s="5" t="s">
        <v>1010</v>
      </c>
      <c r="AA185" s="5"/>
      <c r="AB185" s="5">
        <v>7119</v>
      </c>
      <c r="AC185" s="5">
        <v>7119</v>
      </c>
    </row>
    <row r="186" spans="1:29">
      <c r="A186" s="5">
        <v>667071</v>
      </c>
      <c r="B186" s="5">
        <v>128437</v>
      </c>
      <c r="C186" s="5"/>
      <c r="D186" s="5">
        <v>2</v>
      </c>
      <c r="E186" s="5" t="s">
        <v>29</v>
      </c>
      <c r="F186" s="5">
        <v>984</v>
      </c>
      <c r="G186" s="5" t="s">
        <v>194</v>
      </c>
      <c r="H186" s="5" t="s">
        <v>195</v>
      </c>
      <c r="I186" s="5">
        <v>373</v>
      </c>
      <c r="J186" s="5" t="s">
        <v>196</v>
      </c>
      <c r="K186" s="5">
        <v>230</v>
      </c>
      <c r="L186" s="5" t="s">
        <v>197</v>
      </c>
      <c r="M186" s="5" t="s">
        <v>1891</v>
      </c>
      <c r="N186" s="68">
        <v>45748</v>
      </c>
      <c r="O186" s="7">
        <v>45757</v>
      </c>
      <c r="P186" s="5"/>
      <c r="Q186" s="7">
        <v>45749</v>
      </c>
      <c r="R186" s="5"/>
      <c r="S186" s="69">
        <v>151.82</v>
      </c>
      <c r="T186" s="5" t="s">
        <v>39</v>
      </c>
      <c r="U186" s="5" t="s">
        <v>40</v>
      </c>
      <c r="V186" s="5" t="s">
        <v>41</v>
      </c>
      <c r="W186" s="5" t="s">
        <v>42</v>
      </c>
      <c r="X186" s="5"/>
      <c r="Y186" s="5"/>
      <c r="Z186" s="5" t="s">
        <v>1892</v>
      </c>
      <c r="AA186" s="5"/>
      <c r="AB186" s="5">
        <v>7119</v>
      </c>
      <c r="AC186" s="5">
        <v>7119</v>
      </c>
    </row>
    <row r="187" spans="1:29">
      <c r="A187" s="5">
        <v>667074</v>
      </c>
      <c r="B187" s="5">
        <v>128437</v>
      </c>
      <c r="C187" s="5"/>
      <c r="D187" s="5">
        <v>2</v>
      </c>
      <c r="E187" s="5" t="s">
        <v>29</v>
      </c>
      <c r="F187" s="5">
        <v>984</v>
      </c>
      <c r="G187" s="5" t="s">
        <v>194</v>
      </c>
      <c r="H187" s="5" t="s">
        <v>195</v>
      </c>
      <c r="I187" s="5">
        <v>373</v>
      </c>
      <c r="J187" s="5" t="s">
        <v>196</v>
      </c>
      <c r="K187" s="5">
        <v>230</v>
      </c>
      <c r="L187" s="5" t="s">
        <v>197</v>
      </c>
      <c r="M187" s="5" t="s">
        <v>1891</v>
      </c>
      <c r="N187" s="68">
        <v>45748</v>
      </c>
      <c r="O187" s="7">
        <v>45757</v>
      </c>
      <c r="P187" s="5"/>
      <c r="Q187" s="7">
        <v>45749</v>
      </c>
      <c r="R187" s="5"/>
      <c r="S187" s="69">
        <v>8.42</v>
      </c>
      <c r="T187" s="5" t="s">
        <v>39</v>
      </c>
      <c r="U187" s="5" t="s">
        <v>182</v>
      </c>
      <c r="V187" s="5" t="s">
        <v>41</v>
      </c>
      <c r="W187" s="5" t="s">
        <v>42</v>
      </c>
      <c r="X187" s="5"/>
      <c r="Y187" s="5"/>
      <c r="Z187" s="5" t="s">
        <v>1892</v>
      </c>
      <c r="AA187" s="5"/>
      <c r="AB187" s="5">
        <v>7119</v>
      </c>
      <c r="AC187" s="5">
        <v>7119</v>
      </c>
    </row>
    <row r="188" spans="1:29">
      <c r="A188" s="5">
        <v>667075</v>
      </c>
      <c r="B188" s="5">
        <v>128437</v>
      </c>
      <c r="C188" s="5"/>
      <c r="D188" s="5">
        <v>2</v>
      </c>
      <c r="E188" s="5" t="s">
        <v>29</v>
      </c>
      <c r="F188" s="5">
        <v>984</v>
      </c>
      <c r="G188" s="5" t="s">
        <v>194</v>
      </c>
      <c r="H188" s="5" t="s">
        <v>195</v>
      </c>
      <c r="I188" s="5">
        <v>373</v>
      </c>
      <c r="J188" s="5" t="s">
        <v>196</v>
      </c>
      <c r="K188" s="5">
        <v>230</v>
      </c>
      <c r="L188" s="5" t="s">
        <v>197</v>
      </c>
      <c r="M188" s="5" t="s">
        <v>1891</v>
      </c>
      <c r="N188" s="68">
        <v>45748</v>
      </c>
      <c r="O188" s="7">
        <v>45757</v>
      </c>
      <c r="P188" s="5"/>
      <c r="Q188" s="7">
        <v>45749</v>
      </c>
      <c r="R188" s="5"/>
      <c r="S188" s="69">
        <v>80</v>
      </c>
      <c r="T188" s="5" t="s">
        <v>39</v>
      </c>
      <c r="U188" s="5" t="s">
        <v>52</v>
      </c>
      <c r="V188" s="5" t="s">
        <v>41</v>
      </c>
      <c r="W188" s="5" t="s">
        <v>42</v>
      </c>
      <c r="X188" s="5"/>
      <c r="Y188" s="5"/>
      <c r="Z188" s="5" t="s">
        <v>1892</v>
      </c>
      <c r="AA188" s="5"/>
      <c r="AB188" s="5">
        <v>7119</v>
      </c>
      <c r="AC188" s="5">
        <v>7119</v>
      </c>
    </row>
    <row r="189" spans="1:29">
      <c r="A189" s="5">
        <v>666988</v>
      </c>
      <c r="B189" s="5">
        <v>128437</v>
      </c>
      <c r="C189" s="5"/>
      <c r="D189" s="5">
        <v>2</v>
      </c>
      <c r="E189" s="5" t="s">
        <v>29</v>
      </c>
      <c r="F189" s="5">
        <v>984</v>
      </c>
      <c r="G189" s="5" t="s">
        <v>194</v>
      </c>
      <c r="H189" s="5" t="s">
        <v>195</v>
      </c>
      <c r="I189" s="5">
        <v>373</v>
      </c>
      <c r="J189" s="5" t="s">
        <v>196</v>
      </c>
      <c r="K189" s="5">
        <v>230</v>
      </c>
      <c r="L189" s="5" t="s">
        <v>197</v>
      </c>
      <c r="M189" s="5" t="s">
        <v>1891</v>
      </c>
      <c r="N189" s="68">
        <v>45748</v>
      </c>
      <c r="O189" s="7">
        <v>45757</v>
      </c>
      <c r="P189" s="5"/>
      <c r="Q189" s="7">
        <v>45749</v>
      </c>
      <c r="R189" s="5"/>
      <c r="S189" s="69">
        <v>-1518.16</v>
      </c>
      <c r="T189" s="5" t="s">
        <v>35</v>
      </c>
      <c r="U189" s="5" t="s">
        <v>1826</v>
      </c>
      <c r="V189" s="5" t="s">
        <v>36</v>
      </c>
      <c r="W189" s="5" t="s">
        <v>37</v>
      </c>
      <c r="X189" s="5"/>
      <c r="Y189" s="5"/>
      <c r="Z189" s="5" t="s">
        <v>1892</v>
      </c>
      <c r="AA189" s="5"/>
      <c r="AB189" s="5">
        <v>7119</v>
      </c>
      <c r="AC189" s="5">
        <v>7119</v>
      </c>
    </row>
    <row r="190" spans="1:29">
      <c r="A190" s="5">
        <v>672535</v>
      </c>
      <c r="B190" s="5">
        <v>129532</v>
      </c>
      <c r="C190" s="5"/>
      <c r="D190" s="5">
        <v>2</v>
      </c>
      <c r="E190" s="5" t="s">
        <v>29</v>
      </c>
      <c r="F190" s="5">
        <v>984</v>
      </c>
      <c r="G190" s="5" t="s">
        <v>194</v>
      </c>
      <c r="H190" s="5" t="s">
        <v>195</v>
      </c>
      <c r="I190" s="5">
        <v>373</v>
      </c>
      <c r="J190" s="5" t="s">
        <v>196</v>
      </c>
      <c r="K190" s="5">
        <v>230</v>
      </c>
      <c r="L190" s="5" t="s">
        <v>197</v>
      </c>
      <c r="M190" s="5" t="s">
        <v>1891</v>
      </c>
      <c r="N190" s="68">
        <v>45729.470138888886</v>
      </c>
      <c r="O190" s="7">
        <v>45757</v>
      </c>
      <c r="P190" s="5"/>
      <c r="Q190" s="5"/>
      <c r="R190" s="5"/>
      <c r="S190" s="69">
        <v>435.79</v>
      </c>
      <c r="T190" s="5" t="s">
        <v>39</v>
      </c>
      <c r="U190" s="5" t="s">
        <v>1893</v>
      </c>
      <c r="V190" s="5" t="s">
        <v>79</v>
      </c>
      <c r="W190" s="5" t="s">
        <v>80</v>
      </c>
      <c r="X190" s="5"/>
      <c r="Y190" s="5"/>
      <c r="Z190" s="5" t="s">
        <v>803</v>
      </c>
      <c r="AA190" s="5"/>
      <c r="AB190" s="5">
        <v>7119</v>
      </c>
      <c r="AC190" s="5">
        <v>7119</v>
      </c>
    </row>
    <row r="191" spans="1:29">
      <c r="A191" s="5">
        <v>563532</v>
      </c>
      <c r="B191" s="5">
        <v>109562</v>
      </c>
      <c r="C191" s="5"/>
      <c r="D191" s="5">
        <v>2</v>
      </c>
      <c r="E191" s="5" t="s">
        <v>29</v>
      </c>
      <c r="F191" s="5">
        <v>1024</v>
      </c>
      <c r="G191" s="5" t="s">
        <v>1396</v>
      </c>
      <c r="H191" s="5" t="s">
        <v>1397</v>
      </c>
      <c r="I191" s="5">
        <v>381</v>
      </c>
      <c r="J191" s="5" t="s">
        <v>1398</v>
      </c>
      <c r="K191" s="5">
        <v>101</v>
      </c>
      <c r="L191" s="5" t="s">
        <v>1399</v>
      </c>
      <c r="M191" s="5" t="s">
        <v>1400</v>
      </c>
      <c r="N191" s="68">
        <v>45581.568749999999</v>
      </c>
      <c r="O191" s="7">
        <v>45762</v>
      </c>
      <c r="P191" s="5"/>
      <c r="Q191" s="5"/>
      <c r="R191" s="5"/>
      <c r="S191" s="69">
        <v>567.41999999999996</v>
      </c>
      <c r="T191" s="5" t="s">
        <v>39</v>
      </c>
      <c r="U191" s="5" t="s">
        <v>40</v>
      </c>
      <c r="V191" s="5" t="s">
        <v>41</v>
      </c>
      <c r="W191" s="5" t="s">
        <v>42</v>
      </c>
      <c r="X191" s="5"/>
      <c r="Y191" s="5"/>
      <c r="Z191" s="5" t="s">
        <v>1401</v>
      </c>
      <c r="AA191" s="5"/>
      <c r="AB191" s="5">
        <v>7119</v>
      </c>
      <c r="AC191" s="5">
        <v>7119</v>
      </c>
    </row>
    <row r="192" spans="1:29">
      <c r="A192" s="5">
        <v>563623</v>
      </c>
      <c r="B192" s="5">
        <v>109562</v>
      </c>
      <c r="C192" s="5"/>
      <c r="D192" s="5">
        <v>2</v>
      </c>
      <c r="E192" s="5" t="s">
        <v>29</v>
      </c>
      <c r="F192" s="5">
        <v>1024</v>
      </c>
      <c r="G192" s="5" t="s">
        <v>1396</v>
      </c>
      <c r="H192" s="5" t="s">
        <v>1397</v>
      </c>
      <c r="I192" s="5">
        <v>381</v>
      </c>
      <c r="J192" s="5" t="s">
        <v>1398</v>
      </c>
      <c r="K192" s="5">
        <v>101</v>
      </c>
      <c r="L192" s="5" t="s">
        <v>1399</v>
      </c>
      <c r="M192" s="5" t="s">
        <v>1400</v>
      </c>
      <c r="N192" s="68">
        <v>45581.568749999999</v>
      </c>
      <c r="O192" s="7">
        <v>45762</v>
      </c>
      <c r="P192" s="5"/>
      <c r="Q192" s="5"/>
      <c r="R192" s="5"/>
      <c r="S192" s="69">
        <v>977.23</v>
      </c>
      <c r="T192" s="5" t="s">
        <v>39</v>
      </c>
      <c r="U192" s="5" t="s">
        <v>265</v>
      </c>
      <c r="V192" s="5" t="s">
        <v>266</v>
      </c>
      <c r="W192" s="5" t="s">
        <v>267</v>
      </c>
      <c r="X192" s="5"/>
      <c r="Y192" s="5"/>
      <c r="Z192" s="5" t="s">
        <v>1401</v>
      </c>
      <c r="AA192" s="5"/>
      <c r="AB192" s="5">
        <v>7119</v>
      </c>
      <c r="AC192" s="5">
        <v>7119</v>
      </c>
    </row>
    <row r="193" spans="1:29">
      <c r="A193" s="5">
        <v>563500</v>
      </c>
      <c r="B193" s="5">
        <v>109562</v>
      </c>
      <c r="C193" s="5"/>
      <c r="D193" s="5">
        <v>2</v>
      </c>
      <c r="E193" s="5" t="s">
        <v>29</v>
      </c>
      <c r="F193" s="5">
        <v>1024</v>
      </c>
      <c r="G193" s="5" t="s">
        <v>1396</v>
      </c>
      <c r="H193" s="5" t="s">
        <v>1397</v>
      </c>
      <c r="I193" s="5">
        <v>381</v>
      </c>
      <c r="J193" s="5" t="s">
        <v>1398</v>
      </c>
      <c r="K193" s="5">
        <v>101</v>
      </c>
      <c r="L193" s="5" t="s">
        <v>1399</v>
      </c>
      <c r="M193" s="5" t="s">
        <v>1400</v>
      </c>
      <c r="N193" s="68">
        <v>45581.568749999999</v>
      </c>
      <c r="O193" s="7">
        <v>45762</v>
      </c>
      <c r="P193" s="5"/>
      <c r="Q193" s="5"/>
      <c r="R193" s="5"/>
      <c r="S193" s="69">
        <v>-6811.76</v>
      </c>
      <c r="T193" s="5" t="s">
        <v>35</v>
      </c>
      <c r="U193" s="5" t="s">
        <v>1826</v>
      </c>
      <c r="V193" s="5" t="s">
        <v>36</v>
      </c>
      <c r="W193" s="5" t="s">
        <v>37</v>
      </c>
      <c r="X193" s="5"/>
      <c r="Y193" s="5"/>
      <c r="Z193" s="5" t="s">
        <v>1401</v>
      </c>
      <c r="AA193" s="5"/>
      <c r="AB193" s="5">
        <v>7119</v>
      </c>
      <c r="AC193" s="5">
        <v>7119</v>
      </c>
    </row>
    <row r="194" spans="1:29">
      <c r="A194" s="5">
        <v>491979</v>
      </c>
      <c r="B194" s="5">
        <v>96821</v>
      </c>
      <c r="C194" s="5"/>
      <c r="D194" s="5">
        <v>2</v>
      </c>
      <c r="E194" s="5" t="s">
        <v>29</v>
      </c>
      <c r="F194" s="5">
        <v>1118</v>
      </c>
      <c r="G194" s="5" t="s">
        <v>145</v>
      </c>
      <c r="H194" s="5" t="s">
        <v>146</v>
      </c>
      <c r="I194" s="5">
        <v>328</v>
      </c>
      <c r="J194" s="5" t="s">
        <v>147</v>
      </c>
      <c r="K194" s="5">
        <v>252</v>
      </c>
      <c r="L194" s="5" t="s">
        <v>148</v>
      </c>
      <c r="M194" s="5" t="s">
        <v>149</v>
      </c>
      <c r="N194" s="68">
        <v>45514.417361111111</v>
      </c>
      <c r="O194" s="7">
        <v>45757</v>
      </c>
      <c r="P194" s="5"/>
      <c r="Q194" s="7">
        <v>45748</v>
      </c>
      <c r="R194" s="5"/>
      <c r="S194" s="69">
        <v>-1379.82</v>
      </c>
      <c r="T194" s="5" t="s">
        <v>35</v>
      </c>
      <c r="U194" s="5" t="s">
        <v>1826</v>
      </c>
      <c r="V194" s="5" t="s">
        <v>36</v>
      </c>
      <c r="W194" s="5" t="s">
        <v>37</v>
      </c>
      <c r="X194" s="5"/>
      <c r="Y194" s="5"/>
      <c r="Z194" s="5" t="s">
        <v>794</v>
      </c>
      <c r="AA194" s="5"/>
      <c r="AB194" s="5">
        <v>7119</v>
      </c>
      <c r="AC194" s="5">
        <v>7119</v>
      </c>
    </row>
    <row r="195" spans="1:29">
      <c r="A195" s="5">
        <v>492023</v>
      </c>
      <c r="B195" s="5">
        <v>96821</v>
      </c>
      <c r="C195" s="5"/>
      <c r="D195" s="5">
        <v>2</v>
      </c>
      <c r="E195" s="5" t="s">
        <v>29</v>
      </c>
      <c r="F195" s="5">
        <v>1118</v>
      </c>
      <c r="G195" s="5" t="s">
        <v>145</v>
      </c>
      <c r="H195" s="5" t="s">
        <v>146</v>
      </c>
      <c r="I195" s="5">
        <v>328</v>
      </c>
      <c r="J195" s="5" t="s">
        <v>147</v>
      </c>
      <c r="K195" s="5">
        <v>252</v>
      </c>
      <c r="L195" s="5" t="s">
        <v>148</v>
      </c>
      <c r="M195" s="5" t="s">
        <v>149</v>
      </c>
      <c r="N195" s="68">
        <v>45514.417361111111</v>
      </c>
      <c r="O195" s="7">
        <v>45757</v>
      </c>
      <c r="P195" s="5"/>
      <c r="Q195" s="7">
        <v>45748</v>
      </c>
      <c r="R195" s="5"/>
      <c r="S195" s="69">
        <v>137.97999999999999</v>
      </c>
      <c r="T195" s="5" t="s">
        <v>39</v>
      </c>
      <c r="U195" s="5" t="s">
        <v>40</v>
      </c>
      <c r="V195" s="5" t="s">
        <v>41</v>
      </c>
      <c r="W195" s="5" t="s">
        <v>42</v>
      </c>
      <c r="X195" s="5"/>
      <c r="Y195" s="5"/>
      <c r="Z195" s="5" t="s">
        <v>794</v>
      </c>
      <c r="AA195" s="5"/>
      <c r="AB195" s="5">
        <v>7119</v>
      </c>
      <c r="AC195" s="5">
        <v>7119</v>
      </c>
    </row>
    <row r="196" spans="1:29">
      <c r="A196" s="5">
        <v>679506</v>
      </c>
      <c r="B196" s="5">
        <v>131415</v>
      </c>
      <c r="C196" s="5"/>
      <c r="D196" s="5">
        <v>2</v>
      </c>
      <c r="E196" s="5" t="s">
        <v>29</v>
      </c>
      <c r="F196" s="5">
        <v>1118</v>
      </c>
      <c r="G196" s="5" t="s">
        <v>145</v>
      </c>
      <c r="H196" s="5" t="s">
        <v>146</v>
      </c>
      <c r="I196" s="5">
        <v>328</v>
      </c>
      <c r="J196" s="5" t="s">
        <v>147</v>
      </c>
      <c r="K196" s="5">
        <v>252</v>
      </c>
      <c r="L196" s="5" t="s">
        <v>148</v>
      </c>
      <c r="M196" s="5" t="s">
        <v>149</v>
      </c>
      <c r="N196" s="68">
        <v>45747.438888888886</v>
      </c>
      <c r="O196" s="7">
        <v>45757</v>
      </c>
      <c r="P196" s="5"/>
      <c r="Q196" s="7">
        <v>45748</v>
      </c>
      <c r="R196" s="5"/>
      <c r="S196" s="69">
        <v>82.93</v>
      </c>
      <c r="T196" s="5" t="s">
        <v>39</v>
      </c>
      <c r="U196" s="5" t="s">
        <v>52</v>
      </c>
      <c r="V196" s="5" t="s">
        <v>41</v>
      </c>
      <c r="W196" s="5" t="s">
        <v>42</v>
      </c>
      <c r="X196" s="5"/>
      <c r="Y196" s="5"/>
      <c r="Z196" s="5" t="s">
        <v>1894</v>
      </c>
      <c r="AA196" s="5"/>
      <c r="AB196" s="5">
        <v>7119</v>
      </c>
      <c r="AC196" s="5">
        <v>7119</v>
      </c>
    </row>
    <row r="197" spans="1:29">
      <c r="A197" s="5">
        <v>516774</v>
      </c>
      <c r="B197" s="5">
        <v>101803</v>
      </c>
      <c r="C197" s="5">
        <v>10647</v>
      </c>
      <c r="D197" s="5">
        <v>2</v>
      </c>
      <c r="E197" s="5" t="s">
        <v>29</v>
      </c>
      <c r="F197" s="5">
        <v>1129</v>
      </c>
      <c r="G197" s="5" t="s">
        <v>408</v>
      </c>
      <c r="H197" s="5" t="s">
        <v>409</v>
      </c>
      <c r="I197" s="5">
        <v>296</v>
      </c>
      <c r="J197" s="5" t="s">
        <v>410</v>
      </c>
      <c r="K197" s="5">
        <v>389</v>
      </c>
      <c r="L197" s="5"/>
      <c r="M197" s="5" t="s">
        <v>411</v>
      </c>
      <c r="N197" s="68">
        <v>45547.458333333336</v>
      </c>
      <c r="O197" s="7">
        <v>45757</v>
      </c>
      <c r="P197" s="5"/>
      <c r="Q197" s="7">
        <v>45747</v>
      </c>
      <c r="R197" s="5"/>
      <c r="S197" s="69">
        <v>-1000</v>
      </c>
      <c r="T197" s="5" t="s">
        <v>35</v>
      </c>
      <c r="U197" s="5" t="s">
        <v>1826</v>
      </c>
      <c r="V197" s="5" t="s">
        <v>36</v>
      </c>
      <c r="W197" s="5" t="s">
        <v>37</v>
      </c>
      <c r="X197" s="5"/>
      <c r="Y197" s="5"/>
      <c r="Z197" s="5" t="s">
        <v>862</v>
      </c>
      <c r="AA197" s="5"/>
      <c r="AB197" s="5">
        <v>7119</v>
      </c>
      <c r="AC197" s="5">
        <v>7119</v>
      </c>
    </row>
    <row r="198" spans="1:29">
      <c r="A198" s="5">
        <v>516850</v>
      </c>
      <c r="B198" s="5">
        <v>101803</v>
      </c>
      <c r="C198" s="5">
        <v>10647</v>
      </c>
      <c r="D198" s="5">
        <v>2</v>
      </c>
      <c r="E198" s="5" t="s">
        <v>29</v>
      </c>
      <c r="F198" s="5">
        <v>1129</v>
      </c>
      <c r="G198" s="5" t="s">
        <v>408</v>
      </c>
      <c r="H198" s="5" t="s">
        <v>409</v>
      </c>
      <c r="I198" s="5">
        <v>296</v>
      </c>
      <c r="J198" s="5" t="s">
        <v>410</v>
      </c>
      <c r="K198" s="5">
        <v>389</v>
      </c>
      <c r="L198" s="5"/>
      <c r="M198" s="5" t="s">
        <v>411</v>
      </c>
      <c r="N198" s="68">
        <v>45547.458333333336</v>
      </c>
      <c r="O198" s="7">
        <v>45757</v>
      </c>
      <c r="P198" s="5"/>
      <c r="Q198" s="7">
        <v>45747</v>
      </c>
      <c r="R198" s="5"/>
      <c r="S198" s="69">
        <v>100</v>
      </c>
      <c r="T198" s="5" t="s">
        <v>39</v>
      </c>
      <c r="U198" s="5" t="s">
        <v>40</v>
      </c>
      <c r="V198" s="5" t="s">
        <v>41</v>
      </c>
      <c r="W198" s="5" t="s">
        <v>42</v>
      </c>
      <c r="X198" s="5"/>
      <c r="Y198" s="5"/>
      <c r="Z198" s="5" t="s">
        <v>862</v>
      </c>
      <c r="AA198" s="5"/>
      <c r="AB198" s="5">
        <v>7119</v>
      </c>
      <c r="AC198" s="5">
        <v>7119</v>
      </c>
    </row>
    <row r="199" spans="1:29">
      <c r="A199" s="5">
        <v>618226</v>
      </c>
      <c r="B199" s="5">
        <v>101803</v>
      </c>
      <c r="C199" s="5">
        <v>10647</v>
      </c>
      <c r="D199" s="5">
        <v>2</v>
      </c>
      <c r="E199" s="5" t="s">
        <v>29</v>
      </c>
      <c r="F199" s="5">
        <v>1129</v>
      </c>
      <c r="G199" s="5" t="s">
        <v>408</v>
      </c>
      <c r="H199" s="5" t="s">
        <v>409</v>
      </c>
      <c r="I199" s="5">
        <v>296</v>
      </c>
      <c r="J199" s="5" t="s">
        <v>410</v>
      </c>
      <c r="K199" s="5">
        <v>389</v>
      </c>
      <c r="L199" s="5"/>
      <c r="M199" s="5" t="s">
        <v>411</v>
      </c>
      <c r="N199" s="68">
        <v>45547.458333333336</v>
      </c>
      <c r="O199" s="7">
        <v>45757</v>
      </c>
      <c r="P199" s="5"/>
      <c r="Q199" s="7">
        <v>45747</v>
      </c>
      <c r="R199" s="5"/>
      <c r="S199" s="69">
        <v>8.84</v>
      </c>
      <c r="T199" s="5" t="s">
        <v>39</v>
      </c>
      <c r="U199" s="5" t="s">
        <v>182</v>
      </c>
      <c r="V199" s="5" t="s">
        <v>41</v>
      </c>
      <c r="W199" s="5" t="s">
        <v>42</v>
      </c>
      <c r="X199" s="5"/>
      <c r="Y199" s="5"/>
      <c r="Z199" s="5" t="s">
        <v>862</v>
      </c>
      <c r="AA199" s="5"/>
      <c r="AB199" s="5">
        <v>7119</v>
      </c>
      <c r="AC199" s="5">
        <v>7119</v>
      </c>
    </row>
    <row r="200" spans="1:29">
      <c r="A200" s="5">
        <v>625262</v>
      </c>
      <c r="B200" s="5">
        <v>101803</v>
      </c>
      <c r="C200" s="5">
        <v>10647</v>
      </c>
      <c r="D200" s="5">
        <v>2</v>
      </c>
      <c r="E200" s="5" t="s">
        <v>29</v>
      </c>
      <c r="F200" s="5">
        <v>1129</v>
      </c>
      <c r="G200" s="5" t="s">
        <v>408</v>
      </c>
      <c r="H200" s="5" t="s">
        <v>409</v>
      </c>
      <c r="I200" s="5">
        <v>296</v>
      </c>
      <c r="J200" s="5" t="s">
        <v>410</v>
      </c>
      <c r="K200" s="5">
        <v>389</v>
      </c>
      <c r="L200" s="5"/>
      <c r="M200" s="5" t="s">
        <v>411</v>
      </c>
      <c r="N200" s="68">
        <v>45547.458333333336</v>
      </c>
      <c r="O200" s="7">
        <v>45757</v>
      </c>
      <c r="P200" s="5"/>
      <c r="Q200" s="7">
        <v>45747</v>
      </c>
      <c r="R200" s="5"/>
      <c r="S200" s="69">
        <v>25</v>
      </c>
      <c r="T200" s="5" t="s">
        <v>39</v>
      </c>
      <c r="U200" s="5" t="s">
        <v>52</v>
      </c>
      <c r="V200" s="5" t="s">
        <v>41</v>
      </c>
      <c r="W200" s="5" t="s">
        <v>42</v>
      </c>
      <c r="X200" s="5"/>
      <c r="Y200" s="5"/>
      <c r="Z200" s="5" t="s">
        <v>862</v>
      </c>
      <c r="AA200" s="5"/>
      <c r="AB200" s="5">
        <v>7119</v>
      </c>
      <c r="AC200" s="5">
        <v>7119</v>
      </c>
    </row>
    <row r="201" spans="1:29">
      <c r="A201" s="5">
        <v>625263</v>
      </c>
      <c r="B201" s="5">
        <v>101803</v>
      </c>
      <c r="C201" s="5">
        <v>10647</v>
      </c>
      <c r="D201" s="5">
        <v>2</v>
      </c>
      <c r="E201" s="5" t="s">
        <v>29</v>
      </c>
      <c r="F201" s="5">
        <v>1129</v>
      </c>
      <c r="G201" s="5" t="s">
        <v>408</v>
      </c>
      <c r="H201" s="5" t="s">
        <v>409</v>
      </c>
      <c r="I201" s="5">
        <v>296</v>
      </c>
      <c r="J201" s="5" t="s">
        <v>410</v>
      </c>
      <c r="K201" s="5">
        <v>389</v>
      </c>
      <c r="L201" s="5"/>
      <c r="M201" s="5" t="s">
        <v>411</v>
      </c>
      <c r="N201" s="68">
        <v>45547.458333333336</v>
      </c>
      <c r="O201" s="7">
        <v>45757</v>
      </c>
      <c r="P201" s="5"/>
      <c r="Q201" s="7">
        <v>45747</v>
      </c>
      <c r="R201" s="5"/>
      <c r="S201" s="69">
        <v>6.18</v>
      </c>
      <c r="T201" s="5" t="s">
        <v>39</v>
      </c>
      <c r="U201" s="5" t="s">
        <v>332</v>
      </c>
      <c r="V201" s="5" t="s">
        <v>41</v>
      </c>
      <c r="W201" s="5" t="s">
        <v>42</v>
      </c>
      <c r="X201" s="5"/>
      <c r="Y201" s="5"/>
      <c r="Z201" s="5" t="s">
        <v>862</v>
      </c>
      <c r="AA201" s="5"/>
      <c r="AB201" s="5">
        <v>7119</v>
      </c>
      <c r="AC201" s="5">
        <v>7119</v>
      </c>
    </row>
    <row r="202" spans="1:29">
      <c r="A202" s="5">
        <v>668151</v>
      </c>
      <c r="B202" s="5">
        <v>128610</v>
      </c>
      <c r="C202" s="5"/>
      <c r="D202" s="5">
        <v>2</v>
      </c>
      <c r="E202" s="5" t="s">
        <v>29</v>
      </c>
      <c r="F202" s="5">
        <v>1148</v>
      </c>
      <c r="G202" s="5" t="s">
        <v>412</v>
      </c>
      <c r="H202" s="5" t="s">
        <v>413</v>
      </c>
      <c r="I202" s="5">
        <v>108</v>
      </c>
      <c r="J202" s="5" t="s">
        <v>414</v>
      </c>
      <c r="K202" s="5">
        <v>61</v>
      </c>
      <c r="L202" s="5" t="s">
        <v>415</v>
      </c>
      <c r="M202" s="5" t="s">
        <v>1898</v>
      </c>
      <c r="N202" s="68">
        <v>45724.381944444445</v>
      </c>
      <c r="O202" s="7">
        <v>45757</v>
      </c>
      <c r="P202" s="5"/>
      <c r="Q202" s="5"/>
      <c r="R202" s="5"/>
      <c r="S202" s="69">
        <v>9.6999999999999993</v>
      </c>
      <c r="T202" s="5" t="s">
        <v>39</v>
      </c>
      <c r="U202" s="5" t="s">
        <v>128</v>
      </c>
      <c r="V202" s="5" t="s">
        <v>128</v>
      </c>
      <c r="W202" s="5" t="s">
        <v>129</v>
      </c>
      <c r="X202" s="5"/>
      <c r="Y202" s="5"/>
      <c r="Z202" s="5" t="s">
        <v>1414</v>
      </c>
      <c r="AA202" s="5"/>
      <c r="AB202" s="5">
        <v>7119</v>
      </c>
      <c r="AC202" s="5">
        <v>7119</v>
      </c>
    </row>
    <row r="203" spans="1:29">
      <c r="A203" s="5">
        <v>668110</v>
      </c>
      <c r="B203" s="5">
        <v>128611</v>
      </c>
      <c r="C203" s="5"/>
      <c r="D203" s="5">
        <v>2</v>
      </c>
      <c r="E203" s="5" t="s">
        <v>29</v>
      </c>
      <c r="F203" s="5">
        <v>1148</v>
      </c>
      <c r="G203" s="5" t="s">
        <v>412</v>
      </c>
      <c r="H203" s="5" t="s">
        <v>413</v>
      </c>
      <c r="I203" s="5">
        <v>108</v>
      </c>
      <c r="J203" s="5" t="s">
        <v>414</v>
      </c>
      <c r="K203" s="5">
        <v>61</v>
      </c>
      <c r="L203" s="5" t="s">
        <v>415</v>
      </c>
      <c r="M203" s="5" t="s">
        <v>1898</v>
      </c>
      <c r="N203" s="68">
        <v>45748</v>
      </c>
      <c r="O203" s="7">
        <v>45757</v>
      </c>
      <c r="P203" s="5"/>
      <c r="Q203" s="7">
        <v>45754</v>
      </c>
      <c r="R203" s="5"/>
      <c r="S203" s="69">
        <v>-4337.6000000000004</v>
      </c>
      <c r="T203" s="5" t="s">
        <v>35</v>
      </c>
      <c r="U203" s="5" t="s">
        <v>1826</v>
      </c>
      <c r="V203" s="5" t="s">
        <v>36</v>
      </c>
      <c r="W203" s="5" t="s">
        <v>37</v>
      </c>
      <c r="X203" s="5"/>
      <c r="Y203" s="5"/>
      <c r="Z203" s="5" t="s">
        <v>1899</v>
      </c>
      <c r="AA203" s="5"/>
      <c r="AB203" s="5">
        <v>7119</v>
      </c>
      <c r="AC203" s="5">
        <v>7119</v>
      </c>
    </row>
    <row r="204" spans="1:29">
      <c r="A204" s="5">
        <v>668152</v>
      </c>
      <c r="B204" s="5">
        <v>128611</v>
      </c>
      <c r="C204" s="5"/>
      <c r="D204" s="5">
        <v>2</v>
      </c>
      <c r="E204" s="5" t="s">
        <v>29</v>
      </c>
      <c r="F204" s="5">
        <v>1148</v>
      </c>
      <c r="G204" s="5" t="s">
        <v>412</v>
      </c>
      <c r="H204" s="5" t="s">
        <v>413</v>
      </c>
      <c r="I204" s="5">
        <v>108</v>
      </c>
      <c r="J204" s="5" t="s">
        <v>414</v>
      </c>
      <c r="K204" s="5">
        <v>61</v>
      </c>
      <c r="L204" s="5" t="s">
        <v>415</v>
      </c>
      <c r="M204" s="5" t="s">
        <v>1898</v>
      </c>
      <c r="N204" s="68">
        <v>45748</v>
      </c>
      <c r="O204" s="7">
        <v>45757</v>
      </c>
      <c r="P204" s="5"/>
      <c r="Q204" s="7">
        <v>45754</v>
      </c>
      <c r="R204" s="5"/>
      <c r="S204" s="69">
        <v>433.76</v>
      </c>
      <c r="T204" s="5" t="s">
        <v>39</v>
      </c>
      <c r="U204" s="5" t="s">
        <v>40</v>
      </c>
      <c r="V204" s="5" t="s">
        <v>41</v>
      </c>
      <c r="W204" s="5" t="s">
        <v>42</v>
      </c>
      <c r="X204" s="5"/>
      <c r="Y204" s="5"/>
      <c r="Z204" s="5" t="s">
        <v>1899</v>
      </c>
      <c r="AA204" s="5"/>
      <c r="AB204" s="5">
        <v>7119</v>
      </c>
      <c r="AC204" s="5">
        <v>7119</v>
      </c>
    </row>
    <row r="205" spans="1:29">
      <c r="A205" s="5">
        <v>668154</v>
      </c>
      <c r="B205" s="5">
        <v>128611</v>
      </c>
      <c r="C205" s="5"/>
      <c r="D205" s="5">
        <v>2</v>
      </c>
      <c r="E205" s="5" t="s">
        <v>29</v>
      </c>
      <c r="F205" s="5">
        <v>1148</v>
      </c>
      <c r="G205" s="5" t="s">
        <v>412</v>
      </c>
      <c r="H205" s="5" t="s">
        <v>413</v>
      </c>
      <c r="I205" s="5">
        <v>108</v>
      </c>
      <c r="J205" s="5" t="s">
        <v>414</v>
      </c>
      <c r="K205" s="5">
        <v>61</v>
      </c>
      <c r="L205" s="5" t="s">
        <v>415</v>
      </c>
      <c r="M205" s="5" t="s">
        <v>1898</v>
      </c>
      <c r="N205" s="68">
        <v>45748</v>
      </c>
      <c r="O205" s="7">
        <v>45757</v>
      </c>
      <c r="P205" s="5"/>
      <c r="Q205" s="7">
        <v>45754</v>
      </c>
      <c r="R205" s="5"/>
      <c r="S205" s="69">
        <v>9.6999999999999993</v>
      </c>
      <c r="T205" s="5" t="s">
        <v>39</v>
      </c>
      <c r="U205" s="5" t="s">
        <v>128</v>
      </c>
      <c r="V205" s="5" t="s">
        <v>128</v>
      </c>
      <c r="W205" s="5" t="s">
        <v>129</v>
      </c>
      <c r="X205" s="5"/>
      <c r="Y205" s="5"/>
      <c r="Z205" s="5" t="s">
        <v>1899</v>
      </c>
      <c r="AA205" s="5"/>
      <c r="AB205" s="5">
        <v>7119</v>
      </c>
      <c r="AC205" s="5">
        <v>7119</v>
      </c>
    </row>
    <row r="206" spans="1:29">
      <c r="A206" s="5">
        <v>668155</v>
      </c>
      <c r="B206" s="5">
        <v>128611</v>
      </c>
      <c r="C206" s="5"/>
      <c r="D206" s="5">
        <v>2</v>
      </c>
      <c r="E206" s="5" t="s">
        <v>29</v>
      </c>
      <c r="F206" s="5">
        <v>1148</v>
      </c>
      <c r="G206" s="5" t="s">
        <v>412</v>
      </c>
      <c r="H206" s="5" t="s">
        <v>413</v>
      </c>
      <c r="I206" s="5">
        <v>108</v>
      </c>
      <c r="J206" s="5" t="s">
        <v>414</v>
      </c>
      <c r="K206" s="5">
        <v>61</v>
      </c>
      <c r="L206" s="5" t="s">
        <v>415</v>
      </c>
      <c r="M206" s="5" t="s">
        <v>1898</v>
      </c>
      <c r="N206" s="68">
        <v>45748</v>
      </c>
      <c r="O206" s="7">
        <v>45757</v>
      </c>
      <c r="P206" s="5"/>
      <c r="Q206" s="7">
        <v>45754</v>
      </c>
      <c r="R206" s="5"/>
      <c r="S206" s="69">
        <v>40.14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1899</v>
      </c>
      <c r="AA206" s="5"/>
      <c r="AB206" s="5">
        <v>7119</v>
      </c>
      <c r="AC206" s="5">
        <v>7119</v>
      </c>
    </row>
    <row r="207" spans="1:29">
      <c r="A207" s="5">
        <v>639920</v>
      </c>
      <c r="B207" s="5">
        <v>123381</v>
      </c>
      <c r="C207" s="5"/>
      <c r="D207" s="5">
        <v>2</v>
      </c>
      <c r="E207" s="5" t="s">
        <v>29</v>
      </c>
      <c r="F207" s="5">
        <v>1170</v>
      </c>
      <c r="G207" s="5" t="s">
        <v>592</v>
      </c>
      <c r="H207" s="5" t="s">
        <v>593</v>
      </c>
      <c r="I207" s="5">
        <v>389</v>
      </c>
      <c r="J207" s="5" t="s">
        <v>594</v>
      </c>
      <c r="K207" s="5">
        <v>372</v>
      </c>
      <c r="L207" s="5"/>
      <c r="M207" s="5" t="s">
        <v>1900</v>
      </c>
      <c r="N207" s="68">
        <v>45689.493750000001</v>
      </c>
      <c r="O207" s="7">
        <v>45757</v>
      </c>
      <c r="P207" s="5"/>
      <c r="Q207" s="7">
        <v>45748</v>
      </c>
      <c r="R207" s="5"/>
      <c r="S207" s="69">
        <v>-4000</v>
      </c>
      <c r="T207" s="5" t="s">
        <v>35</v>
      </c>
      <c r="U207" s="5" t="s">
        <v>1826</v>
      </c>
      <c r="V207" s="5" t="s">
        <v>36</v>
      </c>
      <c r="W207" s="5" t="s">
        <v>37</v>
      </c>
      <c r="X207" s="5"/>
      <c r="Y207" s="5"/>
      <c r="Z207" s="5" t="s">
        <v>1415</v>
      </c>
      <c r="AA207" s="5"/>
      <c r="AB207" s="5">
        <v>7119</v>
      </c>
      <c r="AC207" s="5">
        <v>7119</v>
      </c>
    </row>
    <row r="208" spans="1:29">
      <c r="A208" s="5">
        <v>639965</v>
      </c>
      <c r="B208" s="5">
        <v>123381</v>
      </c>
      <c r="C208" s="5"/>
      <c r="D208" s="5">
        <v>2</v>
      </c>
      <c r="E208" s="5" t="s">
        <v>29</v>
      </c>
      <c r="F208" s="5">
        <v>1170</v>
      </c>
      <c r="G208" s="5" t="s">
        <v>592</v>
      </c>
      <c r="H208" s="5" t="s">
        <v>593</v>
      </c>
      <c r="I208" s="5">
        <v>389</v>
      </c>
      <c r="J208" s="5" t="s">
        <v>594</v>
      </c>
      <c r="K208" s="5">
        <v>372</v>
      </c>
      <c r="L208" s="5"/>
      <c r="M208" s="5" t="s">
        <v>1900</v>
      </c>
      <c r="N208" s="68">
        <v>45689.493750000001</v>
      </c>
      <c r="O208" s="7">
        <v>45757</v>
      </c>
      <c r="P208" s="5"/>
      <c r="Q208" s="7">
        <v>45748</v>
      </c>
      <c r="R208" s="5"/>
      <c r="S208" s="69">
        <v>400</v>
      </c>
      <c r="T208" s="5" t="s">
        <v>39</v>
      </c>
      <c r="U208" s="5" t="s">
        <v>40</v>
      </c>
      <c r="V208" s="5" t="s">
        <v>41</v>
      </c>
      <c r="W208" s="5" t="s">
        <v>42</v>
      </c>
      <c r="X208" s="5"/>
      <c r="Y208" s="5"/>
      <c r="Z208" s="5" t="s">
        <v>1415</v>
      </c>
      <c r="AA208" s="5"/>
      <c r="AB208" s="5">
        <v>7119</v>
      </c>
      <c r="AC208" s="5">
        <v>7119</v>
      </c>
    </row>
    <row r="209" spans="1:29">
      <c r="A209" s="5">
        <v>655992</v>
      </c>
      <c r="B209" s="5">
        <v>123381</v>
      </c>
      <c r="C209" s="5"/>
      <c r="D209" s="5">
        <v>2</v>
      </c>
      <c r="E209" s="5" t="s">
        <v>29</v>
      </c>
      <c r="F209" s="5">
        <v>1170</v>
      </c>
      <c r="G209" s="5" t="s">
        <v>592</v>
      </c>
      <c r="H209" s="5" t="s">
        <v>593</v>
      </c>
      <c r="I209" s="5">
        <v>389</v>
      </c>
      <c r="J209" s="5" t="s">
        <v>594</v>
      </c>
      <c r="K209" s="5">
        <v>372</v>
      </c>
      <c r="L209" s="5"/>
      <c r="M209" s="5" t="s">
        <v>1900</v>
      </c>
      <c r="N209" s="68">
        <v>45689.493750000001</v>
      </c>
      <c r="O209" s="7">
        <v>45757</v>
      </c>
      <c r="P209" s="5"/>
      <c r="Q209" s="7">
        <v>45748</v>
      </c>
      <c r="R209" s="5"/>
      <c r="S209" s="69">
        <v>134</v>
      </c>
      <c r="T209" s="5" t="s">
        <v>39</v>
      </c>
      <c r="U209" s="5" t="s">
        <v>52</v>
      </c>
      <c r="V209" s="5" t="s">
        <v>41</v>
      </c>
      <c r="W209" s="5" t="s">
        <v>42</v>
      </c>
      <c r="X209" s="5"/>
      <c r="Y209" s="5"/>
      <c r="Z209" s="5" t="s">
        <v>1415</v>
      </c>
      <c r="AA209" s="5"/>
      <c r="AB209" s="5">
        <v>7119</v>
      </c>
      <c r="AC209" s="5">
        <v>7119</v>
      </c>
    </row>
    <row r="210" spans="1:29">
      <c r="A210" s="5">
        <v>642857</v>
      </c>
      <c r="B210" s="5">
        <v>123381</v>
      </c>
      <c r="C210" s="5"/>
      <c r="D210" s="5">
        <v>2</v>
      </c>
      <c r="E210" s="5" t="s">
        <v>29</v>
      </c>
      <c r="F210" s="5">
        <v>1170</v>
      </c>
      <c r="G210" s="5" t="s">
        <v>592</v>
      </c>
      <c r="H210" s="5" t="s">
        <v>593</v>
      </c>
      <c r="I210" s="5">
        <v>389</v>
      </c>
      <c r="J210" s="5" t="s">
        <v>594</v>
      </c>
      <c r="K210" s="5">
        <v>372</v>
      </c>
      <c r="L210" s="5"/>
      <c r="M210" s="5" t="s">
        <v>1900</v>
      </c>
      <c r="N210" s="68">
        <v>45689.493750000001</v>
      </c>
      <c r="O210" s="7">
        <v>45757</v>
      </c>
      <c r="P210" s="5"/>
      <c r="Q210" s="7">
        <v>45748</v>
      </c>
      <c r="R210" s="5"/>
      <c r="S210" s="69">
        <v>12.48</v>
      </c>
      <c r="T210" s="5" t="s">
        <v>39</v>
      </c>
      <c r="U210" s="5" t="s">
        <v>182</v>
      </c>
      <c r="V210" s="5" t="s">
        <v>41</v>
      </c>
      <c r="W210" s="5" t="s">
        <v>42</v>
      </c>
      <c r="X210" s="5"/>
      <c r="Y210" s="5"/>
      <c r="Z210" s="5" t="s">
        <v>1415</v>
      </c>
      <c r="AA210" s="5"/>
      <c r="AB210" s="5">
        <v>7119</v>
      </c>
      <c r="AC210" s="5">
        <v>7119</v>
      </c>
    </row>
    <row r="211" spans="1:29">
      <c r="A211" s="5">
        <v>655050</v>
      </c>
      <c r="B211" s="5">
        <v>116667</v>
      </c>
      <c r="C211" s="5"/>
      <c r="D211" s="5">
        <v>2</v>
      </c>
      <c r="E211" s="5" t="s">
        <v>29</v>
      </c>
      <c r="F211" s="5">
        <v>1176</v>
      </c>
      <c r="G211" s="5" t="s">
        <v>764</v>
      </c>
      <c r="H211" s="5" t="s">
        <v>765</v>
      </c>
      <c r="I211" s="5">
        <v>303</v>
      </c>
      <c r="J211" s="5" t="s">
        <v>766</v>
      </c>
      <c r="K211" s="5">
        <v>125</v>
      </c>
      <c r="L211" s="5" t="s">
        <v>767</v>
      </c>
      <c r="M211" s="5" t="s">
        <v>1901</v>
      </c>
      <c r="N211" s="68">
        <v>45664.448611111111</v>
      </c>
      <c r="O211" s="7">
        <v>45757</v>
      </c>
      <c r="P211" s="5"/>
      <c r="Q211" s="7">
        <v>45748</v>
      </c>
      <c r="R211" s="5"/>
      <c r="S211" s="69">
        <v>466</v>
      </c>
      <c r="T211" s="5" t="s">
        <v>39</v>
      </c>
      <c r="U211" s="5" t="s">
        <v>1902</v>
      </c>
      <c r="V211" s="5" t="s">
        <v>300</v>
      </c>
      <c r="W211" s="5" t="s">
        <v>839</v>
      </c>
      <c r="X211" s="5"/>
      <c r="Y211" s="5"/>
      <c r="Z211" s="5" t="s">
        <v>961</v>
      </c>
      <c r="AA211" s="5"/>
      <c r="AB211" s="5">
        <v>7119</v>
      </c>
      <c r="AC211" s="5">
        <v>7119</v>
      </c>
    </row>
    <row r="212" spans="1:29">
      <c r="A212" s="5">
        <v>601158</v>
      </c>
      <c r="B212" s="5">
        <v>116667</v>
      </c>
      <c r="C212" s="5"/>
      <c r="D212" s="5">
        <v>2</v>
      </c>
      <c r="E212" s="5" t="s">
        <v>29</v>
      </c>
      <c r="F212" s="5">
        <v>1176</v>
      </c>
      <c r="G212" s="5" t="s">
        <v>764</v>
      </c>
      <c r="H212" s="5" t="s">
        <v>765</v>
      </c>
      <c r="I212" s="5">
        <v>303</v>
      </c>
      <c r="J212" s="5" t="s">
        <v>766</v>
      </c>
      <c r="K212" s="5">
        <v>125</v>
      </c>
      <c r="L212" s="5" t="s">
        <v>767</v>
      </c>
      <c r="M212" s="5" t="s">
        <v>1901</v>
      </c>
      <c r="N212" s="68">
        <v>45664.448611111111</v>
      </c>
      <c r="O212" s="7">
        <v>45757</v>
      </c>
      <c r="P212" s="5"/>
      <c r="Q212" s="7">
        <v>45748</v>
      </c>
      <c r="R212" s="5"/>
      <c r="S212" s="69">
        <v>-2800</v>
      </c>
      <c r="T212" s="5" t="s">
        <v>35</v>
      </c>
      <c r="U212" s="5" t="s">
        <v>1826</v>
      </c>
      <c r="V212" s="5" t="s">
        <v>36</v>
      </c>
      <c r="W212" s="5" t="s">
        <v>37</v>
      </c>
      <c r="X212" s="5"/>
      <c r="Y212" s="5"/>
      <c r="Z212" s="5" t="s">
        <v>961</v>
      </c>
      <c r="AA212" s="5"/>
      <c r="AB212" s="5">
        <v>7119</v>
      </c>
      <c r="AC212" s="5">
        <v>7119</v>
      </c>
    </row>
    <row r="213" spans="1:29">
      <c r="A213" s="5">
        <v>601185</v>
      </c>
      <c r="B213" s="5">
        <v>116667</v>
      </c>
      <c r="C213" s="5"/>
      <c r="D213" s="5">
        <v>2</v>
      </c>
      <c r="E213" s="5" t="s">
        <v>29</v>
      </c>
      <c r="F213" s="5">
        <v>1176</v>
      </c>
      <c r="G213" s="5" t="s">
        <v>764</v>
      </c>
      <c r="H213" s="5" t="s">
        <v>765</v>
      </c>
      <c r="I213" s="5">
        <v>303</v>
      </c>
      <c r="J213" s="5" t="s">
        <v>766</v>
      </c>
      <c r="K213" s="5">
        <v>125</v>
      </c>
      <c r="L213" s="5" t="s">
        <v>767</v>
      </c>
      <c r="M213" s="5" t="s">
        <v>1901</v>
      </c>
      <c r="N213" s="68">
        <v>45664.448611111111</v>
      </c>
      <c r="O213" s="7">
        <v>45757</v>
      </c>
      <c r="P213" s="5"/>
      <c r="Q213" s="7">
        <v>45748</v>
      </c>
      <c r="R213" s="5"/>
      <c r="S213" s="69">
        <v>280</v>
      </c>
      <c r="T213" s="5" t="s">
        <v>39</v>
      </c>
      <c r="U213" s="5" t="s">
        <v>40</v>
      </c>
      <c r="V213" s="5" t="s">
        <v>41</v>
      </c>
      <c r="W213" s="5" t="s">
        <v>42</v>
      </c>
      <c r="X213" s="5"/>
      <c r="Y213" s="5"/>
      <c r="Z213" s="5" t="s">
        <v>961</v>
      </c>
      <c r="AA213" s="5"/>
      <c r="AB213" s="5">
        <v>7119</v>
      </c>
      <c r="AC213" s="5">
        <v>7119</v>
      </c>
    </row>
    <row r="214" spans="1:29">
      <c r="A214" s="5">
        <v>601187</v>
      </c>
      <c r="B214" s="5">
        <v>116667</v>
      </c>
      <c r="C214" s="5"/>
      <c r="D214" s="5">
        <v>2</v>
      </c>
      <c r="E214" s="5" t="s">
        <v>29</v>
      </c>
      <c r="F214" s="5">
        <v>1176</v>
      </c>
      <c r="G214" s="5" t="s">
        <v>764</v>
      </c>
      <c r="H214" s="5" t="s">
        <v>765</v>
      </c>
      <c r="I214" s="5">
        <v>303</v>
      </c>
      <c r="J214" s="5" t="s">
        <v>766</v>
      </c>
      <c r="K214" s="5">
        <v>125</v>
      </c>
      <c r="L214" s="5" t="s">
        <v>767</v>
      </c>
      <c r="M214" s="5" t="s">
        <v>1901</v>
      </c>
      <c r="N214" s="68">
        <v>45664.448611111111</v>
      </c>
      <c r="O214" s="7">
        <v>45757</v>
      </c>
      <c r="P214" s="5"/>
      <c r="Q214" s="7">
        <v>45748</v>
      </c>
      <c r="R214" s="5"/>
      <c r="S214" s="69">
        <v>-150</v>
      </c>
      <c r="T214" s="5" t="s">
        <v>35</v>
      </c>
      <c r="U214" s="5" t="s">
        <v>300</v>
      </c>
      <c r="V214" s="5" t="s">
        <v>300</v>
      </c>
      <c r="W214" s="5" t="s">
        <v>301</v>
      </c>
      <c r="X214" s="5"/>
      <c r="Y214" s="5"/>
      <c r="Z214" s="5" t="s">
        <v>961</v>
      </c>
      <c r="AA214" s="5"/>
      <c r="AB214" s="5">
        <v>7119</v>
      </c>
      <c r="AC214" s="5">
        <v>7119</v>
      </c>
    </row>
    <row r="215" spans="1:29">
      <c r="A215" s="5">
        <v>601227</v>
      </c>
      <c r="B215" s="5">
        <v>116667</v>
      </c>
      <c r="C215" s="5"/>
      <c r="D215" s="5">
        <v>2</v>
      </c>
      <c r="E215" s="5" t="s">
        <v>29</v>
      </c>
      <c r="F215" s="5">
        <v>1176</v>
      </c>
      <c r="G215" s="5" t="s">
        <v>764</v>
      </c>
      <c r="H215" s="5" t="s">
        <v>765</v>
      </c>
      <c r="I215" s="5">
        <v>303</v>
      </c>
      <c r="J215" s="5" t="s">
        <v>766</v>
      </c>
      <c r="K215" s="5">
        <v>125</v>
      </c>
      <c r="L215" s="5" t="s">
        <v>767</v>
      </c>
      <c r="M215" s="5" t="s">
        <v>1901</v>
      </c>
      <c r="N215" s="68">
        <v>45664.448611111111</v>
      </c>
      <c r="O215" s="7">
        <v>45757</v>
      </c>
      <c r="P215" s="5"/>
      <c r="Q215" s="7">
        <v>45748</v>
      </c>
      <c r="R215" s="5"/>
      <c r="S215" s="69">
        <v>40.56</v>
      </c>
      <c r="T215" s="5" t="s">
        <v>39</v>
      </c>
      <c r="U215" s="5" t="s">
        <v>769</v>
      </c>
      <c r="V215" s="5" t="s">
        <v>266</v>
      </c>
      <c r="W215" s="5" t="s">
        <v>267</v>
      </c>
      <c r="X215" s="5"/>
      <c r="Y215" s="5"/>
      <c r="Z215" s="5" t="s">
        <v>961</v>
      </c>
      <c r="AA215" s="5"/>
      <c r="AB215" s="5">
        <v>7119</v>
      </c>
      <c r="AC215" s="5">
        <v>7119</v>
      </c>
    </row>
    <row r="216" spans="1:29">
      <c r="A216" s="5">
        <v>617785</v>
      </c>
      <c r="B216" s="5">
        <v>116667</v>
      </c>
      <c r="C216" s="5"/>
      <c r="D216" s="5">
        <v>2</v>
      </c>
      <c r="E216" s="5" t="s">
        <v>29</v>
      </c>
      <c r="F216" s="5">
        <v>1176</v>
      </c>
      <c r="G216" s="5" t="s">
        <v>764</v>
      </c>
      <c r="H216" s="5" t="s">
        <v>765</v>
      </c>
      <c r="I216" s="5">
        <v>303</v>
      </c>
      <c r="J216" s="5" t="s">
        <v>766</v>
      </c>
      <c r="K216" s="5">
        <v>125</v>
      </c>
      <c r="L216" s="5" t="s">
        <v>767</v>
      </c>
      <c r="M216" s="5" t="s">
        <v>1901</v>
      </c>
      <c r="N216" s="68">
        <v>45664.448611111111</v>
      </c>
      <c r="O216" s="7">
        <v>45757</v>
      </c>
      <c r="P216" s="5"/>
      <c r="Q216" s="7">
        <v>45748</v>
      </c>
      <c r="R216" s="5"/>
      <c r="S216" s="69">
        <v>21.38</v>
      </c>
      <c r="T216" s="5" t="s">
        <v>39</v>
      </c>
      <c r="U216" s="5" t="s">
        <v>182</v>
      </c>
      <c r="V216" s="5" t="s">
        <v>41</v>
      </c>
      <c r="W216" s="5" t="s">
        <v>42</v>
      </c>
      <c r="X216" s="5"/>
      <c r="Y216" s="5"/>
      <c r="Z216" s="5" t="s">
        <v>961</v>
      </c>
      <c r="AA216" s="5"/>
      <c r="AB216" s="5">
        <v>7119</v>
      </c>
      <c r="AC216" s="5">
        <v>7119</v>
      </c>
    </row>
    <row r="217" spans="1:29">
      <c r="A217" s="5">
        <v>618360</v>
      </c>
      <c r="B217" s="5">
        <v>106303</v>
      </c>
      <c r="C217" s="5"/>
      <c r="D217" s="5">
        <v>2</v>
      </c>
      <c r="E217" s="5" t="s">
        <v>29</v>
      </c>
      <c r="F217" s="5">
        <v>1189</v>
      </c>
      <c r="G217" s="5" t="s">
        <v>208</v>
      </c>
      <c r="H217" s="5" t="s">
        <v>209</v>
      </c>
      <c r="I217" s="5">
        <v>286</v>
      </c>
      <c r="J217" s="5" t="s">
        <v>232</v>
      </c>
      <c r="K217" s="5">
        <v>148</v>
      </c>
      <c r="L217" s="5" t="s">
        <v>233</v>
      </c>
      <c r="M217" s="5" t="s">
        <v>1018</v>
      </c>
      <c r="N217" s="68">
        <v>45567.445138888892</v>
      </c>
      <c r="O217" s="7">
        <v>45757</v>
      </c>
      <c r="P217" s="5"/>
      <c r="Q217" s="7">
        <v>45754</v>
      </c>
      <c r="R217" s="5"/>
      <c r="S217" s="69">
        <v>23.23</v>
      </c>
      <c r="T217" s="5" t="s">
        <v>39</v>
      </c>
      <c r="U217" s="5" t="s">
        <v>182</v>
      </c>
      <c r="V217" s="5" t="s">
        <v>41</v>
      </c>
      <c r="W217" s="5" t="s">
        <v>42</v>
      </c>
      <c r="X217" s="5"/>
      <c r="Y217" s="5"/>
      <c r="Z217" s="5" t="s">
        <v>810</v>
      </c>
      <c r="AA217" s="5"/>
      <c r="AB217" s="5">
        <v>7119</v>
      </c>
      <c r="AC217" s="5">
        <v>7119</v>
      </c>
    </row>
    <row r="218" spans="1:29">
      <c r="A218" s="5">
        <v>543668</v>
      </c>
      <c r="B218" s="5">
        <v>106303</v>
      </c>
      <c r="C218" s="5"/>
      <c r="D218" s="5">
        <v>2</v>
      </c>
      <c r="E218" s="5" t="s">
        <v>29</v>
      </c>
      <c r="F218" s="5">
        <v>1189</v>
      </c>
      <c r="G218" s="5" t="s">
        <v>208</v>
      </c>
      <c r="H218" s="5" t="s">
        <v>209</v>
      </c>
      <c r="I218" s="5">
        <v>286</v>
      </c>
      <c r="J218" s="5" t="s">
        <v>232</v>
      </c>
      <c r="K218" s="5">
        <v>148</v>
      </c>
      <c r="L218" s="5" t="s">
        <v>233</v>
      </c>
      <c r="M218" s="5" t="s">
        <v>1018</v>
      </c>
      <c r="N218" s="68">
        <v>45567.445138888892</v>
      </c>
      <c r="O218" s="7">
        <v>45757</v>
      </c>
      <c r="P218" s="5"/>
      <c r="Q218" s="7">
        <v>45754</v>
      </c>
      <c r="R218" s="5"/>
      <c r="S218" s="69">
        <v>-2264.3200000000002</v>
      </c>
      <c r="T218" s="5" t="s">
        <v>35</v>
      </c>
      <c r="U218" s="5" t="s">
        <v>1826</v>
      </c>
      <c r="V218" s="5" t="s">
        <v>36</v>
      </c>
      <c r="W218" s="5" t="s">
        <v>37</v>
      </c>
      <c r="X218" s="5"/>
      <c r="Y218" s="5"/>
      <c r="Z218" s="5" t="s">
        <v>810</v>
      </c>
      <c r="AA218" s="5"/>
      <c r="AB218" s="5">
        <v>7119</v>
      </c>
      <c r="AC218" s="5">
        <v>7119</v>
      </c>
    </row>
    <row r="219" spans="1:29">
      <c r="A219" s="5">
        <v>543728</v>
      </c>
      <c r="B219" s="5">
        <v>106303</v>
      </c>
      <c r="C219" s="5"/>
      <c r="D219" s="5">
        <v>2</v>
      </c>
      <c r="E219" s="5" t="s">
        <v>29</v>
      </c>
      <c r="F219" s="5">
        <v>1189</v>
      </c>
      <c r="G219" s="5" t="s">
        <v>208</v>
      </c>
      <c r="H219" s="5" t="s">
        <v>209</v>
      </c>
      <c r="I219" s="5">
        <v>286</v>
      </c>
      <c r="J219" s="5" t="s">
        <v>232</v>
      </c>
      <c r="K219" s="5">
        <v>148</v>
      </c>
      <c r="L219" s="5" t="s">
        <v>233</v>
      </c>
      <c r="M219" s="5" t="s">
        <v>1018</v>
      </c>
      <c r="N219" s="68">
        <v>45567.445138888892</v>
      </c>
      <c r="O219" s="7">
        <v>45757</v>
      </c>
      <c r="P219" s="5"/>
      <c r="Q219" s="7">
        <v>45754</v>
      </c>
      <c r="R219" s="5"/>
      <c r="S219" s="69">
        <v>226.43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810</v>
      </c>
      <c r="AA219" s="5"/>
      <c r="AB219" s="5">
        <v>7119</v>
      </c>
      <c r="AC219" s="5">
        <v>7119</v>
      </c>
    </row>
    <row r="220" spans="1:29">
      <c r="A220" s="5">
        <v>543730</v>
      </c>
      <c r="B220" s="5">
        <v>106303</v>
      </c>
      <c r="C220" s="5"/>
      <c r="D220" s="5">
        <v>2</v>
      </c>
      <c r="E220" s="5" t="s">
        <v>29</v>
      </c>
      <c r="F220" s="5">
        <v>1189</v>
      </c>
      <c r="G220" s="5" t="s">
        <v>208</v>
      </c>
      <c r="H220" s="5" t="s">
        <v>209</v>
      </c>
      <c r="I220" s="5">
        <v>286</v>
      </c>
      <c r="J220" s="5" t="s">
        <v>232</v>
      </c>
      <c r="K220" s="5">
        <v>148</v>
      </c>
      <c r="L220" s="5" t="s">
        <v>233</v>
      </c>
      <c r="M220" s="5" t="s">
        <v>1018</v>
      </c>
      <c r="N220" s="68">
        <v>45567.445138888892</v>
      </c>
      <c r="O220" s="7">
        <v>45757</v>
      </c>
      <c r="P220" s="5"/>
      <c r="Q220" s="7">
        <v>45754</v>
      </c>
      <c r="R220" s="5"/>
      <c r="S220" s="69">
        <v>70</v>
      </c>
      <c r="T220" s="5" t="s">
        <v>39</v>
      </c>
      <c r="U220" s="5" t="s">
        <v>85</v>
      </c>
      <c r="V220" s="5" t="s">
        <v>85</v>
      </c>
      <c r="W220" s="5" t="s">
        <v>86</v>
      </c>
      <c r="X220" s="5"/>
      <c r="Y220" s="5"/>
      <c r="Z220" s="5" t="s">
        <v>810</v>
      </c>
      <c r="AA220" s="5"/>
      <c r="AB220" s="5">
        <v>7119</v>
      </c>
      <c r="AC220" s="5">
        <v>7119</v>
      </c>
    </row>
    <row r="221" spans="1:29">
      <c r="A221" s="5">
        <v>545690</v>
      </c>
      <c r="B221" s="5">
        <v>106303</v>
      </c>
      <c r="C221" s="5"/>
      <c r="D221" s="5">
        <v>2</v>
      </c>
      <c r="E221" s="5" t="s">
        <v>29</v>
      </c>
      <c r="F221" s="5">
        <v>1189</v>
      </c>
      <c r="G221" s="5" t="s">
        <v>208</v>
      </c>
      <c r="H221" s="5" t="s">
        <v>209</v>
      </c>
      <c r="I221" s="5">
        <v>286</v>
      </c>
      <c r="J221" s="5" t="s">
        <v>232</v>
      </c>
      <c r="K221" s="5">
        <v>148</v>
      </c>
      <c r="L221" s="5" t="s">
        <v>233</v>
      </c>
      <c r="M221" s="5" t="s">
        <v>1018</v>
      </c>
      <c r="N221" s="68">
        <v>45567.445138888892</v>
      </c>
      <c r="O221" s="7">
        <v>45757</v>
      </c>
      <c r="P221" s="5"/>
      <c r="Q221" s="7">
        <v>45754</v>
      </c>
      <c r="R221" s="5"/>
      <c r="S221" s="69">
        <v>143</v>
      </c>
      <c r="T221" s="5" t="s">
        <v>39</v>
      </c>
      <c r="U221" s="5" t="s">
        <v>52</v>
      </c>
      <c r="V221" s="5" t="s">
        <v>41</v>
      </c>
      <c r="W221" s="5" t="s">
        <v>42</v>
      </c>
      <c r="X221" s="5"/>
      <c r="Y221" s="5"/>
      <c r="Z221" s="5" t="s">
        <v>810</v>
      </c>
      <c r="AA221" s="5"/>
      <c r="AB221" s="5">
        <v>7119</v>
      </c>
      <c r="AC221" s="5">
        <v>7119</v>
      </c>
    </row>
    <row r="222" spans="1:29">
      <c r="A222" s="5">
        <v>668628</v>
      </c>
      <c r="B222" s="5">
        <v>128705</v>
      </c>
      <c r="C222" s="5"/>
      <c r="D222" s="5">
        <v>2</v>
      </c>
      <c r="E222" s="5" t="s">
        <v>29</v>
      </c>
      <c r="F222" s="5">
        <v>1189</v>
      </c>
      <c r="G222" s="5" t="s">
        <v>208</v>
      </c>
      <c r="H222" s="5" t="s">
        <v>209</v>
      </c>
      <c r="I222" s="5">
        <v>266</v>
      </c>
      <c r="J222" s="5" t="s">
        <v>210</v>
      </c>
      <c r="K222" s="5">
        <v>237</v>
      </c>
      <c r="L222" s="5" t="s">
        <v>211</v>
      </c>
      <c r="M222" s="5" t="s">
        <v>1904</v>
      </c>
      <c r="N222" s="68">
        <v>45748</v>
      </c>
      <c r="O222" s="7">
        <v>45757</v>
      </c>
      <c r="P222" s="5"/>
      <c r="Q222" s="7">
        <v>45751</v>
      </c>
      <c r="R222" s="5"/>
      <c r="S222" s="69">
        <v>-1409.72</v>
      </c>
      <c r="T222" s="5" t="s">
        <v>35</v>
      </c>
      <c r="U222" s="5" t="s">
        <v>1826</v>
      </c>
      <c r="V222" s="5" t="s">
        <v>36</v>
      </c>
      <c r="W222" s="5" t="s">
        <v>37</v>
      </c>
      <c r="X222" s="5"/>
      <c r="Y222" s="5"/>
      <c r="Z222" s="5" t="s">
        <v>1905</v>
      </c>
      <c r="AA222" s="5"/>
      <c r="AB222" s="5">
        <v>7119</v>
      </c>
      <c r="AC222" s="5">
        <v>7119</v>
      </c>
    </row>
    <row r="223" spans="1:29">
      <c r="A223" s="5">
        <v>668697</v>
      </c>
      <c r="B223" s="5">
        <v>128705</v>
      </c>
      <c r="C223" s="5"/>
      <c r="D223" s="5">
        <v>2</v>
      </c>
      <c r="E223" s="5" t="s">
        <v>29</v>
      </c>
      <c r="F223" s="5">
        <v>1189</v>
      </c>
      <c r="G223" s="5" t="s">
        <v>208</v>
      </c>
      <c r="H223" s="5" t="s">
        <v>209</v>
      </c>
      <c r="I223" s="5">
        <v>266</v>
      </c>
      <c r="J223" s="5" t="s">
        <v>210</v>
      </c>
      <c r="K223" s="5">
        <v>237</v>
      </c>
      <c r="L223" s="5" t="s">
        <v>211</v>
      </c>
      <c r="M223" s="5" t="s">
        <v>1904</v>
      </c>
      <c r="N223" s="68">
        <v>45748</v>
      </c>
      <c r="O223" s="7">
        <v>45757</v>
      </c>
      <c r="P223" s="5"/>
      <c r="Q223" s="7">
        <v>45751</v>
      </c>
      <c r="R223" s="5"/>
      <c r="S223" s="69">
        <v>140.97</v>
      </c>
      <c r="T223" s="5" t="s">
        <v>39</v>
      </c>
      <c r="U223" s="5" t="s">
        <v>40</v>
      </c>
      <c r="V223" s="5" t="s">
        <v>41</v>
      </c>
      <c r="W223" s="5" t="s">
        <v>42</v>
      </c>
      <c r="X223" s="5"/>
      <c r="Y223" s="5"/>
      <c r="Z223" s="5" t="s">
        <v>1905</v>
      </c>
      <c r="AA223" s="5"/>
      <c r="AB223" s="5">
        <v>7119</v>
      </c>
      <c r="AC223" s="5">
        <v>7119</v>
      </c>
    </row>
    <row r="224" spans="1:29">
      <c r="A224" s="5">
        <v>668700</v>
      </c>
      <c r="B224" s="5">
        <v>128705</v>
      </c>
      <c r="C224" s="5"/>
      <c r="D224" s="5">
        <v>2</v>
      </c>
      <c r="E224" s="5" t="s">
        <v>29</v>
      </c>
      <c r="F224" s="5">
        <v>1189</v>
      </c>
      <c r="G224" s="5" t="s">
        <v>208</v>
      </c>
      <c r="H224" s="5" t="s">
        <v>209</v>
      </c>
      <c r="I224" s="5">
        <v>266</v>
      </c>
      <c r="J224" s="5" t="s">
        <v>210</v>
      </c>
      <c r="K224" s="5">
        <v>237</v>
      </c>
      <c r="L224" s="5" t="s">
        <v>211</v>
      </c>
      <c r="M224" s="5" t="s">
        <v>1904</v>
      </c>
      <c r="N224" s="68">
        <v>45748</v>
      </c>
      <c r="O224" s="7">
        <v>45757</v>
      </c>
      <c r="P224" s="5"/>
      <c r="Q224" s="7">
        <v>45751</v>
      </c>
      <c r="R224" s="5"/>
      <c r="S224" s="69">
        <v>151.55000000000001</v>
      </c>
      <c r="T224" s="5" t="s">
        <v>39</v>
      </c>
      <c r="U224" s="5" t="s">
        <v>52</v>
      </c>
      <c r="V224" s="5" t="s">
        <v>41</v>
      </c>
      <c r="W224" s="5" t="s">
        <v>42</v>
      </c>
      <c r="X224" s="5"/>
      <c r="Y224" s="5"/>
      <c r="Z224" s="5" t="s">
        <v>1905</v>
      </c>
      <c r="AA224" s="5"/>
      <c r="AB224" s="5">
        <v>7119</v>
      </c>
      <c r="AC224" s="5">
        <v>7119</v>
      </c>
    </row>
    <row r="225" spans="1:29">
      <c r="A225" s="5">
        <v>668701</v>
      </c>
      <c r="B225" s="5">
        <v>128705</v>
      </c>
      <c r="C225" s="5"/>
      <c r="D225" s="5">
        <v>2</v>
      </c>
      <c r="E225" s="5" t="s">
        <v>29</v>
      </c>
      <c r="F225" s="5">
        <v>1189</v>
      </c>
      <c r="G225" s="5" t="s">
        <v>208</v>
      </c>
      <c r="H225" s="5" t="s">
        <v>209</v>
      </c>
      <c r="I225" s="5">
        <v>266</v>
      </c>
      <c r="J225" s="5" t="s">
        <v>210</v>
      </c>
      <c r="K225" s="5">
        <v>237</v>
      </c>
      <c r="L225" s="5" t="s">
        <v>211</v>
      </c>
      <c r="M225" s="5" t="s">
        <v>1904</v>
      </c>
      <c r="N225" s="68">
        <v>45748</v>
      </c>
      <c r="O225" s="7">
        <v>45757</v>
      </c>
      <c r="P225" s="5"/>
      <c r="Q225" s="7">
        <v>45751</v>
      </c>
      <c r="R225" s="5"/>
      <c r="S225" s="69">
        <v>10.9</v>
      </c>
      <c r="T225" s="5" t="s">
        <v>39</v>
      </c>
      <c r="U225" s="5" t="s">
        <v>182</v>
      </c>
      <c r="V225" s="5" t="s">
        <v>41</v>
      </c>
      <c r="W225" s="5" t="s">
        <v>42</v>
      </c>
      <c r="X225" s="5"/>
      <c r="Y225" s="5"/>
      <c r="Z225" s="5" t="s">
        <v>1905</v>
      </c>
      <c r="AA225" s="5"/>
      <c r="AB225" s="5">
        <v>7119</v>
      </c>
      <c r="AC225" s="5">
        <v>7119</v>
      </c>
    </row>
    <row r="226" spans="1:29">
      <c r="A226" s="5">
        <v>681435</v>
      </c>
      <c r="B226" s="5">
        <v>128705</v>
      </c>
      <c r="C226" s="5"/>
      <c r="D226" s="5">
        <v>2</v>
      </c>
      <c r="E226" s="5" t="s">
        <v>29</v>
      </c>
      <c r="F226" s="5">
        <v>1189</v>
      </c>
      <c r="G226" s="5" t="s">
        <v>208</v>
      </c>
      <c r="H226" s="5" t="s">
        <v>209</v>
      </c>
      <c r="I226" s="5">
        <v>266</v>
      </c>
      <c r="J226" s="5" t="s">
        <v>210</v>
      </c>
      <c r="K226" s="5">
        <v>237</v>
      </c>
      <c r="L226" s="5" t="s">
        <v>211</v>
      </c>
      <c r="M226" s="5" t="s">
        <v>1904</v>
      </c>
      <c r="N226" s="68">
        <v>45748</v>
      </c>
      <c r="O226" s="7">
        <v>45757</v>
      </c>
      <c r="P226" s="5"/>
      <c r="Q226" s="7">
        <v>45751</v>
      </c>
      <c r="R226" s="5"/>
      <c r="S226" s="69">
        <v>59.72</v>
      </c>
      <c r="T226" s="5" t="s">
        <v>39</v>
      </c>
      <c r="U226" s="5" t="s">
        <v>723</v>
      </c>
      <c r="V226" s="5" t="s">
        <v>88</v>
      </c>
      <c r="W226" s="5" t="s">
        <v>89</v>
      </c>
      <c r="X226" s="5"/>
      <c r="Y226" s="5"/>
      <c r="Z226" s="5" t="s">
        <v>1905</v>
      </c>
      <c r="AA226" s="5"/>
      <c r="AB226" s="5">
        <v>7119</v>
      </c>
      <c r="AC226" s="5">
        <v>7119</v>
      </c>
    </row>
    <row r="227" spans="1:29">
      <c r="A227" s="5">
        <v>681458</v>
      </c>
      <c r="B227" s="5">
        <v>128705</v>
      </c>
      <c r="C227" s="5"/>
      <c r="D227" s="5">
        <v>2</v>
      </c>
      <c r="E227" s="5" t="s">
        <v>29</v>
      </c>
      <c r="F227" s="5">
        <v>1189</v>
      </c>
      <c r="G227" s="5" t="s">
        <v>208</v>
      </c>
      <c r="H227" s="5" t="s">
        <v>209</v>
      </c>
      <c r="I227" s="5">
        <v>266</v>
      </c>
      <c r="J227" s="5" t="s">
        <v>210</v>
      </c>
      <c r="K227" s="5">
        <v>237</v>
      </c>
      <c r="L227" s="5" t="s">
        <v>211</v>
      </c>
      <c r="M227" s="5" t="s">
        <v>1904</v>
      </c>
      <c r="N227" s="68">
        <v>45748</v>
      </c>
      <c r="O227" s="7">
        <v>45757</v>
      </c>
      <c r="P227" s="5"/>
      <c r="Q227" s="7">
        <v>45751</v>
      </c>
      <c r="R227" s="5"/>
      <c r="S227" s="69">
        <v>-5.97</v>
      </c>
      <c r="T227" s="5" t="s">
        <v>39</v>
      </c>
      <c r="U227" s="5" t="s">
        <v>120</v>
      </c>
      <c r="V227" s="5" t="s">
        <v>41</v>
      </c>
      <c r="W227" s="5" t="s">
        <v>42</v>
      </c>
      <c r="X227" s="5"/>
      <c r="Y227" s="5"/>
      <c r="Z227" s="5" t="s">
        <v>1905</v>
      </c>
      <c r="AA227" s="5"/>
      <c r="AB227" s="5">
        <v>7119</v>
      </c>
      <c r="AC227" s="5">
        <v>7119</v>
      </c>
    </row>
    <row r="228" spans="1:29">
      <c r="A228" s="5">
        <v>675246</v>
      </c>
      <c r="B228" s="5">
        <v>123861</v>
      </c>
      <c r="C228" s="5"/>
      <c r="D228" s="5">
        <v>2</v>
      </c>
      <c r="E228" s="5" t="s">
        <v>29</v>
      </c>
      <c r="F228" s="5">
        <v>1197</v>
      </c>
      <c r="G228" s="5" t="s">
        <v>596</v>
      </c>
      <c r="H228" s="5" t="s">
        <v>597</v>
      </c>
      <c r="I228" s="5">
        <v>284</v>
      </c>
      <c r="J228" s="5" t="s">
        <v>598</v>
      </c>
      <c r="K228" s="5">
        <v>332</v>
      </c>
      <c r="L228" s="5"/>
      <c r="M228" s="5" t="s">
        <v>1416</v>
      </c>
      <c r="N228" s="68">
        <v>45717</v>
      </c>
      <c r="O228" s="7">
        <v>45757</v>
      </c>
      <c r="P228" s="5"/>
      <c r="Q228" s="7">
        <v>45749</v>
      </c>
      <c r="R228" s="5"/>
      <c r="S228" s="69">
        <v>28.19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1650</v>
      </c>
      <c r="AA228" s="5"/>
      <c r="AB228" s="5">
        <v>7119</v>
      </c>
      <c r="AC228" s="5">
        <v>7119</v>
      </c>
    </row>
    <row r="229" spans="1:29">
      <c r="A229" s="5">
        <v>642276</v>
      </c>
      <c r="B229" s="5">
        <v>123861</v>
      </c>
      <c r="C229" s="5"/>
      <c r="D229" s="5">
        <v>2</v>
      </c>
      <c r="E229" s="5" t="s">
        <v>29</v>
      </c>
      <c r="F229" s="5">
        <v>1197</v>
      </c>
      <c r="G229" s="5" t="s">
        <v>596</v>
      </c>
      <c r="H229" s="5" t="s">
        <v>597</v>
      </c>
      <c r="I229" s="5">
        <v>284</v>
      </c>
      <c r="J229" s="5" t="s">
        <v>598</v>
      </c>
      <c r="K229" s="5">
        <v>332</v>
      </c>
      <c r="L229" s="5"/>
      <c r="M229" s="5" t="s">
        <v>1416</v>
      </c>
      <c r="N229" s="68">
        <v>45717</v>
      </c>
      <c r="O229" s="7">
        <v>45757</v>
      </c>
      <c r="P229" s="5"/>
      <c r="Q229" s="7">
        <v>45749</v>
      </c>
      <c r="R229" s="5"/>
      <c r="S229" s="69">
        <v>-1174.25</v>
      </c>
      <c r="T229" s="5" t="s">
        <v>35</v>
      </c>
      <c r="U229" s="5" t="s">
        <v>1826</v>
      </c>
      <c r="V229" s="5" t="s">
        <v>36</v>
      </c>
      <c r="W229" s="5" t="s">
        <v>37</v>
      </c>
      <c r="X229" s="5"/>
      <c r="Y229" s="5"/>
      <c r="Z229" s="5" t="s">
        <v>1650</v>
      </c>
      <c r="AA229" s="5"/>
      <c r="AB229" s="5">
        <v>7119</v>
      </c>
      <c r="AC229" s="5">
        <v>7119</v>
      </c>
    </row>
    <row r="230" spans="1:29">
      <c r="A230" s="5">
        <v>642327</v>
      </c>
      <c r="B230" s="5">
        <v>123861</v>
      </c>
      <c r="C230" s="5"/>
      <c r="D230" s="5">
        <v>2</v>
      </c>
      <c r="E230" s="5" t="s">
        <v>29</v>
      </c>
      <c r="F230" s="5">
        <v>1197</v>
      </c>
      <c r="G230" s="5" t="s">
        <v>596</v>
      </c>
      <c r="H230" s="5" t="s">
        <v>597</v>
      </c>
      <c r="I230" s="5">
        <v>284</v>
      </c>
      <c r="J230" s="5" t="s">
        <v>598</v>
      </c>
      <c r="K230" s="5">
        <v>332</v>
      </c>
      <c r="L230" s="5"/>
      <c r="M230" s="5" t="s">
        <v>1416</v>
      </c>
      <c r="N230" s="68">
        <v>45717</v>
      </c>
      <c r="O230" s="7">
        <v>45757</v>
      </c>
      <c r="P230" s="5"/>
      <c r="Q230" s="7">
        <v>45749</v>
      </c>
      <c r="R230" s="5"/>
      <c r="S230" s="69">
        <v>117.43</v>
      </c>
      <c r="T230" s="5" t="s">
        <v>39</v>
      </c>
      <c r="U230" s="5" t="s">
        <v>40</v>
      </c>
      <c r="V230" s="5" t="s">
        <v>41</v>
      </c>
      <c r="W230" s="5" t="s">
        <v>42</v>
      </c>
      <c r="X230" s="5"/>
      <c r="Y230" s="5"/>
      <c r="Z230" s="5" t="s">
        <v>1650</v>
      </c>
      <c r="AA230" s="5"/>
      <c r="AB230" s="5">
        <v>7119</v>
      </c>
      <c r="AC230" s="5">
        <v>7119</v>
      </c>
    </row>
    <row r="231" spans="1:29">
      <c r="A231" s="5">
        <v>642330</v>
      </c>
      <c r="B231" s="5">
        <v>123861</v>
      </c>
      <c r="C231" s="5"/>
      <c r="D231" s="5">
        <v>2</v>
      </c>
      <c r="E231" s="5" t="s">
        <v>29</v>
      </c>
      <c r="F231" s="5">
        <v>1197</v>
      </c>
      <c r="G231" s="5" t="s">
        <v>596</v>
      </c>
      <c r="H231" s="5" t="s">
        <v>597</v>
      </c>
      <c r="I231" s="5">
        <v>284</v>
      </c>
      <c r="J231" s="5" t="s">
        <v>598</v>
      </c>
      <c r="K231" s="5">
        <v>332</v>
      </c>
      <c r="L231" s="5"/>
      <c r="M231" s="5" t="s">
        <v>1416</v>
      </c>
      <c r="N231" s="68">
        <v>45717</v>
      </c>
      <c r="O231" s="7">
        <v>45757</v>
      </c>
      <c r="P231" s="5"/>
      <c r="Q231" s="7">
        <v>45749</v>
      </c>
      <c r="R231" s="5"/>
      <c r="S231" s="69">
        <v>21.82</v>
      </c>
      <c r="T231" s="5" t="s">
        <v>39</v>
      </c>
      <c r="U231" s="5" t="s">
        <v>73</v>
      </c>
      <c r="V231" s="5" t="s">
        <v>41</v>
      </c>
      <c r="W231" s="5" t="s">
        <v>42</v>
      </c>
      <c r="X231" s="5"/>
      <c r="Y231" s="5"/>
      <c r="Z231" s="5" t="s">
        <v>1650</v>
      </c>
      <c r="AA231" s="5"/>
      <c r="AB231" s="5">
        <v>7119</v>
      </c>
      <c r="AC231" s="5">
        <v>7119</v>
      </c>
    </row>
    <row r="232" spans="1:29">
      <c r="A232" s="5">
        <v>642331</v>
      </c>
      <c r="B232" s="5">
        <v>123861</v>
      </c>
      <c r="C232" s="5"/>
      <c r="D232" s="5">
        <v>2</v>
      </c>
      <c r="E232" s="5" t="s">
        <v>29</v>
      </c>
      <c r="F232" s="5">
        <v>1197</v>
      </c>
      <c r="G232" s="5" t="s">
        <v>596</v>
      </c>
      <c r="H232" s="5" t="s">
        <v>597</v>
      </c>
      <c r="I232" s="5">
        <v>284</v>
      </c>
      <c r="J232" s="5" t="s">
        <v>598</v>
      </c>
      <c r="K232" s="5">
        <v>332</v>
      </c>
      <c r="L232" s="5"/>
      <c r="M232" s="5" t="s">
        <v>1416</v>
      </c>
      <c r="N232" s="68">
        <v>45717</v>
      </c>
      <c r="O232" s="7">
        <v>45757</v>
      </c>
      <c r="P232" s="5"/>
      <c r="Q232" s="7">
        <v>45749</v>
      </c>
      <c r="R232" s="5"/>
      <c r="S232" s="69">
        <v>9.6999999999999993</v>
      </c>
      <c r="T232" s="5" t="s">
        <v>39</v>
      </c>
      <c r="U232" s="5" t="s">
        <v>128</v>
      </c>
      <c r="V232" s="5" t="s">
        <v>128</v>
      </c>
      <c r="W232" s="5" t="s">
        <v>129</v>
      </c>
      <c r="X232" s="5"/>
      <c r="Y232" s="5"/>
      <c r="Z232" s="5" t="s">
        <v>1650</v>
      </c>
      <c r="AA232" s="5"/>
      <c r="AB232" s="5">
        <v>7119</v>
      </c>
      <c r="AC232" s="5">
        <v>7119</v>
      </c>
    </row>
    <row r="233" spans="1:29">
      <c r="A233" s="5">
        <v>642333</v>
      </c>
      <c r="B233" s="5">
        <v>123861</v>
      </c>
      <c r="C233" s="5"/>
      <c r="D233" s="5">
        <v>2</v>
      </c>
      <c r="E233" s="5" t="s">
        <v>29</v>
      </c>
      <c r="F233" s="5">
        <v>1197</v>
      </c>
      <c r="G233" s="5" t="s">
        <v>596</v>
      </c>
      <c r="H233" s="5" t="s">
        <v>597</v>
      </c>
      <c r="I233" s="5">
        <v>284</v>
      </c>
      <c r="J233" s="5" t="s">
        <v>598</v>
      </c>
      <c r="K233" s="5">
        <v>332</v>
      </c>
      <c r="L233" s="5"/>
      <c r="M233" s="5" t="s">
        <v>1416</v>
      </c>
      <c r="N233" s="68">
        <v>45717</v>
      </c>
      <c r="O233" s="7">
        <v>45757</v>
      </c>
      <c r="P233" s="5"/>
      <c r="Q233" s="7">
        <v>45749</v>
      </c>
      <c r="R233" s="5"/>
      <c r="S233" s="69">
        <v>10.78</v>
      </c>
      <c r="T233" s="5" t="s">
        <v>39</v>
      </c>
      <c r="U233" s="5" t="s">
        <v>182</v>
      </c>
      <c r="V233" s="5" t="s">
        <v>41</v>
      </c>
      <c r="W233" s="5" t="s">
        <v>42</v>
      </c>
      <c r="X233" s="5"/>
      <c r="Y233" s="5"/>
      <c r="Z233" s="5" t="s">
        <v>1650</v>
      </c>
      <c r="AA233" s="5"/>
      <c r="AB233" s="5">
        <v>7119</v>
      </c>
      <c r="AC233" s="5">
        <v>7119</v>
      </c>
    </row>
    <row r="234" spans="1:29">
      <c r="A234" s="5">
        <v>658251</v>
      </c>
      <c r="B234" s="5">
        <v>126928</v>
      </c>
      <c r="C234" s="5"/>
      <c r="D234" s="5">
        <v>2</v>
      </c>
      <c r="E234" s="5" t="s">
        <v>29</v>
      </c>
      <c r="F234" s="5">
        <v>1197</v>
      </c>
      <c r="G234" s="5" t="s">
        <v>596</v>
      </c>
      <c r="H234" s="5" t="s">
        <v>597</v>
      </c>
      <c r="I234" s="5">
        <v>284</v>
      </c>
      <c r="J234" s="5" t="s">
        <v>598</v>
      </c>
      <c r="K234" s="5">
        <v>332</v>
      </c>
      <c r="L234" s="5"/>
      <c r="M234" s="5" t="s">
        <v>1416</v>
      </c>
      <c r="N234" s="68">
        <v>45706.506944444445</v>
      </c>
      <c r="O234" s="7">
        <v>45757</v>
      </c>
      <c r="P234" s="5"/>
      <c r="Q234" s="5"/>
      <c r="R234" s="5"/>
      <c r="S234" s="69">
        <v>59</v>
      </c>
      <c r="T234" s="5" t="s">
        <v>39</v>
      </c>
      <c r="U234" s="5" t="s">
        <v>1906</v>
      </c>
      <c r="V234" s="5" t="s">
        <v>300</v>
      </c>
      <c r="W234" s="5" t="s">
        <v>839</v>
      </c>
      <c r="X234" s="5"/>
      <c r="Y234" s="5"/>
      <c r="Z234" s="5" t="s">
        <v>1652</v>
      </c>
      <c r="AA234" s="5"/>
      <c r="AB234" s="5">
        <v>7119</v>
      </c>
      <c r="AC234" s="5">
        <v>7119</v>
      </c>
    </row>
    <row r="235" spans="1:29">
      <c r="A235" s="5">
        <v>563501</v>
      </c>
      <c r="B235" s="5">
        <v>109562</v>
      </c>
      <c r="C235" s="5"/>
      <c r="D235" s="5">
        <v>2</v>
      </c>
      <c r="E235" s="5" t="s">
        <v>29</v>
      </c>
      <c r="F235" s="5">
        <v>1203</v>
      </c>
      <c r="G235" s="5" t="s">
        <v>1418</v>
      </c>
      <c r="H235" s="5" t="s">
        <v>1419</v>
      </c>
      <c r="I235" s="5">
        <v>381</v>
      </c>
      <c r="J235" s="5" t="s">
        <v>1398</v>
      </c>
      <c r="K235" s="5">
        <v>101</v>
      </c>
      <c r="L235" s="5" t="s">
        <v>1399</v>
      </c>
      <c r="M235" s="5" t="s">
        <v>1420</v>
      </c>
      <c r="N235" s="68">
        <v>45581.568749999999</v>
      </c>
      <c r="O235" s="7">
        <v>45762</v>
      </c>
      <c r="P235" s="5"/>
      <c r="Q235" s="5"/>
      <c r="R235" s="5"/>
      <c r="S235" s="69">
        <v>-6811.76</v>
      </c>
      <c r="T235" s="5" t="s">
        <v>35</v>
      </c>
      <c r="U235" s="5" t="s">
        <v>1826</v>
      </c>
      <c r="V235" s="5" t="s">
        <v>36</v>
      </c>
      <c r="W235" s="5" t="s">
        <v>37</v>
      </c>
      <c r="X235" s="5"/>
      <c r="Y235" s="5"/>
      <c r="Z235" s="5" t="s">
        <v>1401</v>
      </c>
      <c r="AA235" s="5"/>
      <c r="AB235" s="5">
        <v>7119</v>
      </c>
      <c r="AC235" s="5">
        <v>7119</v>
      </c>
    </row>
    <row r="236" spans="1:29">
      <c r="A236" s="5">
        <v>563624</v>
      </c>
      <c r="B236" s="5">
        <v>109562</v>
      </c>
      <c r="C236" s="5"/>
      <c r="D236" s="5">
        <v>2</v>
      </c>
      <c r="E236" s="5" t="s">
        <v>29</v>
      </c>
      <c r="F236" s="5">
        <v>1203</v>
      </c>
      <c r="G236" s="5" t="s">
        <v>1418</v>
      </c>
      <c r="H236" s="5" t="s">
        <v>1419</v>
      </c>
      <c r="I236" s="5">
        <v>381</v>
      </c>
      <c r="J236" s="5" t="s">
        <v>1398</v>
      </c>
      <c r="K236" s="5">
        <v>101</v>
      </c>
      <c r="L236" s="5" t="s">
        <v>1399</v>
      </c>
      <c r="M236" s="5" t="s">
        <v>1420</v>
      </c>
      <c r="N236" s="68">
        <v>45581.568749999999</v>
      </c>
      <c r="O236" s="7">
        <v>45762</v>
      </c>
      <c r="P236" s="5"/>
      <c r="Q236" s="5"/>
      <c r="R236" s="5"/>
      <c r="S236" s="69">
        <v>977.23</v>
      </c>
      <c r="T236" s="5" t="s">
        <v>39</v>
      </c>
      <c r="U236" s="5" t="s">
        <v>265</v>
      </c>
      <c r="V236" s="5" t="s">
        <v>266</v>
      </c>
      <c r="W236" s="5" t="s">
        <v>267</v>
      </c>
      <c r="X236" s="5"/>
      <c r="Y236" s="5"/>
      <c r="Z236" s="5" t="s">
        <v>1401</v>
      </c>
      <c r="AA236" s="5"/>
      <c r="AB236" s="5">
        <v>7119</v>
      </c>
      <c r="AC236" s="5">
        <v>7119</v>
      </c>
    </row>
    <row r="237" spans="1:29">
      <c r="A237" s="5">
        <v>563533</v>
      </c>
      <c r="B237" s="5">
        <v>109562</v>
      </c>
      <c r="C237" s="5"/>
      <c r="D237" s="5">
        <v>2</v>
      </c>
      <c r="E237" s="5" t="s">
        <v>29</v>
      </c>
      <c r="F237" s="5">
        <v>1203</v>
      </c>
      <c r="G237" s="5" t="s">
        <v>1418</v>
      </c>
      <c r="H237" s="5" t="s">
        <v>1419</v>
      </c>
      <c r="I237" s="5">
        <v>381</v>
      </c>
      <c r="J237" s="5" t="s">
        <v>1398</v>
      </c>
      <c r="K237" s="5">
        <v>101</v>
      </c>
      <c r="L237" s="5" t="s">
        <v>1399</v>
      </c>
      <c r="M237" s="5" t="s">
        <v>1420</v>
      </c>
      <c r="N237" s="68">
        <v>45581.568749999999</v>
      </c>
      <c r="O237" s="7">
        <v>45762</v>
      </c>
      <c r="P237" s="5"/>
      <c r="Q237" s="5"/>
      <c r="R237" s="5"/>
      <c r="S237" s="69">
        <v>567.41999999999996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1401</v>
      </c>
      <c r="AA237" s="5"/>
      <c r="AB237" s="5">
        <v>7119</v>
      </c>
      <c r="AC237" s="5">
        <v>7119</v>
      </c>
    </row>
    <row r="238" spans="1:29">
      <c r="A238" s="5">
        <v>648738</v>
      </c>
      <c r="B238" s="5">
        <v>125338</v>
      </c>
      <c r="C238" s="5"/>
      <c r="D238" s="5">
        <v>2</v>
      </c>
      <c r="E238" s="5" t="s">
        <v>29</v>
      </c>
      <c r="F238" s="5">
        <v>1214</v>
      </c>
      <c r="G238" s="5" t="s">
        <v>417</v>
      </c>
      <c r="H238" s="5" t="s">
        <v>418</v>
      </c>
      <c r="I238" s="5">
        <v>391</v>
      </c>
      <c r="J238" s="5" t="s">
        <v>419</v>
      </c>
      <c r="K238" s="5">
        <v>33</v>
      </c>
      <c r="L238" s="5" t="s">
        <v>420</v>
      </c>
      <c r="M238" s="5" t="s">
        <v>1907</v>
      </c>
      <c r="N238" s="68">
        <v>45689</v>
      </c>
      <c r="O238" s="7">
        <v>45757</v>
      </c>
      <c r="P238" s="5"/>
      <c r="Q238" s="7">
        <v>45750</v>
      </c>
      <c r="R238" s="5"/>
      <c r="S238" s="69">
        <v>159.32</v>
      </c>
      <c r="T238" s="5" t="s">
        <v>39</v>
      </c>
      <c r="U238" s="5" t="s">
        <v>40</v>
      </c>
      <c r="V238" s="5" t="s">
        <v>41</v>
      </c>
      <c r="W238" s="5" t="s">
        <v>42</v>
      </c>
      <c r="X238" s="5"/>
      <c r="Y238" s="5"/>
      <c r="Z238" s="5" t="s">
        <v>1654</v>
      </c>
      <c r="AA238" s="5"/>
      <c r="AB238" s="5">
        <v>7119</v>
      </c>
      <c r="AC238" s="5">
        <v>7119</v>
      </c>
    </row>
    <row r="239" spans="1:29">
      <c r="A239" s="5">
        <v>648740</v>
      </c>
      <c r="B239" s="5">
        <v>125338</v>
      </c>
      <c r="C239" s="5"/>
      <c r="D239" s="5">
        <v>2</v>
      </c>
      <c r="E239" s="5" t="s">
        <v>29</v>
      </c>
      <c r="F239" s="5">
        <v>1214</v>
      </c>
      <c r="G239" s="5" t="s">
        <v>417</v>
      </c>
      <c r="H239" s="5" t="s">
        <v>418</v>
      </c>
      <c r="I239" s="5">
        <v>391</v>
      </c>
      <c r="J239" s="5" t="s">
        <v>419</v>
      </c>
      <c r="K239" s="5">
        <v>33</v>
      </c>
      <c r="L239" s="5" t="s">
        <v>420</v>
      </c>
      <c r="M239" s="5" t="s">
        <v>1907</v>
      </c>
      <c r="N239" s="68">
        <v>45689</v>
      </c>
      <c r="O239" s="7">
        <v>45757</v>
      </c>
      <c r="P239" s="5"/>
      <c r="Q239" s="7">
        <v>45750</v>
      </c>
      <c r="R239" s="5"/>
      <c r="S239" s="69">
        <v>9.6999999999999993</v>
      </c>
      <c r="T239" s="5" t="s">
        <v>39</v>
      </c>
      <c r="U239" s="5" t="s">
        <v>128</v>
      </c>
      <c r="V239" s="5" t="s">
        <v>128</v>
      </c>
      <c r="W239" s="5" t="s">
        <v>129</v>
      </c>
      <c r="X239" s="5"/>
      <c r="Y239" s="5"/>
      <c r="Z239" s="5" t="s">
        <v>1654</v>
      </c>
      <c r="AA239" s="5"/>
      <c r="AB239" s="5">
        <v>7119</v>
      </c>
      <c r="AC239" s="5">
        <v>7119</v>
      </c>
    </row>
    <row r="240" spans="1:29">
      <c r="A240" s="5">
        <v>648741</v>
      </c>
      <c r="B240" s="5">
        <v>125338</v>
      </c>
      <c r="C240" s="5"/>
      <c r="D240" s="5">
        <v>2</v>
      </c>
      <c r="E240" s="5" t="s">
        <v>29</v>
      </c>
      <c r="F240" s="5">
        <v>1214</v>
      </c>
      <c r="G240" s="5" t="s">
        <v>417</v>
      </c>
      <c r="H240" s="5" t="s">
        <v>418</v>
      </c>
      <c r="I240" s="5">
        <v>391</v>
      </c>
      <c r="J240" s="5" t="s">
        <v>419</v>
      </c>
      <c r="K240" s="5">
        <v>33</v>
      </c>
      <c r="L240" s="5" t="s">
        <v>420</v>
      </c>
      <c r="M240" s="5" t="s">
        <v>1907</v>
      </c>
      <c r="N240" s="68">
        <v>45689</v>
      </c>
      <c r="O240" s="7">
        <v>45757</v>
      </c>
      <c r="P240" s="5"/>
      <c r="Q240" s="7">
        <v>45750</v>
      </c>
      <c r="R240" s="5"/>
      <c r="S240" s="69">
        <v>-29.24</v>
      </c>
      <c r="T240" s="5" t="s">
        <v>39</v>
      </c>
      <c r="U240" s="5" t="s">
        <v>120</v>
      </c>
      <c r="V240" s="5" t="s">
        <v>41</v>
      </c>
      <c r="W240" s="5" t="s">
        <v>42</v>
      </c>
      <c r="X240" s="5"/>
      <c r="Y240" s="5"/>
      <c r="Z240" s="5" t="s">
        <v>1654</v>
      </c>
      <c r="AA240" s="5"/>
      <c r="AB240" s="5">
        <v>7119</v>
      </c>
      <c r="AC240" s="5">
        <v>7119</v>
      </c>
    </row>
    <row r="241" spans="1:29">
      <c r="A241" s="5">
        <v>648742</v>
      </c>
      <c r="B241" s="5">
        <v>125338</v>
      </c>
      <c r="C241" s="5"/>
      <c r="D241" s="5">
        <v>2</v>
      </c>
      <c r="E241" s="5" t="s">
        <v>29</v>
      </c>
      <c r="F241" s="5">
        <v>1214</v>
      </c>
      <c r="G241" s="5" t="s">
        <v>417</v>
      </c>
      <c r="H241" s="5" t="s">
        <v>418</v>
      </c>
      <c r="I241" s="5">
        <v>391</v>
      </c>
      <c r="J241" s="5" t="s">
        <v>419</v>
      </c>
      <c r="K241" s="5">
        <v>33</v>
      </c>
      <c r="L241" s="5" t="s">
        <v>420</v>
      </c>
      <c r="M241" s="5" t="s">
        <v>1907</v>
      </c>
      <c r="N241" s="68">
        <v>45689</v>
      </c>
      <c r="O241" s="7">
        <v>45757</v>
      </c>
      <c r="P241" s="5"/>
      <c r="Q241" s="7">
        <v>45750</v>
      </c>
      <c r="R241" s="5"/>
      <c r="S241" s="69">
        <v>9.64</v>
      </c>
      <c r="T241" s="5" t="s">
        <v>39</v>
      </c>
      <c r="U241" s="5" t="s">
        <v>182</v>
      </c>
      <c r="V241" s="5" t="s">
        <v>41</v>
      </c>
      <c r="W241" s="5" t="s">
        <v>42</v>
      </c>
      <c r="X241" s="5"/>
      <c r="Y241" s="5"/>
      <c r="Z241" s="5" t="s">
        <v>1654</v>
      </c>
      <c r="AA241" s="5"/>
      <c r="AB241" s="5">
        <v>7119</v>
      </c>
      <c r="AC241" s="5">
        <v>7119</v>
      </c>
    </row>
    <row r="242" spans="1:29">
      <c r="A242" s="5">
        <v>648704</v>
      </c>
      <c r="B242" s="5">
        <v>125338</v>
      </c>
      <c r="C242" s="5"/>
      <c r="D242" s="5">
        <v>2</v>
      </c>
      <c r="E242" s="5" t="s">
        <v>29</v>
      </c>
      <c r="F242" s="5">
        <v>1214</v>
      </c>
      <c r="G242" s="5" t="s">
        <v>417</v>
      </c>
      <c r="H242" s="5" t="s">
        <v>418</v>
      </c>
      <c r="I242" s="5">
        <v>391</v>
      </c>
      <c r="J242" s="5" t="s">
        <v>419</v>
      </c>
      <c r="K242" s="5">
        <v>33</v>
      </c>
      <c r="L242" s="5" t="s">
        <v>420</v>
      </c>
      <c r="M242" s="5" t="s">
        <v>1907</v>
      </c>
      <c r="N242" s="68">
        <v>45689</v>
      </c>
      <c r="O242" s="7">
        <v>45757</v>
      </c>
      <c r="P242" s="5"/>
      <c r="Q242" s="7">
        <v>45750</v>
      </c>
      <c r="R242" s="5"/>
      <c r="S242" s="69">
        <v>-1593.18</v>
      </c>
      <c r="T242" s="5" t="s">
        <v>35</v>
      </c>
      <c r="U242" s="5" t="s">
        <v>1826</v>
      </c>
      <c r="V242" s="5" t="s">
        <v>36</v>
      </c>
      <c r="W242" s="5" t="s">
        <v>37</v>
      </c>
      <c r="X242" s="5"/>
      <c r="Y242" s="5"/>
      <c r="Z242" s="5" t="s">
        <v>1654</v>
      </c>
      <c r="AA242" s="5"/>
      <c r="AB242" s="5">
        <v>7119</v>
      </c>
      <c r="AC242" s="5">
        <v>7119</v>
      </c>
    </row>
    <row r="243" spans="1:29">
      <c r="A243" s="5">
        <v>648706</v>
      </c>
      <c r="B243" s="5">
        <v>125338</v>
      </c>
      <c r="C243" s="5"/>
      <c r="D243" s="5">
        <v>2</v>
      </c>
      <c r="E243" s="5" t="s">
        <v>29</v>
      </c>
      <c r="F243" s="5">
        <v>1214</v>
      </c>
      <c r="G243" s="5" t="s">
        <v>417</v>
      </c>
      <c r="H243" s="5" t="s">
        <v>418</v>
      </c>
      <c r="I243" s="5">
        <v>391</v>
      </c>
      <c r="J243" s="5" t="s">
        <v>419</v>
      </c>
      <c r="K243" s="5">
        <v>33</v>
      </c>
      <c r="L243" s="5" t="s">
        <v>420</v>
      </c>
      <c r="M243" s="5" t="s">
        <v>1907</v>
      </c>
      <c r="N243" s="68">
        <v>45689</v>
      </c>
      <c r="O243" s="7">
        <v>45757</v>
      </c>
      <c r="P243" s="5"/>
      <c r="Q243" s="7">
        <v>45750</v>
      </c>
      <c r="R243" s="5"/>
      <c r="S243" s="69">
        <v>292.44</v>
      </c>
      <c r="T243" s="5" t="s">
        <v>39</v>
      </c>
      <c r="U243" s="5" t="s">
        <v>1908</v>
      </c>
      <c r="V243" s="5" t="s">
        <v>88</v>
      </c>
      <c r="W243" s="5" t="s">
        <v>89</v>
      </c>
      <c r="X243" s="5"/>
      <c r="Y243" s="5"/>
      <c r="Z243" s="5" t="s">
        <v>1654</v>
      </c>
      <c r="AA243" s="5"/>
      <c r="AB243" s="5">
        <v>7119</v>
      </c>
      <c r="AC243" s="5">
        <v>7119</v>
      </c>
    </row>
    <row r="244" spans="1:29">
      <c r="A244" s="5">
        <v>604386</v>
      </c>
      <c r="B244" s="5">
        <v>117531</v>
      </c>
      <c r="C244" s="5"/>
      <c r="D244" s="5">
        <v>2</v>
      </c>
      <c r="E244" s="5" t="s">
        <v>29</v>
      </c>
      <c r="F244" s="5">
        <v>6417</v>
      </c>
      <c r="G244" s="5" t="s">
        <v>1171</v>
      </c>
      <c r="H244" s="5" t="s">
        <v>1172</v>
      </c>
      <c r="I244" s="5">
        <v>529</v>
      </c>
      <c r="J244" s="5" t="s">
        <v>1173</v>
      </c>
      <c r="K244" s="5">
        <v>431</v>
      </c>
      <c r="L244" s="5"/>
      <c r="M244" s="5" t="s">
        <v>1174</v>
      </c>
      <c r="N244" s="68">
        <v>45670.620138888888</v>
      </c>
      <c r="O244" s="7">
        <v>45757</v>
      </c>
      <c r="P244" s="5"/>
      <c r="Q244" s="5"/>
      <c r="R244" s="5"/>
      <c r="S244" s="69">
        <v>4.8499999999999996</v>
      </c>
      <c r="T244" s="5" t="s">
        <v>39</v>
      </c>
      <c r="U244" s="5" t="s">
        <v>128</v>
      </c>
      <c r="V244" s="5" t="s">
        <v>128</v>
      </c>
      <c r="W244" s="5" t="s">
        <v>129</v>
      </c>
      <c r="X244" s="5"/>
      <c r="Y244" s="5"/>
      <c r="Z244" s="5" t="s">
        <v>1422</v>
      </c>
      <c r="AA244" s="5"/>
      <c r="AB244" s="5">
        <v>7119</v>
      </c>
      <c r="AC244" s="5">
        <v>7119</v>
      </c>
    </row>
    <row r="245" spans="1:29">
      <c r="A245" s="5">
        <v>611423</v>
      </c>
      <c r="B245" s="5">
        <v>117533</v>
      </c>
      <c r="C245" s="5"/>
      <c r="D245" s="5">
        <v>2</v>
      </c>
      <c r="E245" s="5" t="s">
        <v>29</v>
      </c>
      <c r="F245" s="5">
        <v>6417</v>
      </c>
      <c r="G245" s="5" t="s">
        <v>1171</v>
      </c>
      <c r="H245" s="5" t="s">
        <v>1172</v>
      </c>
      <c r="I245" s="5">
        <v>529</v>
      </c>
      <c r="J245" s="5" t="s">
        <v>1173</v>
      </c>
      <c r="K245" s="5">
        <v>431</v>
      </c>
      <c r="L245" s="5"/>
      <c r="M245" s="5" t="s">
        <v>1174</v>
      </c>
      <c r="N245" s="68">
        <v>45670.620138888888</v>
      </c>
      <c r="O245" s="7">
        <v>45757</v>
      </c>
      <c r="P245" s="5"/>
      <c r="Q245" s="7">
        <v>45742</v>
      </c>
      <c r="R245" s="5"/>
      <c r="S245" s="69">
        <v>13.14</v>
      </c>
      <c r="T245" s="5" t="s">
        <v>39</v>
      </c>
      <c r="U245" s="5" t="s">
        <v>182</v>
      </c>
      <c r="V245" s="5" t="s">
        <v>41</v>
      </c>
      <c r="W245" s="5" t="s">
        <v>42</v>
      </c>
      <c r="X245" s="5"/>
      <c r="Y245" s="5"/>
      <c r="Z245" s="5" t="s">
        <v>1910</v>
      </c>
      <c r="AA245" s="5"/>
      <c r="AB245" s="5">
        <v>7119</v>
      </c>
      <c r="AC245" s="5">
        <v>7119</v>
      </c>
    </row>
    <row r="246" spans="1:29">
      <c r="A246" s="5">
        <v>604338</v>
      </c>
      <c r="B246" s="5">
        <v>117533</v>
      </c>
      <c r="C246" s="5"/>
      <c r="D246" s="5">
        <v>2</v>
      </c>
      <c r="E246" s="5" t="s">
        <v>29</v>
      </c>
      <c r="F246" s="5">
        <v>6417</v>
      </c>
      <c r="G246" s="5" t="s">
        <v>1171</v>
      </c>
      <c r="H246" s="5" t="s">
        <v>1172</v>
      </c>
      <c r="I246" s="5">
        <v>529</v>
      </c>
      <c r="J246" s="5" t="s">
        <v>1173</v>
      </c>
      <c r="K246" s="5">
        <v>431</v>
      </c>
      <c r="L246" s="5"/>
      <c r="M246" s="5" t="s">
        <v>1174</v>
      </c>
      <c r="N246" s="68">
        <v>45670.620138888888</v>
      </c>
      <c r="O246" s="7">
        <v>45757</v>
      </c>
      <c r="P246" s="5"/>
      <c r="Q246" s="7">
        <v>45742</v>
      </c>
      <c r="R246" s="5"/>
      <c r="S246" s="69">
        <v>-1500</v>
      </c>
      <c r="T246" s="5" t="s">
        <v>35</v>
      </c>
      <c r="U246" s="5" t="s">
        <v>1826</v>
      </c>
      <c r="V246" s="5" t="s">
        <v>36</v>
      </c>
      <c r="W246" s="5" t="s">
        <v>37</v>
      </c>
      <c r="X246" s="5"/>
      <c r="Y246" s="5"/>
      <c r="Z246" s="5" t="s">
        <v>1910</v>
      </c>
      <c r="AA246" s="5"/>
      <c r="AB246" s="5">
        <v>7119</v>
      </c>
      <c r="AC246" s="5">
        <v>7119</v>
      </c>
    </row>
    <row r="247" spans="1:29">
      <c r="A247" s="5">
        <v>604388</v>
      </c>
      <c r="B247" s="5">
        <v>117533</v>
      </c>
      <c r="C247" s="5"/>
      <c r="D247" s="5">
        <v>2</v>
      </c>
      <c r="E247" s="5" t="s">
        <v>29</v>
      </c>
      <c r="F247" s="5">
        <v>6417</v>
      </c>
      <c r="G247" s="5" t="s">
        <v>1171</v>
      </c>
      <c r="H247" s="5" t="s">
        <v>1172</v>
      </c>
      <c r="I247" s="5">
        <v>529</v>
      </c>
      <c r="J247" s="5" t="s">
        <v>1173</v>
      </c>
      <c r="K247" s="5">
        <v>431</v>
      </c>
      <c r="L247" s="5"/>
      <c r="M247" s="5" t="s">
        <v>1174</v>
      </c>
      <c r="N247" s="68">
        <v>45670.620138888888</v>
      </c>
      <c r="O247" s="7">
        <v>45757</v>
      </c>
      <c r="P247" s="5"/>
      <c r="Q247" s="7">
        <v>45742</v>
      </c>
      <c r="R247" s="5"/>
      <c r="S247" s="69">
        <v>150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1910</v>
      </c>
      <c r="AA247" s="5"/>
      <c r="AB247" s="5">
        <v>7119</v>
      </c>
      <c r="AC247" s="5">
        <v>7119</v>
      </c>
    </row>
    <row r="248" spans="1:29">
      <c r="A248" s="5">
        <v>617476</v>
      </c>
      <c r="B248" s="5">
        <v>107286</v>
      </c>
      <c r="C248" s="5"/>
      <c r="D248" s="5">
        <v>2</v>
      </c>
      <c r="E248" s="5" t="s">
        <v>29</v>
      </c>
      <c r="F248" s="5">
        <v>1289</v>
      </c>
      <c r="G248" s="5" t="s">
        <v>944</v>
      </c>
      <c r="H248" s="5" t="s">
        <v>945</v>
      </c>
      <c r="I248" s="5">
        <v>258</v>
      </c>
      <c r="J248" s="5" t="s">
        <v>946</v>
      </c>
      <c r="K248" s="5">
        <v>110</v>
      </c>
      <c r="L248" s="5" t="s">
        <v>947</v>
      </c>
      <c r="M248" s="5" t="s">
        <v>1021</v>
      </c>
      <c r="N248" s="68">
        <v>45597</v>
      </c>
      <c r="O248" s="7">
        <v>45757</v>
      </c>
      <c r="P248" s="5"/>
      <c r="Q248" s="7">
        <v>45754</v>
      </c>
      <c r="R248" s="5"/>
      <c r="S248" s="69">
        <v>14.22</v>
      </c>
      <c r="T248" s="5" t="s">
        <v>39</v>
      </c>
      <c r="U248" s="5" t="s">
        <v>182</v>
      </c>
      <c r="V248" s="5" t="s">
        <v>41</v>
      </c>
      <c r="W248" s="5" t="s">
        <v>42</v>
      </c>
      <c r="X248" s="5"/>
      <c r="Y248" s="5"/>
      <c r="Z248" s="5" t="s">
        <v>949</v>
      </c>
      <c r="AA248" s="5"/>
      <c r="AB248" s="5">
        <v>7119</v>
      </c>
      <c r="AC248" s="5">
        <v>7119</v>
      </c>
    </row>
    <row r="249" spans="1:29">
      <c r="A249" s="5">
        <v>548471</v>
      </c>
      <c r="B249" s="5">
        <v>107286</v>
      </c>
      <c r="C249" s="5"/>
      <c r="D249" s="5">
        <v>2</v>
      </c>
      <c r="E249" s="5" t="s">
        <v>29</v>
      </c>
      <c r="F249" s="5">
        <v>1289</v>
      </c>
      <c r="G249" s="5" t="s">
        <v>944</v>
      </c>
      <c r="H249" s="5" t="s">
        <v>945</v>
      </c>
      <c r="I249" s="5">
        <v>258</v>
      </c>
      <c r="J249" s="5" t="s">
        <v>946</v>
      </c>
      <c r="K249" s="5">
        <v>110</v>
      </c>
      <c r="L249" s="5" t="s">
        <v>947</v>
      </c>
      <c r="M249" s="5" t="s">
        <v>1021</v>
      </c>
      <c r="N249" s="68">
        <v>45597</v>
      </c>
      <c r="O249" s="7">
        <v>45757</v>
      </c>
      <c r="P249" s="5"/>
      <c r="Q249" s="7">
        <v>45754</v>
      </c>
      <c r="R249" s="5"/>
      <c r="S249" s="69">
        <v>-1554.09</v>
      </c>
      <c r="T249" s="5" t="s">
        <v>35</v>
      </c>
      <c r="U249" s="5" t="s">
        <v>1826</v>
      </c>
      <c r="V249" s="5" t="s">
        <v>36</v>
      </c>
      <c r="W249" s="5" t="s">
        <v>37</v>
      </c>
      <c r="X249" s="5"/>
      <c r="Y249" s="5"/>
      <c r="Z249" s="5" t="s">
        <v>949</v>
      </c>
      <c r="AA249" s="5"/>
      <c r="AB249" s="5">
        <v>7119</v>
      </c>
      <c r="AC249" s="5">
        <v>7119</v>
      </c>
    </row>
    <row r="250" spans="1:29">
      <c r="A250" s="5">
        <v>548500</v>
      </c>
      <c r="B250" s="5">
        <v>107286</v>
      </c>
      <c r="C250" s="5"/>
      <c r="D250" s="5">
        <v>2</v>
      </c>
      <c r="E250" s="5" t="s">
        <v>29</v>
      </c>
      <c r="F250" s="5">
        <v>1289</v>
      </c>
      <c r="G250" s="5" t="s">
        <v>944</v>
      </c>
      <c r="H250" s="5" t="s">
        <v>945</v>
      </c>
      <c r="I250" s="5">
        <v>258</v>
      </c>
      <c r="J250" s="5" t="s">
        <v>946</v>
      </c>
      <c r="K250" s="5">
        <v>110</v>
      </c>
      <c r="L250" s="5" t="s">
        <v>947</v>
      </c>
      <c r="M250" s="5" t="s">
        <v>1021</v>
      </c>
      <c r="N250" s="68">
        <v>45597</v>
      </c>
      <c r="O250" s="7">
        <v>45757</v>
      </c>
      <c r="P250" s="5"/>
      <c r="Q250" s="7">
        <v>45754</v>
      </c>
      <c r="R250" s="5"/>
      <c r="S250" s="69">
        <v>124.33</v>
      </c>
      <c r="T250" s="5" t="s">
        <v>39</v>
      </c>
      <c r="U250" s="5" t="s">
        <v>40</v>
      </c>
      <c r="V250" s="5" t="s">
        <v>41</v>
      </c>
      <c r="W250" s="5" t="s">
        <v>42</v>
      </c>
      <c r="X250" s="5"/>
      <c r="Y250" s="5"/>
      <c r="Z250" s="5" t="s">
        <v>949</v>
      </c>
      <c r="AA250" s="5"/>
      <c r="AB250" s="5">
        <v>7119</v>
      </c>
      <c r="AC250" s="5">
        <v>7119</v>
      </c>
    </row>
    <row r="251" spans="1:29">
      <c r="A251" s="5">
        <v>581755</v>
      </c>
      <c r="B251" s="5">
        <v>113027</v>
      </c>
      <c r="C251" s="5"/>
      <c r="D251" s="5">
        <v>2</v>
      </c>
      <c r="E251" s="5" t="s">
        <v>29</v>
      </c>
      <c r="F251" s="5">
        <v>1289</v>
      </c>
      <c r="G251" s="5" t="s">
        <v>944</v>
      </c>
      <c r="H251" s="5" t="s">
        <v>945</v>
      </c>
      <c r="I251" s="5">
        <v>258</v>
      </c>
      <c r="J251" s="5" t="s">
        <v>946</v>
      </c>
      <c r="K251" s="5">
        <v>110</v>
      </c>
      <c r="L251" s="5" t="s">
        <v>947</v>
      </c>
      <c r="M251" s="5" t="s">
        <v>1021</v>
      </c>
      <c r="N251" s="68">
        <v>45629.336805555555</v>
      </c>
      <c r="O251" s="7">
        <v>45757</v>
      </c>
      <c r="P251" s="5"/>
      <c r="Q251" s="5"/>
      <c r="R251" s="5"/>
      <c r="S251" s="69">
        <v>9.6999999999999993</v>
      </c>
      <c r="T251" s="5" t="s">
        <v>39</v>
      </c>
      <c r="U251" s="5" t="s">
        <v>128</v>
      </c>
      <c r="V251" s="5" t="s">
        <v>128</v>
      </c>
      <c r="W251" s="5" t="s">
        <v>129</v>
      </c>
      <c r="X251" s="5"/>
      <c r="Y251" s="5"/>
      <c r="Z251" s="5" t="s">
        <v>958</v>
      </c>
      <c r="AA251" s="5"/>
      <c r="AB251" s="5">
        <v>7119</v>
      </c>
      <c r="AC251" s="5">
        <v>7119</v>
      </c>
    </row>
    <row r="252" spans="1:29">
      <c r="A252" s="5">
        <v>563158</v>
      </c>
      <c r="B252" s="5">
        <v>109485</v>
      </c>
      <c r="C252" s="5"/>
      <c r="D252" s="5">
        <v>2</v>
      </c>
      <c r="E252" s="5" t="s">
        <v>29</v>
      </c>
      <c r="F252" s="5">
        <v>1292</v>
      </c>
      <c r="G252" s="5" t="s">
        <v>422</v>
      </c>
      <c r="H252" s="5" t="s">
        <v>423</v>
      </c>
      <c r="I252" s="5">
        <v>130</v>
      </c>
      <c r="J252" s="5" t="s">
        <v>424</v>
      </c>
      <c r="K252" s="5">
        <v>209</v>
      </c>
      <c r="L252" s="5" t="s">
        <v>425</v>
      </c>
      <c r="M252" s="5" t="s">
        <v>426</v>
      </c>
      <c r="N252" s="68">
        <v>45581.568055555559</v>
      </c>
      <c r="O252" s="7">
        <v>45762</v>
      </c>
      <c r="P252" s="5"/>
      <c r="Q252" s="5"/>
      <c r="R252" s="5"/>
      <c r="S252" s="69">
        <v>5751.04</v>
      </c>
      <c r="T252" s="5" t="s">
        <v>39</v>
      </c>
      <c r="U252" s="5" t="s">
        <v>265</v>
      </c>
      <c r="V252" s="5" t="s">
        <v>266</v>
      </c>
      <c r="W252" s="5" t="s">
        <v>267</v>
      </c>
      <c r="X252" s="5"/>
      <c r="Y252" s="5"/>
      <c r="Z252" s="5" t="s">
        <v>866</v>
      </c>
      <c r="AA252" s="5"/>
      <c r="AB252" s="5">
        <v>7119</v>
      </c>
      <c r="AC252" s="5">
        <v>7119</v>
      </c>
    </row>
    <row r="253" spans="1:29">
      <c r="A253" s="5">
        <v>562933</v>
      </c>
      <c r="B253" s="5">
        <v>109485</v>
      </c>
      <c r="C253" s="5"/>
      <c r="D253" s="5">
        <v>2</v>
      </c>
      <c r="E253" s="5" t="s">
        <v>29</v>
      </c>
      <c r="F253" s="5">
        <v>1292</v>
      </c>
      <c r="G253" s="5" t="s">
        <v>422</v>
      </c>
      <c r="H253" s="5" t="s">
        <v>423</v>
      </c>
      <c r="I253" s="5">
        <v>130</v>
      </c>
      <c r="J253" s="5" t="s">
        <v>424</v>
      </c>
      <c r="K253" s="5">
        <v>209</v>
      </c>
      <c r="L253" s="5" t="s">
        <v>425</v>
      </c>
      <c r="M253" s="5" t="s">
        <v>426</v>
      </c>
      <c r="N253" s="68">
        <v>45581.568055555559</v>
      </c>
      <c r="O253" s="7">
        <v>45762</v>
      </c>
      <c r="P253" s="5"/>
      <c r="Q253" s="5"/>
      <c r="R253" s="5"/>
      <c r="S253" s="69">
        <v>-24171.05</v>
      </c>
      <c r="T253" s="5" t="s">
        <v>35</v>
      </c>
      <c r="U253" s="5" t="s">
        <v>1826</v>
      </c>
      <c r="V253" s="5" t="s">
        <v>36</v>
      </c>
      <c r="W253" s="5" t="s">
        <v>37</v>
      </c>
      <c r="X253" s="5"/>
      <c r="Y253" s="5"/>
      <c r="Z253" s="5" t="s">
        <v>866</v>
      </c>
      <c r="AA253" s="5"/>
      <c r="AB253" s="5">
        <v>7119</v>
      </c>
      <c r="AC253" s="5">
        <v>7119</v>
      </c>
    </row>
    <row r="254" spans="1:29">
      <c r="A254" s="5">
        <v>562975</v>
      </c>
      <c r="B254" s="5">
        <v>109485</v>
      </c>
      <c r="C254" s="5"/>
      <c r="D254" s="5">
        <v>2</v>
      </c>
      <c r="E254" s="5" t="s">
        <v>29</v>
      </c>
      <c r="F254" s="5">
        <v>1292</v>
      </c>
      <c r="G254" s="5" t="s">
        <v>422</v>
      </c>
      <c r="H254" s="5" t="s">
        <v>423</v>
      </c>
      <c r="I254" s="5">
        <v>130</v>
      </c>
      <c r="J254" s="5" t="s">
        <v>424</v>
      </c>
      <c r="K254" s="5">
        <v>209</v>
      </c>
      <c r="L254" s="5" t="s">
        <v>425</v>
      </c>
      <c r="M254" s="5" t="s">
        <v>426</v>
      </c>
      <c r="N254" s="68">
        <v>45581.568055555559</v>
      </c>
      <c r="O254" s="7">
        <v>45762</v>
      </c>
      <c r="P254" s="5"/>
      <c r="Q254" s="5"/>
      <c r="R254" s="5"/>
      <c r="S254" s="69">
        <v>1933.68</v>
      </c>
      <c r="T254" s="5" t="s">
        <v>39</v>
      </c>
      <c r="U254" s="5" t="s">
        <v>40</v>
      </c>
      <c r="V254" s="5" t="s">
        <v>41</v>
      </c>
      <c r="W254" s="5" t="s">
        <v>42</v>
      </c>
      <c r="X254" s="5"/>
      <c r="Y254" s="5"/>
      <c r="Z254" s="5" t="s">
        <v>866</v>
      </c>
      <c r="AA254" s="5"/>
      <c r="AB254" s="5">
        <v>7119</v>
      </c>
      <c r="AC254" s="5">
        <v>7119</v>
      </c>
    </row>
    <row r="255" spans="1:29">
      <c r="A255" s="5">
        <v>562977</v>
      </c>
      <c r="B255" s="5">
        <v>109485</v>
      </c>
      <c r="C255" s="5"/>
      <c r="D255" s="5">
        <v>2</v>
      </c>
      <c r="E255" s="5" t="s">
        <v>29</v>
      </c>
      <c r="F255" s="5">
        <v>1292</v>
      </c>
      <c r="G255" s="5" t="s">
        <v>422</v>
      </c>
      <c r="H255" s="5" t="s">
        <v>423</v>
      </c>
      <c r="I255" s="5">
        <v>130</v>
      </c>
      <c r="J255" s="5" t="s">
        <v>424</v>
      </c>
      <c r="K255" s="5">
        <v>209</v>
      </c>
      <c r="L255" s="5" t="s">
        <v>425</v>
      </c>
      <c r="M255" s="5" t="s">
        <v>426</v>
      </c>
      <c r="N255" s="68">
        <v>45581.568055555559</v>
      </c>
      <c r="O255" s="7">
        <v>45762</v>
      </c>
      <c r="P255" s="5"/>
      <c r="Q255" s="5"/>
      <c r="R255" s="5"/>
      <c r="S255" s="69">
        <v>4.8499999999999996</v>
      </c>
      <c r="T255" s="5" t="s">
        <v>39</v>
      </c>
      <c r="U255" s="5" t="s">
        <v>427</v>
      </c>
      <c r="V255" s="5" t="s">
        <v>128</v>
      </c>
      <c r="W255" s="5" t="s">
        <v>129</v>
      </c>
      <c r="X255" s="5"/>
      <c r="Y255" s="5"/>
      <c r="Z255" s="5" t="s">
        <v>866</v>
      </c>
      <c r="AA255" s="5"/>
      <c r="AB255" s="5">
        <v>7119</v>
      </c>
      <c r="AC255" s="5">
        <v>7119</v>
      </c>
    </row>
    <row r="256" spans="1:29">
      <c r="A256" s="5">
        <v>628778</v>
      </c>
      <c r="B256" s="5">
        <v>121205</v>
      </c>
      <c r="C256" s="5"/>
      <c r="D256" s="5">
        <v>2</v>
      </c>
      <c r="E256" s="5" t="s">
        <v>29</v>
      </c>
      <c r="F256" s="5">
        <v>1294</v>
      </c>
      <c r="G256" s="5" t="s">
        <v>600</v>
      </c>
      <c r="H256" s="5" t="s">
        <v>601</v>
      </c>
      <c r="I256" s="5">
        <v>346</v>
      </c>
      <c r="J256" s="5" t="s">
        <v>602</v>
      </c>
      <c r="K256" s="5">
        <v>190</v>
      </c>
      <c r="L256" s="5" t="s">
        <v>603</v>
      </c>
      <c r="M256" s="5" t="s">
        <v>1659</v>
      </c>
      <c r="N256" s="68">
        <v>45689</v>
      </c>
      <c r="O256" s="7">
        <v>45757</v>
      </c>
      <c r="P256" s="5"/>
      <c r="Q256" s="7">
        <v>45754</v>
      </c>
      <c r="R256" s="5"/>
      <c r="S256" s="69">
        <v>117.19</v>
      </c>
      <c r="T256" s="5" t="s">
        <v>39</v>
      </c>
      <c r="U256" s="5" t="s">
        <v>40</v>
      </c>
      <c r="V256" s="5" t="s">
        <v>41</v>
      </c>
      <c r="W256" s="5" t="s">
        <v>42</v>
      </c>
      <c r="X256" s="5"/>
      <c r="Y256" s="5"/>
      <c r="Z256" s="5" t="s">
        <v>1911</v>
      </c>
      <c r="AA256" s="5"/>
      <c r="AB256" s="5">
        <v>7119</v>
      </c>
      <c r="AC256" s="5">
        <v>7119</v>
      </c>
    </row>
    <row r="257" spans="1:29">
      <c r="A257" s="5">
        <v>628781</v>
      </c>
      <c r="B257" s="5">
        <v>121205</v>
      </c>
      <c r="C257" s="5"/>
      <c r="D257" s="5">
        <v>2</v>
      </c>
      <c r="E257" s="5" t="s">
        <v>29</v>
      </c>
      <c r="F257" s="5">
        <v>1294</v>
      </c>
      <c r="G257" s="5" t="s">
        <v>600</v>
      </c>
      <c r="H257" s="5" t="s">
        <v>601</v>
      </c>
      <c r="I257" s="5">
        <v>346</v>
      </c>
      <c r="J257" s="5" t="s">
        <v>602</v>
      </c>
      <c r="K257" s="5">
        <v>190</v>
      </c>
      <c r="L257" s="5" t="s">
        <v>603</v>
      </c>
      <c r="M257" s="5" t="s">
        <v>1659</v>
      </c>
      <c r="N257" s="68">
        <v>45689</v>
      </c>
      <c r="O257" s="7">
        <v>45757</v>
      </c>
      <c r="P257" s="5"/>
      <c r="Q257" s="7">
        <v>45754</v>
      </c>
      <c r="R257" s="5"/>
      <c r="S257" s="69">
        <v>9.6999999999999993</v>
      </c>
      <c r="T257" s="5" t="s">
        <v>39</v>
      </c>
      <c r="U257" s="5" t="s">
        <v>128</v>
      </c>
      <c r="V257" s="5" t="s">
        <v>128</v>
      </c>
      <c r="W257" s="5" t="s">
        <v>129</v>
      </c>
      <c r="X257" s="5"/>
      <c r="Y257" s="5"/>
      <c r="Z257" s="5" t="s">
        <v>1911</v>
      </c>
      <c r="AA257" s="5"/>
      <c r="AB257" s="5">
        <v>7119</v>
      </c>
      <c r="AC257" s="5">
        <v>7119</v>
      </c>
    </row>
    <row r="258" spans="1:29">
      <c r="A258" s="5">
        <v>628782</v>
      </c>
      <c r="B258" s="5">
        <v>121205</v>
      </c>
      <c r="C258" s="5"/>
      <c r="D258" s="5">
        <v>2</v>
      </c>
      <c r="E258" s="5" t="s">
        <v>29</v>
      </c>
      <c r="F258" s="5">
        <v>1294</v>
      </c>
      <c r="G258" s="5" t="s">
        <v>600</v>
      </c>
      <c r="H258" s="5" t="s">
        <v>601</v>
      </c>
      <c r="I258" s="5">
        <v>346</v>
      </c>
      <c r="J258" s="5" t="s">
        <v>602</v>
      </c>
      <c r="K258" s="5">
        <v>190</v>
      </c>
      <c r="L258" s="5" t="s">
        <v>603</v>
      </c>
      <c r="M258" s="5" t="s">
        <v>1659</v>
      </c>
      <c r="N258" s="68">
        <v>45689</v>
      </c>
      <c r="O258" s="7">
        <v>45757</v>
      </c>
      <c r="P258" s="5"/>
      <c r="Q258" s="7">
        <v>45754</v>
      </c>
      <c r="R258" s="5"/>
      <c r="S258" s="69">
        <v>9.2899999999999991</v>
      </c>
      <c r="T258" s="5" t="s">
        <v>39</v>
      </c>
      <c r="U258" s="5" t="s">
        <v>182</v>
      </c>
      <c r="V258" s="5" t="s">
        <v>41</v>
      </c>
      <c r="W258" s="5" t="s">
        <v>42</v>
      </c>
      <c r="X258" s="5"/>
      <c r="Y258" s="5"/>
      <c r="Z258" s="5" t="s">
        <v>1911</v>
      </c>
      <c r="AA258" s="5"/>
      <c r="AB258" s="5">
        <v>7119</v>
      </c>
      <c r="AC258" s="5">
        <v>7119</v>
      </c>
    </row>
    <row r="259" spans="1:29">
      <c r="A259" s="5">
        <v>628747</v>
      </c>
      <c r="B259" s="5">
        <v>121205</v>
      </c>
      <c r="C259" s="5"/>
      <c r="D259" s="5">
        <v>2</v>
      </c>
      <c r="E259" s="5" t="s">
        <v>29</v>
      </c>
      <c r="F259" s="5">
        <v>1294</v>
      </c>
      <c r="G259" s="5" t="s">
        <v>600</v>
      </c>
      <c r="H259" s="5" t="s">
        <v>601</v>
      </c>
      <c r="I259" s="5">
        <v>346</v>
      </c>
      <c r="J259" s="5" t="s">
        <v>602</v>
      </c>
      <c r="K259" s="5">
        <v>190</v>
      </c>
      <c r="L259" s="5" t="s">
        <v>603</v>
      </c>
      <c r="M259" s="5" t="s">
        <v>1659</v>
      </c>
      <c r="N259" s="68">
        <v>45689</v>
      </c>
      <c r="O259" s="7">
        <v>45757</v>
      </c>
      <c r="P259" s="5"/>
      <c r="Q259" s="7">
        <v>45754</v>
      </c>
      <c r="R259" s="5"/>
      <c r="S259" s="69">
        <v>-1171.94</v>
      </c>
      <c r="T259" s="5" t="s">
        <v>35</v>
      </c>
      <c r="U259" s="5" t="s">
        <v>1826</v>
      </c>
      <c r="V259" s="5" t="s">
        <v>36</v>
      </c>
      <c r="W259" s="5" t="s">
        <v>37</v>
      </c>
      <c r="X259" s="5"/>
      <c r="Y259" s="5"/>
      <c r="Z259" s="5" t="s">
        <v>1911</v>
      </c>
      <c r="AA259" s="5"/>
      <c r="AB259" s="5">
        <v>7119</v>
      </c>
      <c r="AC259" s="5">
        <v>7119</v>
      </c>
    </row>
    <row r="260" spans="1:29">
      <c r="A260" s="5">
        <v>554305</v>
      </c>
      <c r="B260" s="5">
        <v>108193</v>
      </c>
      <c r="C260" s="5"/>
      <c r="D260" s="5">
        <v>2</v>
      </c>
      <c r="E260" s="5" t="s">
        <v>29</v>
      </c>
      <c r="F260" s="5">
        <v>1317</v>
      </c>
      <c r="G260" s="5" t="s">
        <v>248</v>
      </c>
      <c r="H260" s="5" t="s">
        <v>249</v>
      </c>
      <c r="I260" s="5">
        <v>464</v>
      </c>
      <c r="J260" s="5" t="s">
        <v>250</v>
      </c>
      <c r="K260" s="5">
        <v>390</v>
      </c>
      <c r="L260" s="5"/>
      <c r="M260" s="5" t="s">
        <v>251</v>
      </c>
      <c r="N260" s="68">
        <v>45575.531944444447</v>
      </c>
      <c r="O260" s="7">
        <v>45757</v>
      </c>
      <c r="P260" s="5"/>
      <c r="Q260" s="7">
        <v>45748</v>
      </c>
      <c r="R260" s="5"/>
      <c r="S260" s="69">
        <v>-1100</v>
      </c>
      <c r="T260" s="5" t="s">
        <v>35</v>
      </c>
      <c r="U260" s="5" t="s">
        <v>1826</v>
      </c>
      <c r="V260" s="5" t="s">
        <v>36</v>
      </c>
      <c r="W260" s="5" t="s">
        <v>37</v>
      </c>
      <c r="X260" s="5"/>
      <c r="Y260" s="5"/>
      <c r="Z260" s="5" t="s">
        <v>1024</v>
      </c>
      <c r="AA260" s="5"/>
      <c r="AB260" s="5">
        <v>7119</v>
      </c>
      <c r="AC260" s="5">
        <v>7119</v>
      </c>
    </row>
    <row r="261" spans="1:29">
      <c r="A261" s="5">
        <v>554345</v>
      </c>
      <c r="B261" s="5">
        <v>108193</v>
      </c>
      <c r="C261" s="5"/>
      <c r="D261" s="5">
        <v>2</v>
      </c>
      <c r="E261" s="5" t="s">
        <v>29</v>
      </c>
      <c r="F261" s="5">
        <v>1317</v>
      </c>
      <c r="G261" s="5" t="s">
        <v>248</v>
      </c>
      <c r="H261" s="5" t="s">
        <v>249</v>
      </c>
      <c r="I261" s="5">
        <v>464</v>
      </c>
      <c r="J261" s="5" t="s">
        <v>250</v>
      </c>
      <c r="K261" s="5">
        <v>390</v>
      </c>
      <c r="L261" s="5"/>
      <c r="M261" s="5" t="s">
        <v>251</v>
      </c>
      <c r="N261" s="68">
        <v>45575.531944444447</v>
      </c>
      <c r="O261" s="7">
        <v>45757</v>
      </c>
      <c r="P261" s="5"/>
      <c r="Q261" s="7">
        <v>45748</v>
      </c>
      <c r="R261" s="5"/>
      <c r="S261" s="69">
        <v>110</v>
      </c>
      <c r="T261" s="5" t="s">
        <v>39</v>
      </c>
      <c r="U261" s="5" t="s">
        <v>40</v>
      </c>
      <c r="V261" s="5" t="s">
        <v>41</v>
      </c>
      <c r="W261" s="5" t="s">
        <v>42</v>
      </c>
      <c r="X261" s="5"/>
      <c r="Y261" s="5"/>
      <c r="Z261" s="5" t="s">
        <v>1024</v>
      </c>
      <c r="AA261" s="5"/>
      <c r="AB261" s="5">
        <v>7119</v>
      </c>
      <c r="AC261" s="5">
        <v>7119</v>
      </c>
    </row>
    <row r="262" spans="1:29">
      <c r="A262" s="5">
        <v>618205</v>
      </c>
      <c r="B262" s="5">
        <v>108193</v>
      </c>
      <c r="C262" s="5"/>
      <c r="D262" s="5">
        <v>2</v>
      </c>
      <c r="E262" s="5" t="s">
        <v>29</v>
      </c>
      <c r="F262" s="5">
        <v>1317</v>
      </c>
      <c r="G262" s="5" t="s">
        <v>248</v>
      </c>
      <c r="H262" s="5" t="s">
        <v>249</v>
      </c>
      <c r="I262" s="5">
        <v>464</v>
      </c>
      <c r="J262" s="5" t="s">
        <v>250</v>
      </c>
      <c r="K262" s="5">
        <v>390</v>
      </c>
      <c r="L262" s="5"/>
      <c r="M262" s="5" t="s">
        <v>251</v>
      </c>
      <c r="N262" s="68">
        <v>45575.531944444447</v>
      </c>
      <c r="O262" s="7">
        <v>45757</v>
      </c>
      <c r="P262" s="5"/>
      <c r="Q262" s="7">
        <v>45748</v>
      </c>
      <c r="R262" s="5"/>
      <c r="S262" s="69">
        <v>8.84</v>
      </c>
      <c r="T262" s="5" t="s">
        <v>39</v>
      </c>
      <c r="U262" s="5" t="s">
        <v>182</v>
      </c>
      <c r="V262" s="5" t="s">
        <v>41</v>
      </c>
      <c r="W262" s="5" t="s">
        <v>42</v>
      </c>
      <c r="X262" s="5"/>
      <c r="Y262" s="5"/>
      <c r="Z262" s="5" t="s">
        <v>1024</v>
      </c>
      <c r="AA262" s="5"/>
      <c r="AB262" s="5">
        <v>7119</v>
      </c>
      <c r="AC262" s="5">
        <v>7119</v>
      </c>
    </row>
    <row r="263" spans="1:29">
      <c r="A263" s="5">
        <v>580625</v>
      </c>
      <c r="B263" s="5">
        <v>108193</v>
      </c>
      <c r="C263" s="5"/>
      <c r="D263" s="5">
        <v>2</v>
      </c>
      <c r="E263" s="5" t="s">
        <v>29</v>
      </c>
      <c r="F263" s="5">
        <v>1317</v>
      </c>
      <c r="G263" s="5" t="s">
        <v>248</v>
      </c>
      <c r="H263" s="5" t="s">
        <v>249</v>
      </c>
      <c r="I263" s="5">
        <v>464</v>
      </c>
      <c r="J263" s="5" t="s">
        <v>250</v>
      </c>
      <c r="K263" s="5">
        <v>390</v>
      </c>
      <c r="L263" s="5"/>
      <c r="M263" s="5" t="s">
        <v>251</v>
      </c>
      <c r="N263" s="68">
        <v>45575.531944444447</v>
      </c>
      <c r="O263" s="7">
        <v>45757</v>
      </c>
      <c r="P263" s="5"/>
      <c r="Q263" s="7">
        <v>45748</v>
      </c>
      <c r="R263" s="5"/>
      <c r="S263" s="69">
        <v>25</v>
      </c>
      <c r="T263" s="5" t="s">
        <v>39</v>
      </c>
      <c r="U263" s="5" t="s">
        <v>52</v>
      </c>
      <c r="V263" s="5" t="s">
        <v>41</v>
      </c>
      <c r="W263" s="5" t="s">
        <v>42</v>
      </c>
      <c r="X263" s="5"/>
      <c r="Y263" s="5"/>
      <c r="Z263" s="5" t="s">
        <v>1024</v>
      </c>
      <c r="AA263" s="5"/>
      <c r="AB263" s="5">
        <v>7119</v>
      </c>
      <c r="AC263" s="5">
        <v>7119</v>
      </c>
    </row>
    <row r="264" spans="1:29">
      <c r="A264" s="5">
        <v>614103</v>
      </c>
      <c r="B264" s="5">
        <v>95243</v>
      </c>
      <c r="C264" s="5"/>
      <c r="D264" s="5">
        <v>2</v>
      </c>
      <c r="E264" s="5" t="s">
        <v>29</v>
      </c>
      <c r="F264" s="5">
        <v>1318</v>
      </c>
      <c r="G264" s="5" t="s">
        <v>428</v>
      </c>
      <c r="H264" s="5" t="s">
        <v>429</v>
      </c>
      <c r="I264" s="5">
        <v>339</v>
      </c>
      <c r="J264" s="5" t="s">
        <v>430</v>
      </c>
      <c r="K264" s="5">
        <v>95</v>
      </c>
      <c r="L264" s="5" t="s">
        <v>431</v>
      </c>
      <c r="M264" s="5" t="s">
        <v>1025</v>
      </c>
      <c r="N264" s="68">
        <v>45505</v>
      </c>
      <c r="O264" s="7">
        <v>45757</v>
      </c>
      <c r="P264" s="5"/>
      <c r="Q264" s="5"/>
      <c r="R264" s="5"/>
      <c r="S264" s="69">
        <v>9.2799999999999994</v>
      </c>
      <c r="T264" s="5" t="s">
        <v>39</v>
      </c>
      <c r="U264" s="5" t="s">
        <v>182</v>
      </c>
      <c r="V264" s="5" t="s">
        <v>41</v>
      </c>
      <c r="W264" s="5" t="s">
        <v>42</v>
      </c>
      <c r="X264" s="5"/>
      <c r="Y264" s="5"/>
      <c r="Z264" s="5" t="s">
        <v>867</v>
      </c>
      <c r="AA264" s="5"/>
      <c r="AB264" s="5">
        <v>7119</v>
      </c>
      <c r="AC264" s="5">
        <v>7119</v>
      </c>
    </row>
    <row r="265" spans="1:29">
      <c r="A265" s="5">
        <v>484243</v>
      </c>
      <c r="B265" s="5">
        <v>95243</v>
      </c>
      <c r="C265" s="5"/>
      <c r="D265" s="5">
        <v>2</v>
      </c>
      <c r="E265" s="5" t="s">
        <v>29</v>
      </c>
      <c r="F265" s="5">
        <v>1318</v>
      </c>
      <c r="G265" s="5" t="s">
        <v>428</v>
      </c>
      <c r="H265" s="5" t="s">
        <v>429</v>
      </c>
      <c r="I265" s="5">
        <v>339</v>
      </c>
      <c r="J265" s="5" t="s">
        <v>430</v>
      </c>
      <c r="K265" s="5">
        <v>95</v>
      </c>
      <c r="L265" s="5" t="s">
        <v>431</v>
      </c>
      <c r="M265" s="5" t="s">
        <v>1025</v>
      </c>
      <c r="N265" s="68">
        <v>45505</v>
      </c>
      <c r="O265" s="7">
        <v>45757</v>
      </c>
      <c r="P265" s="5"/>
      <c r="Q265" s="5"/>
      <c r="R265" s="5"/>
      <c r="S265" s="69">
        <v>-1014.15</v>
      </c>
      <c r="T265" s="5" t="s">
        <v>35</v>
      </c>
      <c r="U265" s="5" t="s">
        <v>1826</v>
      </c>
      <c r="V265" s="5" t="s">
        <v>36</v>
      </c>
      <c r="W265" s="5" t="s">
        <v>37</v>
      </c>
      <c r="X265" s="5"/>
      <c r="Y265" s="5"/>
      <c r="Z265" s="5" t="s">
        <v>867</v>
      </c>
      <c r="AA265" s="5"/>
      <c r="AB265" s="5">
        <v>7119</v>
      </c>
      <c r="AC265" s="5">
        <v>7119</v>
      </c>
    </row>
    <row r="266" spans="1:29">
      <c r="A266" s="5">
        <v>484271</v>
      </c>
      <c r="B266" s="5">
        <v>95243</v>
      </c>
      <c r="C266" s="5"/>
      <c r="D266" s="5">
        <v>2</v>
      </c>
      <c r="E266" s="5" t="s">
        <v>29</v>
      </c>
      <c r="F266" s="5">
        <v>1318</v>
      </c>
      <c r="G266" s="5" t="s">
        <v>428</v>
      </c>
      <c r="H266" s="5" t="s">
        <v>429</v>
      </c>
      <c r="I266" s="5">
        <v>339</v>
      </c>
      <c r="J266" s="5" t="s">
        <v>430</v>
      </c>
      <c r="K266" s="5">
        <v>95</v>
      </c>
      <c r="L266" s="5" t="s">
        <v>431</v>
      </c>
      <c r="M266" s="5" t="s">
        <v>1025</v>
      </c>
      <c r="N266" s="68">
        <v>45505</v>
      </c>
      <c r="O266" s="7">
        <v>45757</v>
      </c>
      <c r="P266" s="5"/>
      <c r="Q266" s="5"/>
      <c r="R266" s="5"/>
      <c r="S266" s="69">
        <v>101.42</v>
      </c>
      <c r="T266" s="5" t="s">
        <v>39</v>
      </c>
      <c r="U266" s="5" t="s">
        <v>40</v>
      </c>
      <c r="V266" s="5" t="s">
        <v>41</v>
      </c>
      <c r="W266" s="5" t="s">
        <v>42</v>
      </c>
      <c r="X266" s="5"/>
      <c r="Y266" s="5"/>
      <c r="Z266" s="5" t="s">
        <v>867</v>
      </c>
      <c r="AA266" s="5"/>
      <c r="AB266" s="5">
        <v>7119</v>
      </c>
      <c r="AC266" s="5">
        <v>7119</v>
      </c>
    </row>
    <row r="267" spans="1:29">
      <c r="A267" s="5">
        <v>493484</v>
      </c>
      <c r="B267" s="5">
        <v>97116</v>
      </c>
      <c r="C267" s="5"/>
      <c r="D267" s="5">
        <v>2</v>
      </c>
      <c r="E267" s="5" t="s">
        <v>29</v>
      </c>
      <c r="F267" s="5">
        <v>1374</v>
      </c>
      <c r="G267" s="5" t="s">
        <v>604</v>
      </c>
      <c r="H267" s="5" t="s">
        <v>605</v>
      </c>
      <c r="I267" s="5">
        <v>385</v>
      </c>
      <c r="J267" s="5" t="s">
        <v>606</v>
      </c>
      <c r="K267" s="5">
        <v>124</v>
      </c>
      <c r="L267" s="5" t="s">
        <v>607</v>
      </c>
      <c r="M267" s="5" t="s">
        <v>1912</v>
      </c>
      <c r="N267" s="68">
        <v>45514.461111111108</v>
      </c>
      <c r="O267" s="7">
        <v>45757</v>
      </c>
      <c r="P267" s="5"/>
      <c r="Q267" s="7">
        <v>45747</v>
      </c>
      <c r="R267" s="5"/>
      <c r="S267" s="69">
        <v>-2874.12</v>
      </c>
      <c r="T267" s="5" t="s">
        <v>35</v>
      </c>
      <c r="U267" s="5" t="s">
        <v>1826</v>
      </c>
      <c r="V267" s="5" t="s">
        <v>36</v>
      </c>
      <c r="W267" s="5" t="s">
        <v>37</v>
      </c>
      <c r="X267" s="5"/>
      <c r="Y267" s="5"/>
      <c r="Z267" s="5" t="s">
        <v>920</v>
      </c>
      <c r="AA267" s="5"/>
      <c r="AB267" s="5">
        <v>7119</v>
      </c>
      <c r="AC267" s="5">
        <v>7119</v>
      </c>
    </row>
    <row r="268" spans="1:29">
      <c r="A268" s="5">
        <v>493521</v>
      </c>
      <c r="B268" s="5">
        <v>97116</v>
      </c>
      <c r="C268" s="5"/>
      <c r="D268" s="5">
        <v>2</v>
      </c>
      <c r="E268" s="5" t="s">
        <v>29</v>
      </c>
      <c r="F268" s="5">
        <v>1374</v>
      </c>
      <c r="G268" s="5" t="s">
        <v>604</v>
      </c>
      <c r="H268" s="5" t="s">
        <v>605</v>
      </c>
      <c r="I268" s="5">
        <v>385</v>
      </c>
      <c r="J268" s="5" t="s">
        <v>606</v>
      </c>
      <c r="K268" s="5">
        <v>124</v>
      </c>
      <c r="L268" s="5" t="s">
        <v>607</v>
      </c>
      <c r="M268" s="5" t="s">
        <v>1912</v>
      </c>
      <c r="N268" s="68">
        <v>45514.461111111108</v>
      </c>
      <c r="O268" s="7">
        <v>45757</v>
      </c>
      <c r="P268" s="5"/>
      <c r="Q268" s="7">
        <v>45747</v>
      </c>
      <c r="R268" s="5"/>
      <c r="S268" s="69">
        <v>287.41000000000003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920</v>
      </c>
      <c r="AA268" s="5"/>
      <c r="AB268" s="5">
        <v>7119</v>
      </c>
      <c r="AC268" s="5">
        <v>7119</v>
      </c>
    </row>
    <row r="269" spans="1:29">
      <c r="A269" s="5">
        <v>493523</v>
      </c>
      <c r="B269" s="5">
        <v>97116</v>
      </c>
      <c r="C269" s="5"/>
      <c r="D269" s="5">
        <v>2</v>
      </c>
      <c r="E269" s="5" t="s">
        <v>29</v>
      </c>
      <c r="F269" s="5">
        <v>1374</v>
      </c>
      <c r="G269" s="5" t="s">
        <v>604</v>
      </c>
      <c r="H269" s="5" t="s">
        <v>605</v>
      </c>
      <c r="I269" s="5">
        <v>385</v>
      </c>
      <c r="J269" s="5" t="s">
        <v>606</v>
      </c>
      <c r="K269" s="5">
        <v>124</v>
      </c>
      <c r="L269" s="5" t="s">
        <v>607</v>
      </c>
      <c r="M269" s="5" t="s">
        <v>1912</v>
      </c>
      <c r="N269" s="68">
        <v>45514.461111111108</v>
      </c>
      <c r="O269" s="7">
        <v>45757</v>
      </c>
      <c r="P269" s="5"/>
      <c r="Q269" s="7">
        <v>45747</v>
      </c>
      <c r="R269" s="5"/>
      <c r="S269" s="69">
        <v>9.6999999999999993</v>
      </c>
      <c r="T269" s="5" t="s">
        <v>39</v>
      </c>
      <c r="U269" s="5" t="s">
        <v>128</v>
      </c>
      <c r="V269" s="5" t="s">
        <v>128</v>
      </c>
      <c r="W269" s="5" t="s">
        <v>129</v>
      </c>
      <c r="X269" s="5"/>
      <c r="Y269" s="5"/>
      <c r="Z269" s="5" t="s">
        <v>920</v>
      </c>
      <c r="AA269" s="5"/>
      <c r="AB269" s="5">
        <v>7119</v>
      </c>
      <c r="AC269" s="5">
        <v>7119</v>
      </c>
    </row>
    <row r="270" spans="1:29">
      <c r="A270" s="5">
        <v>536051</v>
      </c>
      <c r="B270" s="5">
        <v>105016</v>
      </c>
      <c r="C270" s="5"/>
      <c r="D270" s="5">
        <v>2</v>
      </c>
      <c r="E270" s="5" t="s">
        <v>29</v>
      </c>
      <c r="F270" s="5">
        <v>1374</v>
      </c>
      <c r="G270" s="5" t="s">
        <v>604</v>
      </c>
      <c r="H270" s="5" t="s">
        <v>605</v>
      </c>
      <c r="I270" s="5">
        <v>101</v>
      </c>
      <c r="J270" s="5" t="s">
        <v>609</v>
      </c>
      <c r="K270" s="5">
        <v>44</v>
      </c>
      <c r="L270" s="5" t="s">
        <v>610</v>
      </c>
      <c r="M270" s="5" t="s">
        <v>611</v>
      </c>
      <c r="N270" s="68">
        <v>45563.438194444447</v>
      </c>
      <c r="O270" s="7">
        <v>45757</v>
      </c>
      <c r="P270" s="5"/>
      <c r="Q270" s="7">
        <v>45751</v>
      </c>
      <c r="R270" s="5"/>
      <c r="S270" s="69">
        <v>-715.28</v>
      </c>
      <c r="T270" s="5" t="s">
        <v>35</v>
      </c>
      <c r="U270" s="5" t="s">
        <v>1826</v>
      </c>
      <c r="V270" s="5" t="s">
        <v>36</v>
      </c>
      <c r="W270" s="5" t="s">
        <v>37</v>
      </c>
      <c r="X270" s="5"/>
      <c r="Y270" s="5"/>
      <c r="Z270" s="5" t="s">
        <v>925</v>
      </c>
      <c r="AA270" s="5"/>
      <c r="AB270" s="5">
        <v>7119</v>
      </c>
      <c r="AC270" s="5">
        <v>7119</v>
      </c>
    </row>
    <row r="271" spans="1:29">
      <c r="A271" s="5">
        <v>536074</v>
      </c>
      <c r="B271" s="5">
        <v>105016</v>
      </c>
      <c r="C271" s="5"/>
      <c r="D271" s="5">
        <v>2</v>
      </c>
      <c r="E271" s="5" t="s">
        <v>29</v>
      </c>
      <c r="F271" s="5">
        <v>1374</v>
      </c>
      <c r="G271" s="5" t="s">
        <v>604</v>
      </c>
      <c r="H271" s="5" t="s">
        <v>605</v>
      </c>
      <c r="I271" s="5">
        <v>101</v>
      </c>
      <c r="J271" s="5" t="s">
        <v>609</v>
      </c>
      <c r="K271" s="5">
        <v>44</v>
      </c>
      <c r="L271" s="5" t="s">
        <v>610</v>
      </c>
      <c r="M271" s="5" t="s">
        <v>611</v>
      </c>
      <c r="N271" s="68">
        <v>45563.438194444447</v>
      </c>
      <c r="O271" s="7">
        <v>45757</v>
      </c>
      <c r="P271" s="5"/>
      <c r="Q271" s="7">
        <v>45751</v>
      </c>
      <c r="R271" s="5"/>
      <c r="S271" s="69">
        <v>71.53</v>
      </c>
      <c r="T271" s="5" t="s">
        <v>39</v>
      </c>
      <c r="U271" s="5" t="s">
        <v>40</v>
      </c>
      <c r="V271" s="5" t="s">
        <v>41</v>
      </c>
      <c r="W271" s="5" t="s">
        <v>42</v>
      </c>
      <c r="X271" s="5"/>
      <c r="Y271" s="5"/>
      <c r="Z271" s="5" t="s">
        <v>925</v>
      </c>
      <c r="AA271" s="5"/>
      <c r="AB271" s="5">
        <v>7119</v>
      </c>
      <c r="AC271" s="5">
        <v>7119</v>
      </c>
    </row>
    <row r="272" spans="1:29">
      <c r="A272" s="5">
        <v>537784</v>
      </c>
      <c r="B272" s="5">
        <v>105418</v>
      </c>
      <c r="C272" s="5"/>
      <c r="D272" s="5">
        <v>2</v>
      </c>
      <c r="E272" s="5" t="s">
        <v>29</v>
      </c>
      <c r="F272" s="5">
        <v>1374</v>
      </c>
      <c r="G272" s="5" t="s">
        <v>604</v>
      </c>
      <c r="H272" s="5" t="s">
        <v>605</v>
      </c>
      <c r="I272" s="5">
        <v>327</v>
      </c>
      <c r="J272" s="5" t="s">
        <v>612</v>
      </c>
      <c r="K272" s="5">
        <v>163</v>
      </c>
      <c r="L272" s="5" t="s">
        <v>613</v>
      </c>
      <c r="M272" s="5" t="s">
        <v>1027</v>
      </c>
      <c r="N272" s="68">
        <v>45563.45416666667</v>
      </c>
      <c r="O272" s="7">
        <v>45757</v>
      </c>
      <c r="P272" s="5"/>
      <c r="Q272" s="5"/>
      <c r="R272" s="5"/>
      <c r="S272" s="69">
        <v>-4500</v>
      </c>
      <c r="T272" s="5" t="s">
        <v>35</v>
      </c>
      <c r="U272" s="5" t="s">
        <v>1826</v>
      </c>
      <c r="V272" s="5" t="s">
        <v>36</v>
      </c>
      <c r="W272" s="5" t="s">
        <v>37</v>
      </c>
      <c r="X272" s="5"/>
      <c r="Y272" s="5"/>
      <c r="Z272" s="5" t="s">
        <v>926</v>
      </c>
      <c r="AA272" s="5"/>
      <c r="AB272" s="5">
        <v>7119</v>
      </c>
      <c r="AC272" s="5">
        <v>7119</v>
      </c>
    </row>
    <row r="273" spans="1:29">
      <c r="A273" s="5">
        <v>537817</v>
      </c>
      <c r="B273" s="5">
        <v>105418</v>
      </c>
      <c r="C273" s="5"/>
      <c r="D273" s="5">
        <v>2</v>
      </c>
      <c r="E273" s="5" t="s">
        <v>29</v>
      </c>
      <c r="F273" s="5">
        <v>1374</v>
      </c>
      <c r="G273" s="5" t="s">
        <v>604</v>
      </c>
      <c r="H273" s="5" t="s">
        <v>605</v>
      </c>
      <c r="I273" s="5">
        <v>327</v>
      </c>
      <c r="J273" s="5" t="s">
        <v>612</v>
      </c>
      <c r="K273" s="5">
        <v>163</v>
      </c>
      <c r="L273" s="5" t="s">
        <v>613</v>
      </c>
      <c r="M273" s="5" t="s">
        <v>1027</v>
      </c>
      <c r="N273" s="68">
        <v>45563.45416666667</v>
      </c>
      <c r="O273" s="7">
        <v>45757</v>
      </c>
      <c r="P273" s="5"/>
      <c r="Q273" s="5"/>
      <c r="R273" s="5"/>
      <c r="S273" s="69">
        <v>450</v>
      </c>
      <c r="T273" s="5" t="s">
        <v>39</v>
      </c>
      <c r="U273" s="5" t="s">
        <v>40</v>
      </c>
      <c r="V273" s="5" t="s">
        <v>41</v>
      </c>
      <c r="W273" s="5" t="s">
        <v>42</v>
      </c>
      <c r="X273" s="5"/>
      <c r="Y273" s="5"/>
      <c r="Z273" s="5" t="s">
        <v>926</v>
      </c>
      <c r="AA273" s="5"/>
      <c r="AB273" s="5">
        <v>7119</v>
      </c>
      <c r="AC273" s="5">
        <v>7119</v>
      </c>
    </row>
    <row r="274" spans="1:29">
      <c r="A274" s="5">
        <v>537835</v>
      </c>
      <c r="B274" s="5">
        <v>105418</v>
      </c>
      <c r="C274" s="5"/>
      <c r="D274" s="5">
        <v>2</v>
      </c>
      <c r="E274" s="5" t="s">
        <v>29</v>
      </c>
      <c r="F274" s="5">
        <v>1374</v>
      </c>
      <c r="G274" s="5" t="s">
        <v>604</v>
      </c>
      <c r="H274" s="5" t="s">
        <v>605</v>
      </c>
      <c r="I274" s="5">
        <v>327</v>
      </c>
      <c r="J274" s="5" t="s">
        <v>612</v>
      </c>
      <c r="K274" s="5">
        <v>163</v>
      </c>
      <c r="L274" s="5" t="s">
        <v>613</v>
      </c>
      <c r="M274" s="5" t="s">
        <v>1027</v>
      </c>
      <c r="N274" s="68">
        <v>45563.45416666667</v>
      </c>
      <c r="O274" s="7">
        <v>45757</v>
      </c>
      <c r="P274" s="5"/>
      <c r="Q274" s="5"/>
      <c r="R274" s="5"/>
      <c r="S274" s="69">
        <v>248.48</v>
      </c>
      <c r="T274" s="5" t="s">
        <v>39</v>
      </c>
      <c r="U274" s="5" t="s">
        <v>615</v>
      </c>
      <c r="V274" s="5" t="s">
        <v>266</v>
      </c>
      <c r="W274" s="5" t="s">
        <v>267</v>
      </c>
      <c r="X274" s="5"/>
      <c r="Y274" s="5"/>
      <c r="Z274" s="5" t="s">
        <v>926</v>
      </c>
      <c r="AA274" s="5"/>
      <c r="AB274" s="5">
        <v>7119</v>
      </c>
      <c r="AC274" s="5">
        <v>7119</v>
      </c>
    </row>
    <row r="275" spans="1:29">
      <c r="A275" s="5">
        <v>616199</v>
      </c>
      <c r="B275" s="5">
        <v>105418</v>
      </c>
      <c r="C275" s="5"/>
      <c r="D275" s="5">
        <v>2</v>
      </c>
      <c r="E275" s="5" t="s">
        <v>29</v>
      </c>
      <c r="F275" s="5">
        <v>1374</v>
      </c>
      <c r="G275" s="5" t="s">
        <v>604</v>
      </c>
      <c r="H275" s="5" t="s">
        <v>605</v>
      </c>
      <c r="I275" s="5">
        <v>327</v>
      </c>
      <c r="J275" s="5" t="s">
        <v>612</v>
      </c>
      <c r="K275" s="5">
        <v>163</v>
      </c>
      <c r="L275" s="5" t="s">
        <v>613</v>
      </c>
      <c r="M275" s="5" t="s">
        <v>1027</v>
      </c>
      <c r="N275" s="68">
        <v>45563.45416666667</v>
      </c>
      <c r="O275" s="7">
        <v>45757</v>
      </c>
      <c r="P275" s="5"/>
      <c r="Q275" s="5"/>
      <c r="R275" s="5"/>
      <c r="S275" s="69">
        <v>26.26</v>
      </c>
      <c r="T275" s="5" t="s">
        <v>39</v>
      </c>
      <c r="U275" s="5" t="s">
        <v>182</v>
      </c>
      <c r="V275" s="5" t="s">
        <v>41</v>
      </c>
      <c r="W275" s="5" t="s">
        <v>42</v>
      </c>
      <c r="X275" s="5"/>
      <c r="Y275" s="5"/>
      <c r="Z275" s="5" t="s">
        <v>926</v>
      </c>
      <c r="AA275" s="5"/>
      <c r="AB275" s="5">
        <v>7119</v>
      </c>
      <c r="AC275" s="5">
        <v>7119</v>
      </c>
    </row>
    <row r="276" spans="1:29">
      <c r="A276" s="5">
        <v>601254</v>
      </c>
      <c r="B276" s="5">
        <v>116679</v>
      </c>
      <c r="C276" s="5"/>
      <c r="D276" s="5">
        <v>2</v>
      </c>
      <c r="E276" s="5" t="s">
        <v>29</v>
      </c>
      <c r="F276" s="5">
        <v>3287</v>
      </c>
      <c r="G276" s="5" t="s">
        <v>1139</v>
      </c>
      <c r="H276" s="5" t="s">
        <v>1140</v>
      </c>
      <c r="I276" s="5">
        <v>139</v>
      </c>
      <c r="J276" s="5" t="s">
        <v>1141</v>
      </c>
      <c r="K276" s="5">
        <v>194</v>
      </c>
      <c r="L276" s="5" t="s">
        <v>1142</v>
      </c>
      <c r="M276" s="5" t="s">
        <v>1143</v>
      </c>
      <c r="N276" s="68">
        <v>45664.452777777777</v>
      </c>
      <c r="O276" s="7">
        <v>45757</v>
      </c>
      <c r="P276" s="5"/>
      <c r="Q276" s="7">
        <v>45747</v>
      </c>
      <c r="R276" s="5"/>
      <c r="S276" s="69">
        <v>-4000</v>
      </c>
      <c r="T276" s="5" t="s">
        <v>35</v>
      </c>
      <c r="U276" s="5" t="s">
        <v>1826</v>
      </c>
      <c r="V276" s="5" t="s">
        <v>36</v>
      </c>
      <c r="W276" s="5" t="s">
        <v>37</v>
      </c>
      <c r="X276" s="5"/>
      <c r="Y276" s="5"/>
      <c r="Z276" s="5" t="s">
        <v>1144</v>
      </c>
      <c r="AA276" s="5"/>
      <c r="AB276" s="5">
        <v>7119</v>
      </c>
      <c r="AC276" s="5">
        <v>7119</v>
      </c>
    </row>
    <row r="277" spans="1:29">
      <c r="A277" s="5">
        <v>601279</v>
      </c>
      <c r="B277" s="5">
        <v>116679</v>
      </c>
      <c r="C277" s="5"/>
      <c r="D277" s="5">
        <v>2</v>
      </c>
      <c r="E277" s="5" t="s">
        <v>29</v>
      </c>
      <c r="F277" s="5">
        <v>3287</v>
      </c>
      <c r="G277" s="5" t="s">
        <v>1139</v>
      </c>
      <c r="H277" s="5" t="s">
        <v>1140</v>
      </c>
      <c r="I277" s="5">
        <v>139</v>
      </c>
      <c r="J277" s="5" t="s">
        <v>1141</v>
      </c>
      <c r="K277" s="5">
        <v>194</v>
      </c>
      <c r="L277" s="5" t="s">
        <v>1142</v>
      </c>
      <c r="M277" s="5" t="s">
        <v>1143</v>
      </c>
      <c r="N277" s="68">
        <v>45664.452777777777</v>
      </c>
      <c r="O277" s="7">
        <v>45757</v>
      </c>
      <c r="P277" s="5"/>
      <c r="Q277" s="7">
        <v>45747</v>
      </c>
      <c r="R277" s="5"/>
      <c r="S277" s="69">
        <v>400</v>
      </c>
      <c r="T277" s="5" t="s">
        <v>39</v>
      </c>
      <c r="U277" s="5" t="s">
        <v>40</v>
      </c>
      <c r="V277" s="5" t="s">
        <v>41</v>
      </c>
      <c r="W277" s="5" t="s">
        <v>42</v>
      </c>
      <c r="X277" s="5"/>
      <c r="Y277" s="5"/>
      <c r="Z277" s="5" t="s">
        <v>1144</v>
      </c>
      <c r="AA277" s="5"/>
      <c r="AB277" s="5">
        <v>7119</v>
      </c>
      <c r="AC277" s="5">
        <v>7119</v>
      </c>
    </row>
    <row r="278" spans="1:29">
      <c r="A278" s="5">
        <v>601310</v>
      </c>
      <c r="B278" s="5">
        <v>116692</v>
      </c>
      <c r="C278" s="5"/>
      <c r="D278" s="5">
        <v>2</v>
      </c>
      <c r="E278" s="5" t="s">
        <v>29</v>
      </c>
      <c r="F278" s="5">
        <v>3287</v>
      </c>
      <c r="G278" s="5" t="s">
        <v>1139</v>
      </c>
      <c r="H278" s="5" t="s">
        <v>1140</v>
      </c>
      <c r="I278" s="5">
        <v>265</v>
      </c>
      <c r="J278" s="5" t="s">
        <v>1145</v>
      </c>
      <c r="K278" s="5">
        <v>78</v>
      </c>
      <c r="L278" s="5" t="s">
        <v>1146</v>
      </c>
      <c r="M278" s="5" t="s">
        <v>1913</v>
      </c>
      <c r="N278" s="68">
        <v>45664.453472222223</v>
      </c>
      <c r="O278" s="7">
        <v>45757</v>
      </c>
      <c r="P278" s="5"/>
      <c r="Q278" s="7">
        <v>45754</v>
      </c>
      <c r="R278" s="5"/>
      <c r="S278" s="69">
        <v>-6480.86</v>
      </c>
      <c r="T278" s="5" t="s">
        <v>35</v>
      </c>
      <c r="U278" s="5" t="s">
        <v>1826</v>
      </c>
      <c r="V278" s="5" t="s">
        <v>36</v>
      </c>
      <c r="W278" s="5" t="s">
        <v>37</v>
      </c>
      <c r="X278" s="5"/>
      <c r="Y278" s="5"/>
      <c r="Z278" s="5" t="s">
        <v>1148</v>
      </c>
      <c r="AA278" s="5"/>
      <c r="AB278" s="5">
        <v>7119</v>
      </c>
      <c r="AC278" s="5">
        <v>7119</v>
      </c>
    </row>
    <row r="279" spans="1:29">
      <c r="A279" s="5">
        <v>601312</v>
      </c>
      <c r="B279" s="5">
        <v>116692</v>
      </c>
      <c r="C279" s="5"/>
      <c r="D279" s="5">
        <v>2</v>
      </c>
      <c r="E279" s="5" t="s">
        <v>29</v>
      </c>
      <c r="F279" s="5">
        <v>3287</v>
      </c>
      <c r="G279" s="5" t="s">
        <v>1139</v>
      </c>
      <c r="H279" s="5" t="s">
        <v>1140</v>
      </c>
      <c r="I279" s="5">
        <v>265</v>
      </c>
      <c r="J279" s="5" t="s">
        <v>1145</v>
      </c>
      <c r="K279" s="5">
        <v>78</v>
      </c>
      <c r="L279" s="5" t="s">
        <v>1146</v>
      </c>
      <c r="M279" s="5" t="s">
        <v>1913</v>
      </c>
      <c r="N279" s="68">
        <v>45664.453472222223</v>
      </c>
      <c r="O279" s="7">
        <v>45757</v>
      </c>
      <c r="P279" s="5"/>
      <c r="Q279" s="7">
        <v>45754</v>
      </c>
      <c r="R279" s="5"/>
      <c r="S279" s="69">
        <v>1243</v>
      </c>
      <c r="T279" s="5" t="s">
        <v>39</v>
      </c>
      <c r="U279" s="5" t="s">
        <v>1867</v>
      </c>
      <c r="V279" s="5" t="s">
        <v>88</v>
      </c>
      <c r="W279" s="5" t="s">
        <v>89</v>
      </c>
      <c r="X279" s="5"/>
      <c r="Y279" s="5"/>
      <c r="Z279" s="5" t="s">
        <v>1148</v>
      </c>
      <c r="AA279" s="5"/>
      <c r="AB279" s="5">
        <v>7119</v>
      </c>
      <c r="AC279" s="5">
        <v>7119</v>
      </c>
    </row>
    <row r="280" spans="1:29">
      <c r="A280" s="5">
        <v>601353</v>
      </c>
      <c r="B280" s="5">
        <v>116692</v>
      </c>
      <c r="C280" s="5"/>
      <c r="D280" s="5">
        <v>2</v>
      </c>
      <c r="E280" s="5" t="s">
        <v>29</v>
      </c>
      <c r="F280" s="5">
        <v>3287</v>
      </c>
      <c r="G280" s="5" t="s">
        <v>1139</v>
      </c>
      <c r="H280" s="5" t="s">
        <v>1140</v>
      </c>
      <c r="I280" s="5">
        <v>265</v>
      </c>
      <c r="J280" s="5" t="s">
        <v>1145</v>
      </c>
      <c r="K280" s="5">
        <v>78</v>
      </c>
      <c r="L280" s="5" t="s">
        <v>1146</v>
      </c>
      <c r="M280" s="5" t="s">
        <v>1913</v>
      </c>
      <c r="N280" s="68">
        <v>45664.453472222223</v>
      </c>
      <c r="O280" s="7">
        <v>45757</v>
      </c>
      <c r="P280" s="5"/>
      <c r="Q280" s="7">
        <v>45754</v>
      </c>
      <c r="R280" s="5"/>
      <c r="S280" s="69">
        <v>648.09</v>
      </c>
      <c r="T280" s="5" t="s">
        <v>39</v>
      </c>
      <c r="U280" s="5" t="s">
        <v>40</v>
      </c>
      <c r="V280" s="5" t="s">
        <v>41</v>
      </c>
      <c r="W280" s="5" t="s">
        <v>42</v>
      </c>
      <c r="X280" s="5"/>
      <c r="Y280" s="5"/>
      <c r="Z280" s="5" t="s">
        <v>1148</v>
      </c>
      <c r="AA280" s="5"/>
      <c r="AB280" s="5">
        <v>7119</v>
      </c>
      <c r="AC280" s="5">
        <v>7119</v>
      </c>
    </row>
    <row r="281" spans="1:29">
      <c r="A281" s="5">
        <v>601355</v>
      </c>
      <c r="B281" s="5">
        <v>116692</v>
      </c>
      <c r="C281" s="5"/>
      <c r="D281" s="5">
        <v>2</v>
      </c>
      <c r="E281" s="5" t="s">
        <v>29</v>
      </c>
      <c r="F281" s="5">
        <v>3287</v>
      </c>
      <c r="G281" s="5" t="s">
        <v>1139</v>
      </c>
      <c r="H281" s="5" t="s">
        <v>1140</v>
      </c>
      <c r="I281" s="5">
        <v>265</v>
      </c>
      <c r="J281" s="5" t="s">
        <v>1145</v>
      </c>
      <c r="K281" s="5">
        <v>78</v>
      </c>
      <c r="L281" s="5" t="s">
        <v>1146</v>
      </c>
      <c r="M281" s="5" t="s">
        <v>1913</v>
      </c>
      <c r="N281" s="68">
        <v>45664.453472222223</v>
      </c>
      <c r="O281" s="7">
        <v>45757</v>
      </c>
      <c r="P281" s="5"/>
      <c r="Q281" s="7">
        <v>45754</v>
      </c>
      <c r="R281" s="5"/>
      <c r="S281" s="69">
        <v>9.6999999999999993</v>
      </c>
      <c r="T281" s="5" t="s">
        <v>39</v>
      </c>
      <c r="U281" s="5" t="s">
        <v>128</v>
      </c>
      <c r="V281" s="5" t="s">
        <v>128</v>
      </c>
      <c r="W281" s="5" t="s">
        <v>129</v>
      </c>
      <c r="X281" s="5"/>
      <c r="Y281" s="5"/>
      <c r="Z281" s="5" t="s">
        <v>1148</v>
      </c>
      <c r="AA281" s="5"/>
      <c r="AB281" s="5">
        <v>7119</v>
      </c>
      <c r="AC281" s="5">
        <v>7119</v>
      </c>
    </row>
    <row r="282" spans="1:29">
      <c r="A282" s="5">
        <v>601356</v>
      </c>
      <c r="B282" s="5">
        <v>116692</v>
      </c>
      <c r="C282" s="5"/>
      <c r="D282" s="5">
        <v>2</v>
      </c>
      <c r="E282" s="5" t="s">
        <v>29</v>
      </c>
      <c r="F282" s="5">
        <v>3287</v>
      </c>
      <c r="G282" s="5" t="s">
        <v>1139</v>
      </c>
      <c r="H282" s="5" t="s">
        <v>1140</v>
      </c>
      <c r="I282" s="5">
        <v>265</v>
      </c>
      <c r="J282" s="5" t="s">
        <v>1145</v>
      </c>
      <c r="K282" s="5">
        <v>78</v>
      </c>
      <c r="L282" s="5" t="s">
        <v>1146</v>
      </c>
      <c r="M282" s="5" t="s">
        <v>1913</v>
      </c>
      <c r="N282" s="68">
        <v>45664.453472222223</v>
      </c>
      <c r="O282" s="7">
        <v>45757</v>
      </c>
      <c r="P282" s="5"/>
      <c r="Q282" s="7">
        <v>45754</v>
      </c>
      <c r="R282" s="5"/>
      <c r="S282" s="69">
        <v>-124.3</v>
      </c>
      <c r="T282" s="5" t="s">
        <v>39</v>
      </c>
      <c r="U282" s="5" t="s">
        <v>120</v>
      </c>
      <c r="V282" s="5" t="s">
        <v>41</v>
      </c>
      <c r="W282" s="5" t="s">
        <v>42</v>
      </c>
      <c r="X282" s="5"/>
      <c r="Y282" s="5"/>
      <c r="Z282" s="5" t="s">
        <v>1148</v>
      </c>
      <c r="AA282" s="5"/>
      <c r="AB282" s="5">
        <v>7119</v>
      </c>
      <c r="AC282" s="5">
        <v>7119</v>
      </c>
    </row>
    <row r="283" spans="1:29">
      <c r="A283" s="5">
        <v>646716</v>
      </c>
      <c r="B283" s="5">
        <v>116692</v>
      </c>
      <c r="C283" s="5"/>
      <c r="D283" s="5">
        <v>3</v>
      </c>
      <c r="E283" s="5" t="s">
        <v>1564</v>
      </c>
      <c r="F283" s="5">
        <v>3287</v>
      </c>
      <c r="G283" s="5" t="s">
        <v>1139</v>
      </c>
      <c r="H283" s="5" t="s">
        <v>1140</v>
      </c>
      <c r="I283" s="5">
        <v>265</v>
      </c>
      <c r="J283" s="5" t="s">
        <v>1145</v>
      </c>
      <c r="K283" s="5">
        <v>78</v>
      </c>
      <c r="L283" s="5" t="s">
        <v>1146</v>
      </c>
      <c r="M283" s="5" t="s">
        <v>1914</v>
      </c>
      <c r="N283" s="68">
        <v>45664.453472222223</v>
      </c>
      <c r="O283" s="7">
        <v>45754</v>
      </c>
      <c r="P283" s="5"/>
      <c r="Q283" s="7">
        <v>45754</v>
      </c>
      <c r="R283" s="5"/>
      <c r="S283" s="69">
        <v>-614.23</v>
      </c>
      <c r="T283" s="5" t="s">
        <v>35</v>
      </c>
      <c r="U283" s="5" t="s">
        <v>1818</v>
      </c>
      <c r="V283" s="5" t="s">
        <v>48</v>
      </c>
      <c r="W283" s="5" t="s">
        <v>63</v>
      </c>
      <c r="X283" s="5"/>
      <c r="Y283" s="5"/>
      <c r="Z283" s="5"/>
      <c r="AA283" s="5"/>
      <c r="AB283" s="5">
        <v>7119</v>
      </c>
      <c r="AC283" s="5">
        <v>7119</v>
      </c>
    </row>
    <row r="284" spans="1:29">
      <c r="A284" s="5">
        <v>646735</v>
      </c>
      <c r="B284" s="5">
        <v>116692</v>
      </c>
      <c r="C284" s="5"/>
      <c r="D284" s="5">
        <v>2</v>
      </c>
      <c r="E284" s="5" t="s">
        <v>29</v>
      </c>
      <c r="F284" s="5">
        <v>3287</v>
      </c>
      <c r="G284" s="5" t="s">
        <v>1139</v>
      </c>
      <c r="H284" s="5" t="s">
        <v>1140</v>
      </c>
      <c r="I284" s="5">
        <v>265</v>
      </c>
      <c r="J284" s="5" t="s">
        <v>1145</v>
      </c>
      <c r="K284" s="5">
        <v>78</v>
      </c>
      <c r="L284" s="5" t="s">
        <v>1146</v>
      </c>
      <c r="M284" s="5" t="s">
        <v>1913</v>
      </c>
      <c r="N284" s="68">
        <v>45664.453472222223</v>
      </c>
      <c r="O284" s="7">
        <v>45757</v>
      </c>
      <c r="P284" s="5"/>
      <c r="Q284" s="7">
        <v>45754</v>
      </c>
      <c r="R284" s="5"/>
      <c r="S284" s="69">
        <v>61.42</v>
      </c>
      <c r="T284" s="5" t="s">
        <v>39</v>
      </c>
      <c r="U284" s="5" t="s">
        <v>182</v>
      </c>
      <c r="V284" s="5" t="s">
        <v>41</v>
      </c>
      <c r="W284" s="5" t="s">
        <v>42</v>
      </c>
      <c r="X284" s="5"/>
      <c r="Y284" s="5"/>
      <c r="Z284" s="5" t="s">
        <v>1148</v>
      </c>
      <c r="AA284" s="5"/>
      <c r="AB284" s="5">
        <v>7119</v>
      </c>
      <c r="AC284" s="5">
        <v>7119</v>
      </c>
    </row>
    <row r="285" spans="1:29">
      <c r="A285" s="5">
        <v>679438</v>
      </c>
      <c r="B285" s="5">
        <v>131316</v>
      </c>
      <c r="C285" s="5"/>
      <c r="D285" s="5">
        <v>2</v>
      </c>
      <c r="E285" s="5" t="s">
        <v>29</v>
      </c>
      <c r="F285" s="5">
        <v>1399</v>
      </c>
      <c r="G285" s="5" t="s">
        <v>619</v>
      </c>
      <c r="H285" s="5" t="s">
        <v>620</v>
      </c>
      <c r="I285" s="5">
        <v>361</v>
      </c>
      <c r="J285" s="5" t="s">
        <v>1539</v>
      </c>
      <c r="K285" s="5">
        <v>467</v>
      </c>
      <c r="L285" s="5"/>
      <c r="M285" s="5" t="s">
        <v>1915</v>
      </c>
      <c r="N285" s="68">
        <v>45745.44027777778</v>
      </c>
      <c r="O285" s="7">
        <v>45757</v>
      </c>
      <c r="P285" s="5"/>
      <c r="Q285" s="7">
        <v>45748</v>
      </c>
      <c r="R285" s="5"/>
      <c r="S285" s="69">
        <v>-19</v>
      </c>
      <c r="T285" s="5" t="s">
        <v>35</v>
      </c>
      <c r="U285" s="5" t="s">
        <v>48</v>
      </c>
      <c r="V285" s="5" t="s">
        <v>48</v>
      </c>
      <c r="W285" s="5" t="s">
        <v>63</v>
      </c>
      <c r="X285" s="5"/>
      <c r="Y285" s="5"/>
      <c r="Z285" s="5" t="s">
        <v>1916</v>
      </c>
      <c r="AA285" s="5"/>
      <c r="AB285" s="5">
        <v>7119</v>
      </c>
      <c r="AC285" s="5">
        <v>7119</v>
      </c>
    </row>
    <row r="286" spans="1:29">
      <c r="A286" s="5">
        <v>679439</v>
      </c>
      <c r="B286" s="5">
        <v>131316</v>
      </c>
      <c r="C286" s="5"/>
      <c r="D286" s="5">
        <v>2</v>
      </c>
      <c r="E286" s="5" t="s">
        <v>29</v>
      </c>
      <c r="F286" s="5">
        <v>1399</v>
      </c>
      <c r="G286" s="5" t="s">
        <v>619</v>
      </c>
      <c r="H286" s="5" t="s">
        <v>620</v>
      </c>
      <c r="I286" s="5">
        <v>361</v>
      </c>
      <c r="J286" s="5" t="s">
        <v>1539</v>
      </c>
      <c r="K286" s="5">
        <v>467</v>
      </c>
      <c r="L286" s="5"/>
      <c r="M286" s="5" t="s">
        <v>1915</v>
      </c>
      <c r="N286" s="68">
        <v>45745.44027777778</v>
      </c>
      <c r="O286" s="7">
        <v>45757</v>
      </c>
      <c r="P286" s="5"/>
      <c r="Q286" s="7">
        <v>45748</v>
      </c>
      <c r="R286" s="5"/>
      <c r="S286" s="69">
        <v>1.9</v>
      </c>
      <c r="T286" s="5" t="s">
        <v>39</v>
      </c>
      <c r="U286" s="5" t="s">
        <v>182</v>
      </c>
      <c r="V286" s="5" t="s">
        <v>41</v>
      </c>
      <c r="W286" s="5" t="s">
        <v>42</v>
      </c>
      <c r="X286" s="5"/>
      <c r="Y286" s="5"/>
      <c r="Z286" s="5" t="s">
        <v>1916</v>
      </c>
      <c r="AA286" s="5"/>
      <c r="AB286" s="5">
        <v>7119</v>
      </c>
      <c r="AC286" s="5">
        <v>7119</v>
      </c>
    </row>
    <row r="287" spans="1:29">
      <c r="A287" s="5">
        <v>679426</v>
      </c>
      <c r="B287" s="5">
        <v>131316</v>
      </c>
      <c r="C287" s="5"/>
      <c r="D287" s="5">
        <v>2</v>
      </c>
      <c r="E287" s="5" t="s">
        <v>29</v>
      </c>
      <c r="F287" s="5">
        <v>1399</v>
      </c>
      <c r="G287" s="5" t="s">
        <v>619</v>
      </c>
      <c r="H287" s="5" t="s">
        <v>620</v>
      </c>
      <c r="I287" s="5">
        <v>361</v>
      </c>
      <c r="J287" s="5" t="s">
        <v>1539</v>
      </c>
      <c r="K287" s="5">
        <v>467</v>
      </c>
      <c r="L287" s="5"/>
      <c r="M287" s="5" t="s">
        <v>1915</v>
      </c>
      <c r="N287" s="68">
        <v>45745.44027777778</v>
      </c>
      <c r="O287" s="7">
        <v>45757</v>
      </c>
      <c r="P287" s="5"/>
      <c r="Q287" s="7">
        <v>45748</v>
      </c>
      <c r="R287" s="5"/>
      <c r="S287" s="69">
        <v>-122.96</v>
      </c>
      <c r="T287" s="5" t="s">
        <v>35</v>
      </c>
      <c r="U287" s="5" t="s">
        <v>1917</v>
      </c>
      <c r="V287" s="5" t="s">
        <v>300</v>
      </c>
      <c r="W287" s="5" t="s">
        <v>301</v>
      </c>
      <c r="X287" s="5"/>
      <c r="Y287" s="5"/>
      <c r="Z287" s="5" t="s">
        <v>1916</v>
      </c>
      <c r="AA287" s="5"/>
      <c r="AB287" s="5">
        <v>7119</v>
      </c>
      <c r="AC287" s="5">
        <v>7119</v>
      </c>
    </row>
    <row r="288" spans="1:29">
      <c r="A288" s="5">
        <v>679427</v>
      </c>
      <c r="B288" s="5">
        <v>131316</v>
      </c>
      <c r="C288" s="5"/>
      <c r="D288" s="5">
        <v>2</v>
      </c>
      <c r="E288" s="5" t="s">
        <v>29</v>
      </c>
      <c r="F288" s="5">
        <v>1399</v>
      </c>
      <c r="G288" s="5" t="s">
        <v>619</v>
      </c>
      <c r="H288" s="5" t="s">
        <v>620</v>
      </c>
      <c r="I288" s="5">
        <v>361</v>
      </c>
      <c r="J288" s="5" t="s">
        <v>1539</v>
      </c>
      <c r="K288" s="5">
        <v>467</v>
      </c>
      <c r="L288" s="5"/>
      <c r="M288" s="5" t="s">
        <v>1915</v>
      </c>
      <c r="N288" s="68">
        <v>45745.44027777778</v>
      </c>
      <c r="O288" s="7">
        <v>45757</v>
      </c>
      <c r="P288" s="5"/>
      <c r="Q288" s="7">
        <v>45748</v>
      </c>
      <c r="R288" s="5"/>
      <c r="S288" s="69">
        <v>12.3</v>
      </c>
      <c r="T288" s="5" t="s">
        <v>39</v>
      </c>
      <c r="U288" s="5" t="s">
        <v>52</v>
      </c>
      <c r="V288" s="5" t="s">
        <v>41</v>
      </c>
      <c r="W288" s="5" t="s">
        <v>42</v>
      </c>
      <c r="X288" s="5"/>
      <c r="Y288" s="5"/>
      <c r="Z288" s="5" t="s">
        <v>1916</v>
      </c>
      <c r="AA288" s="5"/>
      <c r="AB288" s="5">
        <v>7119</v>
      </c>
      <c r="AC288" s="5">
        <v>7119</v>
      </c>
    </row>
    <row r="289" spans="1:29">
      <c r="A289" s="5">
        <v>679211</v>
      </c>
      <c r="B289" s="5">
        <v>131316</v>
      </c>
      <c r="C289" s="5"/>
      <c r="D289" s="5">
        <v>2</v>
      </c>
      <c r="E289" s="5" t="s">
        <v>29</v>
      </c>
      <c r="F289" s="5">
        <v>1399</v>
      </c>
      <c r="G289" s="5" t="s">
        <v>619</v>
      </c>
      <c r="H289" s="5" t="s">
        <v>620</v>
      </c>
      <c r="I289" s="5">
        <v>361</v>
      </c>
      <c r="J289" s="5" t="s">
        <v>1539</v>
      </c>
      <c r="K289" s="5">
        <v>467</v>
      </c>
      <c r="L289" s="5"/>
      <c r="M289" s="5" t="s">
        <v>1915</v>
      </c>
      <c r="N289" s="68">
        <v>45745.44027777778</v>
      </c>
      <c r="O289" s="7">
        <v>45757</v>
      </c>
      <c r="P289" s="5"/>
      <c r="Q289" s="7">
        <v>45748</v>
      </c>
      <c r="R289" s="5"/>
      <c r="S289" s="69">
        <v>-303.33</v>
      </c>
      <c r="T289" s="5" t="s">
        <v>35</v>
      </c>
      <c r="U289" s="5" t="s">
        <v>1918</v>
      </c>
      <c r="V289" s="5" t="s">
        <v>36</v>
      </c>
      <c r="W289" s="5" t="s">
        <v>37</v>
      </c>
      <c r="X289" s="5"/>
      <c r="Y289" s="5"/>
      <c r="Z289" s="5" t="s">
        <v>1916</v>
      </c>
      <c r="AA289" s="5"/>
      <c r="AB289" s="5">
        <v>7119</v>
      </c>
      <c r="AC289" s="5">
        <v>7119</v>
      </c>
    </row>
    <row r="290" spans="1:29">
      <c r="A290" s="5">
        <v>679236</v>
      </c>
      <c r="B290" s="5">
        <v>131316</v>
      </c>
      <c r="C290" s="5"/>
      <c r="D290" s="5">
        <v>2</v>
      </c>
      <c r="E290" s="5" t="s">
        <v>29</v>
      </c>
      <c r="F290" s="5">
        <v>1399</v>
      </c>
      <c r="G290" s="5" t="s">
        <v>619</v>
      </c>
      <c r="H290" s="5" t="s">
        <v>620</v>
      </c>
      <c r="I290" s="5">
        <v>361</v>
      </c>
      <c r="J290" s="5" t="s">
        <v>1539</v>
      </c>
      <c r="K290" s="5">
        <v>467</v>
      </c>
      <c r="L290" s="5"/>
      <c r="M290" s="5" t="s">
        <v>1915</v>
      </c>
      <c r="N290" s="68">
        <v>45745.44027777778</v>
      </c>
      <c r="O290" s="7">
        <v>45757</v>
      </c>
      <c r="P290" s="5"/>
      <c r="Q290" s="7">
        <v>45748</v>
      </c>
      <c r="R290" s="5"/>
      <c r="S290" s="69">
        <v>30.33</v>
      </c>
      <c r="T290" s="5" t="s">
        <v>39</v>
      </c>
      <c r="U290" s="5" t="s">
        <v>40</v>
      </c>
      <c r="V290" s="5" t="s">
        <v>41</v>
      </c>
      <c r="W290" s="5" t="s">
        <v>42</v>
      </c>
      <c r="X290" s="5"/>
      <c r="Y290" s="5"/>
      <c r="Z290" s="5" t="s">
        <v>1916</v>
      </c>
      <c r="AA290" s="5"/>
      <c r="AB290" s="5">
        <v>7119</v>
      </c>
      <c r="AC290" s="5">
        <v>7119</v>
      </c>
    </row>
    <row r="291" spans="1:29">
      <c r="A291" s="5">
        <v>679395</v>
      </c>
      <c r="B291" s="5">
        <v>131347</v>
      </c>
      <c r="C291" s="5"/>
      <c r="D291" s="5">
        <v>2</v>
      </c>
      <c r="E291" s="5" t="s">
        <v>29</v>
      </c>
      <c r="F291" s="5">
        <v>1399</v>
      </c>
      <c r="G291" s="5" t="s">
        <v>619</v>
      </c>
      <c r="H291" s="5" t="s">
        <v>620</v>
      </c>
      <c r="I291" s="5">
        <v>361</v>
      </c>
      <c r="J291" s="5" t="s">
        <v>1539</v>
      </c>
      <c r="K291" s="5">
        <v>467</v>
      </c>
      <c r="L291" s="5"/>
      <c r="M291" s="5" t="s">
        <v>1915</v>
      </c>
      <c r="N291" s="68">
        <v>45745.457638888889</v>
      </c>
      <c r="O291" s="7">
        <v>45757</v>
      </c>
      <c r="P291" s="5"/>
      <c r="Q291" s="7">
        <v>45748</v>
      </c>
      <c r="R291" s="5"/>
      <c r="S291" s="69">
        <v>52.7</v>
      </c>
      <c r="T291" s="5" t="s">
        <v>39</v>
      </c>
      <c r="U291" s="5" t="s">
        <v>52</v>
      </c>
      <c r="V291" s="5" t="s">
        <v>41</v>
      </c>
      <c r="W291" s="5" t="s">
        <v>42</v>
      </c>
      <c r="X291" s="5"/>
      <c r="Y291" s="5"/>
      <c r="Z291" s="5" t="s">
        <v>1919</v>
      </c>
      <c r="AA291" s="5"/>
      <c r="AB291" s="5">
        <v>7119</v>
      </c>
      <c r="AC291" s="5">
        <v>7119</v>
      </c>
    </row>
    <row r="292" spans="1:29">
      <c r="A292" s="5">
        <v>679434</v>
      </c>
      <c r="B292" s="5">
        <v>131377</v>
      </c>
      <c r="C292" s="5"/>
      <c r="D292" s="5">
        <v>2</v>
      </c>
      <c r="E292" s="5" t="s">
        <v>29</v>
      </c>
      <c r="F292" s="5">
        <v>1399</v>
      </c>
      <c r="G292" s="5" t="s">
        <v>619</v>
      </c>
      <c r="H292" s="5" t="s">
        <v>620</v>
      </c>
      <c r="I292" s="5">
        <v>361</v>
      </c>
      <c r="J292" s="5" t="s">
        <v>1539</v>
      </c>
      <c r="K292" s="5">
        <v>467</v>
      </c>
      <c r="L292" s="5"/>
      <c r="M292" s="5" t="s">
        <v>1915</v>
      </c>
      <c r="N292" s="68">
        <v>45745.459027777775</v>
      </c>
      <c r="O292" s="7">
        <v>45754</v>
      </c>
      <c r="P292" s="5"/>
      <c r="Q292" s="7">
        <v>45748</v>
      </c>
      <c r="R292" s="5"/>
      <c r="S292" s="69">
        <v>8.14</v>
      </c>
      <c r="T292" s="5" t="s">
        <v>39</v>
      </c>
      <c r="U292" s="5" t="s">
        <v>182</v>
      </c>
      <c r="V292" s="5" t="s">
        <v>41</v>
      </c>
      <c r="W292" s="5" t="s">
        <v>42</v>
      </c>
      <c r="X292" s="5"/>
      <c r="Y292" s="5"/>
      <c r="Z292" s="5" t="s">
        <v>1920</v>
      </c>
      <c r="AA292" s="5"/>
      <c r="AB292" s="5">
        <v>7119</v>
      </c>
      <c r="AC292" s="5">
        <v>7119</v>
      </c>
    </row>
    <row r="293" spans="1:29">
      <c r="A293" s="5">
        <v>611498</v>
      </c>
      <c r="B293" s="5">
        <v>89357</v>
      </c>
      <c r="C293" s="5"/>
      <c r="D293" s="5">
        <v>2</v>
      </c>
      <c r="E293" s="5" t="s">
        <v>29</v>
      </c>
      <c r="F293" s="5">
        <v>1425</v>
      </c>
      <c r="G293" s="5" t="s">
        <v>101</v>
      </c>
      <c r="H293" s="5" t="s">
        <v>102</v>
      </c>
      <c r="I293" s="5">
        <v>126</v>
      </c>
      <c r="J293" s="5" t="s">
        <v>103</v>
      </c>
      <c r="K293" s="5">
        <v>42</v>
      </c>
      <c r="L293" s="5" t="s">
        <v>104</v>
      </c>
      <c r="M293" s="5" t="s">
        <v>1921</v>
      </c>
      <c r="N293" s="68">
        <v>45423.443749999999</v>
      </c>
      <c r="O293" s="7">
        <v>45757</v>
      </c>
      <c r="P293" s="5"/>
      <c r="Q293" s="7">
        <v>45754</v>
      </c>
      <c r="R293" s="5"/>
      <c r="S293" s="69">
        <v>11.28</v>
      </c>
      <c r="T293" s="5" t="s">
        <v>39</v>
      </c>
      <c r="U293" s="5" t="s">
        <v>182</v>
      </c>
      <c r="V293" s="5" t="s">
        <v>41</v>
      </c>
      <c r="W293" s="5" t="s">
        <v>42</v>
      </c>
      <c r="X293" s="5"/>
      <c r="Y293" s="5"/>
      <c r="Z293" s="5" t="s">
        <v>782</v>
      </c>
      <c r="AA293" s="5"/>
      <c r="AB293" s="5">
        <v>7119</v>
      </c>
      <c r="AC293" s="5">
        <v>7119</v>
      </c>
    </row>
    <row r="294" spans="1:29">
      <c r="A294" s="5">
        <v>449250</v>
      </c>
      <c r="B294" s="5">
        <v>89357</v>
      </c>
      <c r="C294" s="5"/>
      <c r="D294" s="5">
        <v>2</v>
      </c>
      <c r="E294" s="5" t="s">
        <v>29</v>
      </c>
      <c r="F294" s="5">
        <v>1425</v>
      </c>
      <c r="G294" s="5" t="s">
        <v>101</v>
      </c>
      <c r="H294" s="5" t="s">
        <v>102</v>
      </c>
      <c r="I294" s="5">
        <v>126</v>
      </c>
      <c r="J294" s="5" t="s">
        <v>103</v>
      </c>
      <c r="K294" s="5">
        <v>42</v>
      </c>
      <c r="L294" s="5" t="s">
        <v>104</v>
      </c>
      <c r="M294" s="5" t="s">
        <v>1921</v>
      </c>
      <c r="N294" s="68">
        <v>45423.443749999999</v>
      </c>
      <c r="O294" s="7">
        <v>45757</v>
      </c>
      <c r="P294" s="5"/>
      <c r="Q294" s="7">
        <v>45754</v>
      </c>
      <c r="R294" s="5"/>
      <c r="S294" s="69">
        <v>-1746.89</v>
      </c>
      <c r="T294" s="5" t="s">
        <v>35</v>
      </c>
      <c r="U294" s="5" t="s">
        <v>1826</v>
      </c>
      <c r="V294" s="5" t="s">
        <v>36</v>
      </c>
      <c r="W294" s="5" t="s">
        <v>37</v>
      </c>
      <c r="X294" s="5"/>
      <c r="Y294" s="5"/>
      <c r="Z294" s="5" t="s">
        <v>782</v>
      </c>
      <c r="AA294" s="5"/>
      <c r="AB294" s="5">
        <v>7119</v>
      </c>
      <c r="AC294" s="5">
        <v>7119</v>
      </c>
    </row>
    <row r="295" spans="1:29">
      <c r="A295" s="5">
        <v>449297</v>
      </c>
      <c r="B295" s="5">
        <v>89357</v>
      </c>
      <c r="C295" s="5"/>
      <c r="D295" s="5">
        <v>2</v>
      </c>
      <c r="E295" s="5" t="s">
        <v>29</v>
      </c>
      <c r="F295" s="5">
        <v>1425</v>
      </c>
      <c r="G295" s="5" t="s">
        <v>101</v>
      </c>
      <c r="H295" s="5" t="s">
        <v>102</v>
      </c>
      <c r="I295" s="5">
        <v>126</v>
      </c>
      <c r="J295" s="5" t="s">
        <v>103</v>
      </c>
      <c r="K295" s="5">
        <v>42</v>
      </c>
      <c r="L295" s="5" t="s">
        <v>104</v>
      </c>
      <c r="M295" s="5" t="s">
        <v>1921</v>
      </c>
      <c r="N295" s="68">
        <v>45423.443749999999</v>
      </c>
      <c r="O295" s="7">
        <v>45757</v>
      </c>
      <c r="P295" s="5"/>
      <c r="Q295" s="7">
        <v>45754</v>
      </c>
      <c r="R295" s="5"/>
      <c r="S295" s="69">
        <v>174.69</v>
      </c>
      <c r="T295" s="5" t="s">
        <v>39</v>
      </c>
      <c r="U295" s="5" t="s">
        <v>40</v>
      </c>
      <c r="V295" s="5" t="s">
        <v>41</v>
      </c>
      <c r="W295" s="5" t="s">
        <v>42</v>
      </c>
      <c r="X295" s="5"/>
      <c r="Y295" s="5"/>
      <c r="Z295" s="5" t="s">
        <v>782</v>
      </c>
      <c r="AA295" s="5"/>
      <c r="AB295" s="5">
        <v>7119</v>
      </c>
      <c r="AC295" s="5">
        <v>7119</v>
      </c>
    </row>
    <row r="296" spans="1:29">
      <c r="A296" s="5">
        <v>626676</v>
      </c>
      <c r="B296" s="5">
        <v>120822</v>
      </c>
      <c r="C296" s="5">
        <v>7471283</v>
      </c>
      <c r="D296" s="5">
        <v>2</v>
      </c>
      <c r="E296" s="5" t="s">
        <v>29</v>
      </c>
      <c r="F296" s="5">
        <v>1428</v>
      </c>
      <c r="G296" s="5" t="s">
        <v>624</v>
      </c>
      <c r="H296" s="5" t="s">
        <v>625</v>
      </c>
      <c r="I296" s="5">
        <v>256</v>
      </c>
      <c r="J296" s="5" t="s">
        <v>634</v>
      </c>
      <c r="K296" s="5">
        <v>437</v>
      </c>
      <c r="L296" s="5"/>
      <c r="M296" s="5" t="s">
        <v>1666</v>
      </c>
      <c r="N296" s="68">
        <v>45678.450694444444</v>
      </c>
      <c r="O296" s="7">
        <v>45757</v>
      </c>
      <c r="P296" s="5"/>
      <c r="Q296" s="5"/>
      <c r="R296" s="5"/>
      <c r="S296" s="69">
        <v>-1000</v>
      </c>
      <c r="T296" s="5" t="s">
        <v>35</v>
      </c>
      <c r="U296" s="5" t="s">
        <v>1826</v>
      </c>
      <c r="V296" s="5" t="s">
        <v>36</v>
      </c>
      <c r="W296" s="5" t="s">
        <v>37</v>
      </c>
      <c r="X296" s="5"/>
      <c r="Y296" s="5"/>
      <c r="Z296" s="5" t="s">
        <v>1922</v>
      </c>
      <c r="AA296" s="5"/>
      <c r="AB296" s="5">
        <v>7119</v>
      </c>
      <c r="AC296" s="5">
        <v>7119</v>
      </c>
    </row>
    <row r="297" spans="1:29">
      <c r="A297" s="5">
        <v>626702</v>
      </c>
      <c r="B297" s="5">
        <v>120822</v>
      </c>
      <c r="C297" s="5">
        <v>7471283</v>
      </c>
      <c r="D297" s="5">
        <v>2</v>
      </c>
      <c r="E297" s="5" t="s">
        <v>29</v>
      </c>
      <c r="F297" s="5">
        <v>1428</v>
      </c>
      <c r="G297" s="5" t="s">
        <v>624</v>
      </c>
      <c r="H297" s="5" t="s">
        <v>625</v>
      </c>
      <c r="I297" s="5">
        <v>256</v>
      </c>
      <c r="J297" s="5" t="s">
        <v>634</v>
      </c>
      <c r="K297" s="5">
        <v>437</v>
      </c>
      <c r="L297" s="5"/>
      <c r="M297" s="5" t="s">
        <v>1666</v>
      </c>
      <c r="N297" s="68">
        <v>45678.450694444444</v>
      </c>
      <c r="O297" s="7">
        <v>45757</v>
      </c>
      <c r="P297" s="5"/>
      <c r="Q297" s="5"/>
      <c r="R297" s="5"/>
      <c r="S297" s="69">
        <v>100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1922</v>
      </c>
      <c r="AA297" s="5"/>
      <c r="AB297" s="5">
        <v>7119</v>
      </c>
      <c r="AC297" s="5">
        <v>7119</v>
      </c>
    </row>
    <row r="298" spans="1:29">
      <c r="A298" s="5">
        <v>641347</v>
      </c>
      <c r="B298" s="5">
        <v>123672</v>
      </c>
      <c r="C298" s="5"/>
      <c r="D298" s="5">
        <v>2</v>
      </c>
      <c r="E298" s="5" t="s">
        <v>29</v>
      </c>
      <c r="F298" s="5">
        <v>1428</v>
      </c>
      <c r="G298" s="5" t="s">
        <v>624</v>
      </c>
      <c r="H298" s="5" t="s">
        <v>625</v>
      </c>
      <c r="I298" s="5">
        <v>253</v>
      </c>
      <c r="J298" s="5" t="s">
        <v>626</v>
      </c>
      <c r="K298" s="5">
        <v>324</v>
      </c>
      <c r="L298" s="5"/>
      <c r="M298" s="5" t="s">
        <v>1923</v>
      </c>
      <c r="N298" s="68">
        <v>45717</v>
      </c>
      <c r="O298" s="7">
        <v>45757</v>
      </c>
      <c r="P298" s="5"/>
      <c r="Q298" s="7">
        <v>45754</v>
      </c>
      <c r="R298" s="5"/>
      <c r="S298" s="69">
        <v>-907.38</v>
      </c>
      <c r="T298" s="5" t="s">
        <v>35</v>
      </c>
      <c r="U298" s="5" t="s">
        <v>1826</v>
      </c>
      <c r="V298" s="5" t="s">
        <v>36</v>
      </c>
      <c r="W298" s="5" t="s">
        <v>37</v>
      </c>
      <c r="X298" s="5"/>
      <c r="Y298" s="5"/>
      <c r="Z298" s="5" t="s">
        <v>1667</v>
      </c>
      <c r="AA298" s="5"/>
      <c r="AB298" s="5">
        <v>7119</v>
      </c>
      <c r="AC298" s="5">
        <v>7119</v>
      </c>
    </row>
    <row r="299" spans="1:29">
      <c r="A299" s="5">
        <v>641348</v>
      </c>
      <c r="B299" s="5">
        <v>123672</v>
      </c>
      <c r="C299" s="5"/>
      <c r="D299" s="5">
        <v>3</v>
      </c>
      <c r="E299" s="5" t="s">
        <v>1564</v>
      </c>
      <c r="F299" s="5">
        <v>1428</v>
      </c>
      <c r="G299" s="5" t="s">
        <v>624</v>
      </c>
      <c r="H299" s="5" t="s">
        <v>625</v>
      </c>
      <c r="I299" s="5">
        <v>253</v>
      </c>
      <c r="J299" s="5" t="s">
        <v>626</v>
      </c>
      <c r="K299" s="5">
        <v>324</v>
      </c>
      <c r="L299" s="5"/>
      <c r="M299" s="5" t="s">
        <v>1924</v>
      </c>
      <c r="N299" s="68">
        <v>45717</v>
      </c>
      <c r="O299" s="7">
        <v>45757</v>
      </c>
      <c r="P299" s="5"/>
      <c r="Q299" s="7">
        <v>45754</v>
      </c>
      <c r="R299" s="5"/>
      <c r="S299" s="69">
        <v>-87.93</v>
      </c>
      <c r="T299" s="5" t="s">
        <v>35</v>
      </c>
      <c r="U299" s="5" t="s">
        <v>1925</v>
      </c>
      <c r="V299" s="5" t="s">
        <v>48</v>
      </c>
      <c r="W299" s="5" t="s">
        <v>63</v>
      </c>
      <c r="X299" s="5"/>
      <c r="Y299" s="5"/>
      <c r="Z299" s="5" t="s">
        <v>1926</v>
      </c>
      <c r="AA299" s="5"/>
      <c r="AB299" s="5">
        <v>7119</v>
      </c>
      <c r="AC299" s="5">
        <v>7119</v>
      </c>
    </row>
    <row r="300" spans="1:29">
      <c r="A300" s="5">
        <v>641373</v>
      </c>
      <c r="B300" s="5">
        <v>123672</v>
      </c>
      <c r="C300" s="5"/>
      <c r="D300" s="5">
        <v>2</v>
      </c>
      <c r="E300" s="5" t="s">
        <v>29</v>
      </c>
      <c r="F300" s="5">
        <v>1428</v>
      </c>
      <c r="G300" s="5" t="s">
        <v>624</v>
      </c>
      <c r="H300" s="5" t="s">
        <v>625</v>
      </c>
      <c r="I300" s="5">
        <v>253</v>
      </c>
      <c r="J300" s="5" t="s">
        <v>626</v>
      </c>
      <c r="K300" s="5">
        <v>324</v>
      </c>
      <c r="L300" s="5"/>
      <c r="M300" s="5" t="s">
        <v>1923</v>
      </c>
      <c r="N300" s="68">
        <v>45717</v>
      </c>
      <c r="O300" s="7">
        <v>45757</v>
      </c>
      <c r="P300" s="5"/>
      <c r="Q300" s="7">
        <v>45754</v>
      </c>
      <c r="R300" s="5"/>
      <c r="S300" s="69">
        <v>90.74</v>
      </c>
      <c r="T300" s="5" t="s">
        <v>39</v>
      </c>
      <c r="U300" s="5" t="s">
        <v>40</v>
      </c>
      <c r="V300" s="5" t="s">
        <v>41</v>
      </c>
      <c r="W300" s="5" t="s">
        <v>42</v>
      </c>
      <c r="X300" s="5"/>
      <c r="Y300" s="5"/>
      <c r="Z300" s="5" t="s">
        <v>1667</v>
      </c>
      <c r="AA300" s="5"/>
      <c r="AB300" s="5">
        <v>7119</v>
      </c>
      <c r="AC300" s="5">
        <v>7119</v>
      </c>
    </row>
    <row r="301" spans="1:29">
      <c r="A301" s="5">
        <v>657807</v>
      </c>
      <c r="B301" s="5">
        <v>126856</v>
      </c>
      <c r="C301" s="5"/>
      <c r="D301" s="5">
        <v>2</v>
      </c>
      <c r="E301" s="5" t="s">
        <v>29</v>
      </c>
      <c r="F301" s="5">
        <v>1428</v>
      </c>
      <c r="G301" s="5" t="s">
        <v>624</v>
      </c>
      <c r="H301" s="5" t="s">
        <v>625</v>
      </c>
      <c r="I301" s="5">
        <v>254</v>
      </c>
      <c r="J301" s="5" t="s">
        <v>628</v>
      </c>
      <c r="K301" s="5">
        <v>185</v>
      </c>
      <c r="L301" s="5" t="s">
        <v>629</v>
      </c>
      <c r="M301" s="5" t="s">
        <v>1668</v>
      </c>
      <c r="N301" s="68">
        <v>45706.481249999997</v>
      </c>
      <c r="O301" s="7">
        <v>45757</v>
      </c>
      <c r="P301" s="5"/>
      <c r="Q301" s="7">
        <v>45751</v>
      </c>
      <c r="R301" s="5"/>
      <c r="S301" s="69">
        <v>-1000</v>
      </c>
      <c r="T301" s="5" t="s">
        <v>35</v>
      </c>
      <c r="U301" s="5" t="s">
        <v>1826</v>
      </c>
      <c r="V301" s="5" t="s">
        <v>36</v>
      </c>
      <c r="W301" s="5" t="s">
        <v>37</v>
      </c>
      <c r="X301" s="5"/>
      <c r="Y301" s="5"/>
      <c r="Z301" s="5" t="s">
        <v>1669</v>
      </c>
      <c r="AA301" s="5"/>
      <c r="AB301" s="5">
        <v>7119</v>
      </c>
      <c r="AC301" s="5">
        <v>7119</v>
      </c>
    </row>
    <row r="302" spans="1:29">
      <c r="A302" s="5">
        <v>657832</v>
      </c>
      <c r="B302" s="5">
        <v>126856</v>
      </c>
      <c r="C302" s="5"/>
      <c r="D302" s="5">
        <v>2</v>
      </c>
      <c r="E302" s="5" t="s">
        <v>29</v>
      </c>
      <c r="F302" s="5">
        <v>1428</v>
      </c>
      <c r="G302" s="5" t="s">
        <v>624</v>
      </c>
      <c r="H302" s="5" t="s">
        <v>625</v>
      </c>
      <c r="I302" s="5">
        <v>254</v>
      </c>
      <c r="J302" s="5" t="s">
        <v>628</v>
      </c>
      <c r="K302" s="5">
        <v>185</v>
      </c>
      <c r="L302" s="5" t="s">
        <v>629</v>
      </c>
      <c r="M302" s="5" t="s">
        <v>1668</v>
      </c>
      <c r="N302" s="68">
        <v>45706.481249999997</v>
      </c>
      <c r="O302" s="7">
        <v>45757</v>
      </c>
      <c r="P302" s="5"/>
      <c r="Q302" s="7">
        <v>45751</v>
      </c>
      <c r="R302" s="5"/>
      <c r="S302" s="69">
        <v>100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1669</v>
      </c>
      <c r="AA302" s="5"/>
      <c r="AB302" s="5">
        <v>7119</v>
      </c>
      <c r="AC302" s="5">
        <v>7119</v>
      </c>
    </row>
    <row r="303" spans="1:29">
      <c r="A303" s="5">
        <v>657834</v>
      </c>
      <c r="B303" s="5">
        <v>126856</v>
      </c>
      <c r="C303" s="5"/>
      <c r="D303" s="5">
        <v>2</v>
      </c>
      <c r="E303" s="5" t="s">
        <v>29</v>
      </c>
      <c r="F303" s="5">
        <v>1428</v>
      </c>
      <c r="G303" s="5" t="s">
        <v>624</v>
      </c>
      <c r="H303" s="5" t="s">
        <v>625</v>
      </c>
      <c r="I303" s="5">
        <v>254</v>
      </c>
      <c r="J303" s="5" t="s">
        <v>628</v>
      </c>
      <c r="K303" s="5">
        <v>185</v>
      </c>
      <c r="L303" s="5" t="s">
        <v>629</v>
      </c>
      <c r="M303" s="5" t="s">
        <v>1668</v>
      </c>
      <c r="N303" s="68">
        <v>45706.481249999997</v>
      </c>
      <c r="O303" s="7">
        <v>45757</v>
      </c>
      <c r="P303" s="5"/>
      <c r="Q303" s="7">
        <v>45751</v>
      </c>
      <c r="R303" s="5"/>
      <c r="S303" s="69">
        <v>-87.93</v>
      </c>
      <c r="T303" s="5" t="s">
        <v>35</v>
      </c>
      <c r="U303" s="5" t="s">
        <v>848</v>
      </c>
      <c r="V303" s="5" t="s">
        <v>48</v>
      </c>
      <c r="W303" s="5" t="s">
        <v>63</v>
      </c>
      <c r="X303" s="5"/>
      <c r="Y303" s="5"/>
      <c r="Z303" s="5" t="s">
        <v>1669</v>
      </c>
      <c r="AA303" s="5"/>
      <c r="AB303" s="5">
        <v>7119</v>
      </c>
      <c r="AC303" s="5">
        <v>7119</v>
      </c>
    </row>
    <row r="304" spans="1:29">
      <c r="A304" s="5">
        <v>668378</v>
      </c>
      <c r="B304" s="5">
        <v>128659</v>
      </c>
      <c r="C304" s="5">
        <v>7471230</v>
      </c>
      <c r="D304" s="5">
        <v>2</v>
      </c>
      <c r="E304" s="5" t="s">
        <v>29</v>
      </c>
      <c r="F304" s="5">
        <v>1428</v>
      </c>
      <c r="G304" s="5" t="s">
        <v>624</v>
      </c>
      <c r="H304" s="5" t="s">
        <v>625</v>
      </c>
      <c r="I304" s="5">
        <v>255</v>
      </c>
      <c r="J304" s="5" t="s">
        <v>631</v>
      </c>
      <c r="K304" s="5">
        <v>180</v>
      </c>
      <c r="L304" s="5" t="s">
        <v>632</v>
      </c>
      <c r="M304" s="5" t="s">
        <v>1927</v>
      </c>
      <c r="N304" s="68">
        <v>45717</v>
      </c>
      <c r="O304" s="7">
        <v>45757</v>
      </c>
      <c r="P304" s="5"/>
      <c r="Q304" s="7">
        <v>45742</v>
      </c>
      <c r="R304" s="5"/>
      <c r="S304" s="69">
        <v>-1084.4000000000001</v>
      </c>
      <c r="T304" s="5" t="s">
        <v>35</v>
      </c>
      <c r="U304" s="5" t="s">
        <v>1826</v>
      </c>
      <c r="V304" s="5" t="s">
        <v>36</v>
      </c>
      <c r="W304" s="5" t="s">
        <v>37</v>
      </c>
      <c r="X304" s="5"/>
      <c r="Y304" s="5"/>
      <c r="Z304" s="5" t="s">
        <v>1928</v>
      </c>
      <c r="AA304" s="5"/>
      <c r="AB304" s="5">
        <v>7119</v>
      </c>
      <c r="AC304" s="5">
        <v>7119</v>
      </c>
    </row>
    <row r="305" spans="1:29">
      <c r="A305" s="5">
        <v>668404</v>
      </c>
      <c r="B305" s="5">
        <v>128659</v>
      </c>
      <c r="C305" s="5">
        <v>7471230</v>
      </c>
      <c r="D305" s="5">
        <v>2</v>
      </c>
      <c r="E305" s="5" t="s">
        <v>29</v>
      </c>
      <c r="F305" s="5">
        <v>1428</v>
      </c>
      <c r="G305" s="5" t="s">
        <v>624</v>
      </c>
      <c r="H305" s="5" t="s">
        <v>625</v>
      </c>
      <c r="I305" s="5">
        <v>255</v>
      </c>
      <c r="J305" s="5" t="s">
        <v>631</v>
      </c>
      <c r="K305" s="5">
        <v>180</v>
      </c>
      <c r="L305" s="5" t="s">
        <v>632</v>
      </c>
      <c r="M305" s="5" t="s">
        <v>1927</v>
      </c>
      <c r="N305" s="68">
        <v>45717</v>
      </c>
      <c r="O305" s="7">
        <v>45757</v>
      </c>
      <c r="P305" s="5"/>
      <c r="Q305" s="7">
        <v>45742</v>
      </c>
      <c r="R305" s="5"/>
      <c r="S305" s="69">
        <v>108.44</v>
      </c>
      <c r="T305" s="5" t="s">
        <v>39</v>
      </c>
      <c r="U305" s="5" t="s">
        <v>40</v>
      </c>
      <c r="V305" s="5" t="s">
        <v>41</v>
      </c>
      <c r="W305" s="5" t="s">
        <v>42</v>
      </c>
      <c r="X305" s="5"/>
      <c r="Y305" s="5"/>
      <c r="Z305" s="5" t="s">
        <v>1928</v>
      </c>
      <c r="AA305" s="5"/>
      <c r="AB305" s="5">
        <v>7119</v>
      </c>
      <c r="AC305" s="5">
        <v>7119</v>
      </c>
    </row>
    <row r="306" spans="1:29">
      <c r="A306" s="5">
        <v>668406</v>
      </c>
      <c r="B306" s="5">
        <v>128659</v>
      </c>
      <c r="C306" s="5">
        <v>7471230</v>
      </c>
      <c r="D306" s="5">
        <v>2</v>
      </c>
      <c r="E306" s="5" t="s">
        <v>29</v>
      </c>
      <c r="F306" s="5">
        <v>1428</v>
      </c>
      <c r="G306" s="5" t="s">
        <v>624</v>
      </c>
      <c r="H306" s="5" t="s">
        <v>625</v>
      </c>
      <c r="I306" s="5">
        <v>255</v>
      </c>
      <c r="J306" s="5" t="s">
        <v>631</v>
      </c>
      <c r="K306" s="5">
        <v>180</v>
      </c>
      <c r="L306" s="5" t="s">
        <v>632</v>
      </c>
      <c r="M306" s="5" t="s">
        <v>1927</v>
      </c>
      <c r="N306" s="68">
        <v>45717</v>
      </c>
      <c r="O306" s="7">
        <v>45757</v>
      </c>
      <c r="P306" s="5"/>
      <c r="Q306" s="7">
        <v>45742</v>
      </c>
      <c r="R306" s="5"/>
      <c r="S306" s="69">
        <v>9.6999999999999993</v>
      </c>
      <c r="T306" s="5" t="s">
        <v>39</v>
      </c>
      <c r="U306" s="5" t="s">
        <v>128</v>
      </c>
      <c r="V306" s="5" t="s">
        <v>128</v>
      </c>
      <c r="W306" s="5" t="s">
        <v>129</v>
      </c>
      <c r="X306" s="5"/>
      <c r="Y306" s="5"/>
      <c r="Z306" s="5" t="s">
        <v>1928</v>
      </c>
      <c r="AA306" s="5"/>
      <c r="AB306" s="5">
        <v>7119</v>
      </c>
      <c r="AC306" s="5">
        <v>7119</v>
      </c>
    </row>
    <row r="307" spans="1:29">
      <c r="A307" s="5">
        <v>600122</v>
      </c>
      <c r="B307" s="5">
        <v>116392</v>
      </c>
      <c r="C307" s="5"/>
      <c r="D307" s="5">
        <v>2</v>
      </c>
      <c r="E307" s="5" t="s">
        <v>29</v>
      </c>
      <c r="F307" s="5">
        <v>1437</v>
      </c>
      <c r="G307" s="5" t="s">
        <v>261</v>
      </c>
      <c r="H307" s="5" t="s">
        <v>262</v>
      </c>
      <c r="I307" s="5">
        <v>137</v>
      </c>
      <c r="J307" s="5" t="s">
        <v>263</v>
      </c>
      <c r="K307" s="5">
        <v>30</v>
      </c>
      <c r="L307" s="5" t="s">
        <v>264</v>
      </c>
      <c r="M307" s="5" t="s">
        <v>1035</v>
      </c>
      <c r="N307" s="68">
        <v>45649.685416666667</v>
      </c>
      <c r="O307" s="7">
        <v>45757</v>
      </c>
      <c r="P307" s="5"/>
      <c r="Q307" s="5"/>
      <c r="R307" s="5"/>
      <c r="S307" s="69">
        <v>9.6999999999999993</v>
      </c>
      <c r="T307" s="5" t="s">
        <v>39</v>
      </c>
      <c r="U307" s="5" t="s">
        <v>128</v>
      </c>
      <c r="V307" s="5" t="s">
        <v>128</v>
      </c>
      <c r="W307" s="5" t="s">
        <v>129</v>
      </c>
      <c r="X307" s="5"/>
      <c r="Y307" s="5"/>
      <c r="Z307" s="5" t="s">
        <v>1439</v>
      </c>
      <c r="AA307" s="5"/>
      <c r="AB307" s="5">
        <v>7119</v>
      </c>
      <c r="AC307" s="5">
        <v>7119</v>
      </c>
    </row>
    <row r="308" spans="1:29">
      <c r="A308" s="5">
        <v>600080</v>
      </c>
      <c r="B308" s="5">
        <v>116394</v>
      </c>
      <c r="C308" s="5"/>
      <c r="D308" s="5">
        <v>2</v>
      </c>
      <c r="E308" s="5" t="s">
        <v>29</v>
      </c>
      <c r="F308" s="5">
        <v>1437</v>
      </c>
      <c r="G308" s="5" t="s">
        <v>261</v>
      </c>
      <c r="H308" s="5" t="s">
        <v>262</v>
      </c>
      <c r="I308" s="5">
        <v>137</v>
      </c>
      <c r="J308" s="5" t="s">
        <v>263</v>
      </c>
      <c r="K308" s="5">
        <v>30</v>
      </c>
      <c r="L308" s="5" t="s">
        <v>264</v>
      </c>
      <c r="M308" s="5" t="s">
        <v>1035</v>
      </c>
      <c r="N308" s="68">
        <v>45649.685416666667</v>
      </c>
      <c r="O308" s="7">
        <v>45757</v>
      </c>
      <c r="P308" s="5"/>
      <c r="Q308" s="7">
        <v>45754</v>
      </c>
      <c r="R308" s="5"/>
      <c r="S308" s="69">
        <v>-13675.26</v>
      </c>
      <c r="T308" s="5" t="s">
        <v>35</v>
      </c>
      <c r="U308" s="5" t="s">
        <v>1826</v>
      </c>
      <c r="V308" s="5" t="s">
        <v>36</v>
      </c>
      <c r="W308" s="5" t="s">
        <v>37</v>
      </c>
      <c r="X308" s="5"/>
      <c r="Y308" s="5"/>
      <c r="Z308" s="5" t="s">
        <v>1036</v>
      </c>
      <c r="AA308" s="5"/>
      <c r="AB308" s="5">
        <v>7119</v>
      </c>
      <c r="AC308" s="5">
        <v>7119</v>
      </c>
    </row>
    <row r="309" spans="1:29">
      <c r="A309" s="5">
        <v>600124</v>
      </c>
      <c r="B309" s="5">
        <v>116394</v>
      </c>
      <c r="C309" s="5"/>
      <c r="D309" s="5">
        <v>2</v>
      </c>
      <c r="E309" s="5" t="s">
        <v>29</v>
      </c>
      <c r="F309" s="5">
        <v>1437</v>
      </c>
      <c r="G309" s="5" t="s">
        <v>261</v>
      </c>
      <c r="H309" s="5" t="s">
        <v>262</v>
      </c>
      <c r="I309" s="5">
        <v>137</v>
      </c>
      <c r="J309" s="5" t="s">
        <v>263</v>
      </c>
      <c r="K309" s="5">
        <v>30</v>
      </c>
      <c r="L309" s="5" t="s">
        <v>264</v>
      </c>
      <c r="M309" s="5" t="s">
        <v>1035</v>
      </c>
      <c r="N309" s="68">
        <v>45649.685416666667</v>
      </c>
      <c r="O309" s="7">
        <v>45757</v>
      </c>
      <c r="P309" s="5"/>
      <c r="Q309" s="7">
        <v>45754</v>
      </c>
      <c r="R309" s="5"/>
      <c r="S309" s="69">
        <v>1094.02</v>
      </c>
      <c r="T309" s="5" t="s">
        <v>39</v>
      </c>
      <c r="U309" s="5" t="s">
        <v>40</v>
      </c>
      <c r="V309" s="5" t="s">
        <v>41</v>
      </c>
      <c r="W309" s="5" t="s">
        <v>42</v>
      </c>
      <c r="X309" s="5"/>
      <c r="Y309" s="5"/>
      <c r="Z309" s="5" t="s">
        <v>1036</v>
      </c>
      <c r="AA309" s="5"/>
      <c r="AB309" s="5">
        <v>7119</v>
      </c>
      <c r="AC309" s="5">
        <v>7119</v>
      </c>
    </row>
    <row r="310" spans="1:29">
      <c r="A310" s="5">
        <v>600127</v>
      </c>
      <c r="B310" s="5">
        <v>116394</v>
      </c>
      <c r="C310" s="5"/>
      <c r="D310" s="5">
        <v>2</v>
      </c>
      <c r="E310" s="5" t="s">
        <v>29</v>
      </c>
      <c r="F310" s="5">
        <v>1437</v>
      </c>
      <c r="G310" s="5" t="s">
        <v>261</v>
      </c>
      <c r="H310" s="5" t="s">
        <v>262</v>
      </c>
      <c r="I310" s="5">
        <v>137</v>
      </c>
      <c r="J310" s="5" t="s">
        <v>263</v>
      </c>
      <c r="K310" s="5">
        <v>30</v>
      </c>
      <c r="L310" s="5" t="s">
        <v>264</v>
      </c>
      <c r="M310" s="5" t="s">
        <v>1035</v>
      </c>
      <c r="N310" s="68">
        <v>45649.685416666667</v>
      </c>
      <c r="O310" s="7">
        <v>45757</v>
      </c>
      <c r="P310" s="5"/>
      <c r="Q310" s="7">
        <v>45754</v>
      </c>
      <c r="R310" s="5"/>
      <c r="S310" s="69">
        <v>9.6999999999999993</v>
      </c>
      <c r="T310" s="5" t="s">
        <v>39</v>
      </c>
      <c r="U310" s="5" t="s">
        <v>128</v>
      </c>
      <c r="V310" s="5" t="s">
        <v>128</v>
      </c>
      <c r="W310" s="5" t="s">
        <v>129</v>
      </c>
      <c r="X310" s="5"/>
      <c r="Y310" s="5"/>
      <c r="Z310" s="5" t="s">
        <v>1036</v>
      </c>
      <c r="AA310" s="5"/>
      <c r="AB310" s="5">
        <v>7119</v>
      </c>
      <c r="AC310" s="5">
        <v>7119</v>
      </c>
    </row>
    <row r="311" spans="1:29">
      <c r="A311" s="5">
        <v>600182</v>
      </c>
      <c r="B311" s="5">
        <v>116394</v>
      </c>
      <c r="C311" s="5"/>
      <c r="D311" s="5">
        <v>2</v>
      </c>
      <c r="E311" s="5" t="s">
        <v>29</v>
      </c>
      <c r="F311" s="5">
        <v>1437</v>
      </c>
      <c r="G311" s="5" t="s">
        <v>261</v>
      </c>
      <c r="H311" s="5" t="s">
        <v>262</v>
      </c>
      <c r="I311" s="5">
        <v>137</v>
      </c>
      <c r="J311" s="5" t="s">
        <v>263</v>
      </c>
      <c r="K311" s="5">
        <v>30</v>
      </c>
      <c r="L311" s="5" t="s">
        <v>264</v>
      </c>
      <c r="M311" s="5" t="s">
        <v>1035</v>
      </c>
      <c r="N311" s="68">
        <v>45649.685416666667</v>
      </c>
      <c r="O311" s="7">
        <v>45757</v>
      </c>
      <c r="P311" s="5"/>
      <c r="Q311" s="7">
        <v>45754</v>
      </c>
      <c r="R311" s="5"/>
      <c r="S311" s="69">
        <v>2753.11</v>
      </c>
      <c r="T311" s="5" t="s">
        <v>39</v>
      </c>
      <c r="U311" s="5" t="s">
        <v>265</v>
      </c>
      <c r="V311" s="5" t="s">
        <v>266</v>
      </c>
      <c r="W311" s="5" t="s">
        <v>267</v>
      </c>
      <c r="X311" s="5"/>
      <c r="Y311" s="5"/>
      <c r="Z311" s="5" t="s">
        <v>1036</v>
      </c>
      <c r="AA311" s="5"/>
      <c r="AB311" s="5">
        <v>7119</v>
      </c>
      <c r="AC311" s="5">
        <v>7119</v>
      </c>
    </row>
    <row r="312" spans="1:29">
      <c r="A312" s="5">
        <v>600300</v>
      </c>
      <c r="B312" s="5">
        <v>116394</v>
      </c>
      <c r="C312" s="5"/>
      <c r="D312" s="5">
        <v>2</v>
      </c>
      <c r="E312" s="5" t="s">
        <v>29</v>
      </c>
      <c r="F312" s="5">
        <v>1437</v>
      </c>
      <c r="G312" s="5" t="s">
        <v>261</v>
      </c>
      <c r="H312" s="5" t="s">
        <v>262</v>
      </c>
      <c r="I312" s="5">
        <v>137</v>
      </c>
      <c r="J312" s="5" t="s">
        <v>263</v>
      </c>
      <c r="K312" s="5">
        <v>30</v>
      </c>
      <c r="L312" s="5" t="s">
        <v>264</v>
      </c>
      <c r="M312" s="5" t="s">
        <v>1035</v>
      </c>
      <c r="N312" s="68">
        <v>45649.685416666667</v>
      </c>
      <c r="O312" s="7">
        <v>45757</v>
      </c>
      <c r="P312" s="5"/>
      <c r="Q312" s="7">
        <v>45754</v>
      </c>
      <c r="R312" s="5"/>
      <c r="S312" s="69">
        <v>405.76</v>
      </c>
      <c r="T312" s="5" t="s">
        <v>39</v>
      </c>
      <c r="U312" s="5" t="s">
        <v>1497</v>
      </c>
      <c r="V312" s="5" t="s">
        <v>88</v>
      </c>
      <c r="W312" s="5" t="s">
        <v>89</v>
      </c>
      <c r="X312" s="5"/>
      <c r="Y312" s="5"/>
      <c r="Z312" s="5" t="s">
        <v>1036</v>
      </c>
      <c r="AA312" s="5"/>
      <c r="AB312" s="5">
        <v>7119</v>
      </c>
      <c r="AC312" s="5">
        <v>7119</v>
      </c>
    </row>
    <row r="313" spans="1:29">
      <c r="A313" s="5">
        <v>600332</v>
      </c>
      <c r="B313" s="5">
        <v>116394</v>
      </c>
      <c r="C313" s="5"/>
      <c r="D313" s="5">
        <v>2</v>
      </c>
      <c r="E313" s="5" t="s">
        <v>29</v>
      </c>
      <c r="F313" s="5">
        <v>1437</v>
      </c>
      <c r="G313" s="5" t="s">
        <v>261</v>
      </c>
      <c r="H313" s="5" t="s">
        <v>262</v>
      </c>
      <c r="I313" s="5">
        <v>137</v>
      </c>
      <c r="J313" s="5" t="s">
        <v>263</v>
      </c>
      <c r="K313" s="5">
        <v>30</v>
      </c>
      <c r="L313" s="5" t="s">
        <v>264</v>
      </c>
      <c r="M313" s="5" t="s">
        <v>1035</v>
      </c>
      <c r="N313" s="68">
        <v>45649.685416666667</v>
      </c>
      <c r="O313" s="7">
        <v>45757</v>
      </c>
      <c r="P313" s="5"/>
      <c r="Q313" s="7">
        <v>45754</v>
      </c>
      <c r="R313" s="5"/>
      <c r="S313" s="69">
        <v>-32.46</v>
      </c>
      <c r="T313" s="5" t="s">
        <v>39</v>
      </c>
      <c r="U313" s="5" t="s">
        <v>120</v>
      </c>
      <c r="V313" s="5" t="s">
        <v>41</v>
      </c>
      <c r="W313" s="5" t="s">
        <v>42</v>
      </c>
      <c r="X313" s="5"/>
      <c r="Y313" s="5"/>
      <c r="Z313" s="5" t="s">
        <v>1036</v>
      </c>
      <c r="AA313" s="5"/>
      <c r="AB313" s="5">
        <v>7119</v>
      </c>
      <c r="AC313" s="5">
        <v>7119</v>
      </c>
    </row>
    <row r="314" spans="1:29">
      <c r="A314" s="5">
        <v>623405</v>
      </c>
      <c r="B314" s="5">
        <v>105703</v>
      </c>
      <c r="C314" s="5"/>
      <c r="D314" s="5">
        <v>3</v>
      </c>
      <c r="E314" s="5" t="s">
        <v>1564</v>
      </c>
      <c r="F314" s="5">
        <v>1455</v>
      </c>
      <c r="G314" s="5" t="s">
        <v>1585</v>
      </c>
      <c r="H314" s="5"/>
      <c r="I314" s="5">
        <v>252</v>
      </c>
      <c r="J314" s="5" t="s">
        <v>229</v>
      </c>
      <c r="K314" s="5">
        <v>219</v>
      </c>
      <c r="L314" s="5" t="s">
        <v>230</v>
      </c>
      <c r="M314" s="5" t="s">
        <v>1586</v>
      </c>
      <c r="N314" s="68">
        <v>45597</v>
      </c>
      <c r="O314" s="7">
        <v>45757</v>
      </c>
      <c r="P314" s="5"/>
      <c r="Q314" s="7">
        <v>45744</v>
      </c>
      <c r="R314" s="5"/>
      <c r="S314" s="69">
        <v>-87.93</v>
      </c>
      <c r="T314" s="5" t="s">
        <v>35</v>
      </c>
      <c r="U314" s="5" t="s">
        <v>1925</v>
      </c>
      <c r="V314" s="5" t="s">
        <v>48</v>
      </c>
      <c r="W314" s="5" t="s">
        <v>63</v>
      </c>
      <c r="X314" s="5"/>
      <c r="Y314" s="5"/>
      <c r="Z314" s="5"/>
      <c r="AA314" s="5"/>
      <c r="AB314" s="5">
        <v>7119</v>
      </c>
      <c r="AC314" s="5">
        <v>7119</v>
      </c>
    </row>
    <row r="315" spans="1:29">
      <c r="A315" s="5">
        <v>540777</v>
      </c>
      <c r="B315" s="5">
        <v>105703</v>
      </c>
      <c r="C315" s="5"/>
      <c r="D315" s="5">
        <v>2</v>
      </c>
      <c r="E315" s="5" t="s">
        <v>29</v>
      </c>
      <c r="F315" s="5">
        <v>1456</v>
      </c>
      <c r="G315" s="5" t="s">
        <v>200</v>
      </c>
      <c r="H315" s="5" t="s">
        <v>201</v>
      </c>
      <c r="I315" s="5">
        <v>252</v>
      </c>
      <c r="J315" s="5" t="s">
        <v>229</v>
      </c>
      <c r="K315" s="5">
        <v>219</v>
      </c>
      <c r="L315" s="5" t="s">
        <v>230</v>
      </c>
      <c r="M315" s="5" t="s">
        <v>231</v>
      </c>
      <c r="N315" s="68">
        <v>45597</v>
      </c>
      <c r="O315" s="7">
        <v>45757</v>
      </c>
      <c r="P315" s="5"/>
      <c r="Q315" s="7">
        <v>45744</v>
      </c>
      <c r="R315" s="5"/>
      <c r="S315" s="69">
        <v>-888.42</v>
      </c>
      <c r="T315" s="5" t="s">
        <v>35</v>
      </c>
      <c r="U315" s="5" t="s">
        <v>1826</v>
      </c>
      <c r="V315" s="5" t="s">
        <v>36</v>
      </c>
      <c r="W315" s="5" t="s">
        <v>37</v>
      </c>
      <c r="X315" s="5"/>
      <c r="Y315" s="5"/>
      <c r="Z315" s="5" t="s">
        <v>809</v>
      </c>
      <c r="AA315" s="5"/>
      <c r="AB315" s="5">
        <v>7119</v>
      </c>
      <c r="AC315" s="5">
        <v>7119</v>
      </c>
    </row>
    <row r="316" spans="1:29">
      <c r="A316" s="5">
        <v>540804</v>
      </c>
      <c r="B316" s="5">
        <v>105703</v>
      </c>
      <c r="C316" s="5"/>
      <c r="D316" s="5">
        <v>2</v>
      </c>
      <c r="E316" s="5" t="s">
        <v>29</v>
      </c>
      <c r="F316" s="5">
        <v>1456</v>
      </c>
      <c r="G316" s="5" t="s">
        <v>200</v>
      </c>
      <c r="H316" s="5" t="s">
        <v>201</v>
      </c>
      <c r="I316" s="5">
        <v>252</v>
      </c>
      <c r="J316" s="5" t="s">
        <v>229</v>
      </c>
      <c r="K316" s="5">
        <v>219</v>
      </c>
      <c r="L316" s="5" t="s">
        <v>230</v>
      </c>
      <c r="M316" s="5" t="s">
        <v>231</v>
      </c>
      <c r="N316" s="68">
        <v>45597</v>
      </c>
      <c r="O316" s="7">
        <v>45757</v>
      </c>
      <c r="P316" s="5"/>
      <c r="Q316" s="7">
        <v>45744</v>
      </c>
      <c r="R316" s="5"/>
      <c r="S316" s="69">
        <v>88.84</v>
      </c>
      <c r="T316" s="5" t="s">
        <v>39</v>
      </c>
      <c r="U316" s="5" t="s">
        <v>40</v>
      </c>
      <c r="V316" s="5" t="s">
        <v>41</v>
      </c>
      <c r="W316" s="5" t="s">
        <v>42</v>
      </c>
      <c r="X316" s="5"/>
      <c r="Y316" s="5"/>
      <c r="Z316" s="5" t="s">
        <v>809</v>
      </c>
      <c r="AA316" s="5"/>
      <c r="AB316" s="5">
        <v>7119</v>
      </c>
      <c r="AC316" s="5">
        <v>7119</v>
      </c>
    </row>
    <row r="317" spans="1:29">
      <c r="A317" s="5">
        <v>573668</v>
      </c>
      <c r="B317" s="5">
        <v>111231</v>
      </c>
      <c r="C317" s="5"/>
      <c r="D317" s="5">
        <v>2</v>
      </c>
      <c r="E317" s="5" t="s">
        <v>29</v>
      </c>
      <c r="F317" s="5">
        <v>1456</v>
      </c>
      <c r="G317" s="5" t="s">
        <v>200</v>
      </c>
      <c r="H317" s="5" t="s">
        <v>201</v>
      </c>
      <c r="I317" s="5">
        <v>251</v>
      </c>
      <c r="J317" s="5" t="s">
        <v>242</v>
      </c>
      <c r="K317" s="5">
        <v>407</v>
      </c>
      <c r="L317" s="5"/>
      <c r="M317" s="5" t="s">
        <v>243</v>
      </c>
      <c r="N317" s="68">
        <v>45602.527777777781</v>
      </c>
      <c r="O317" s="7">
        <v>45757</v>
      </c>
      <c r="P317" s="5"/>
      <c r="Q317" s="7">
        <v>45749</v>
      </c>
      <c r="R317" s="5"/>
      <c r="S317" s="69">
        <v>-1000</v>
      </c>
      <c r="T317" s="5" t="s">
        <v>35</v>
      </c>
      <c r="U317" s="5" t="s">
        <v>1826</v>
      </c>
      <c r="V317" s="5" t="s">
        <v>36</v>
      </c>
      <c r="W317" s="5" t="s">
        <v>37</v>
      </c>
      <c r="X317" s="5"/>
      <c r="Y317" s="5"/>
      <c r="Z317" s="5" t="s">
        <v>1441</v>
      </c>
      <c r="AA317" s="5"/>
      <c r="AB317" s="5">
        <v>7119</v>
      </c>
      <c r="AC317" s="5">
        <v>7119</v>
      </c>
    </row>
    <row r="318" spans="1:29">
      <c r="A318" s="5">
        <v>573689</v>
      </c>
      <c r="B318" s="5">
        <v>111231</v>
      </c>
      <c r="C318" s="5"/>
      <c r="D318" s="5">
        <v>2</v>
      </c>
      <c r="E318" s="5" t="s">
        <v>29</v>
      </c>
      <c r="F318" s="5">
        <v>1456</v>
      </c>
      <c r="G318" s="5" t="s">
        <v>200</v>
      </c>
      <c r="H318" s="5" t="s">
        <v>201</v>
      </c>
      <c r="I318" s="5">
        <v>251</v>
      </c>
      <c r="J318" s="5" t="s">
        <v>242</v>
      </c>
      <c r="K318" s="5">
        <v>407</v>
      </c>
      <c r="L318" s="5"/>
      <c r="M318" s="5" t="s">
        <v>243</v>
      </c>
      <c r="N318" s="68">
        <v>45602.527777777781</v>
      </c>
      <c r="O318" s="7">
        <v>45757</v>
      </c>
      <c r="P318" s="5"/>
      <c r="Q318" s="7">
        <v>45749</v>
      </c>
      <c r="R318" s="5"/>
      <c r="S318" s="69">
        <v>100</v>
      </c>
      <c r="T318" s="5" t="s">
        <v>39</v>
      </c>
      <c r="U318" s="5" t="s">
        <v>40</v>
      </c>
      <c r="V318" s="5" t="s">
        <v>41</v>
      </c>
      <c r="W318" s="5" t="s">
        <v>42</v>
      </c>
      <c r="X318" s="5"/>
      <c r="Y318" s="5"/>
      <c r="Z318" s="5" t="s">
        <v>1441</v>
      </c>
      <c r="AA318" s="5"/>
      <c r="AB318" s="5">
        <v>7119</v>
      </c>
      <c r="AC318" s="5">
        <v>7119</v>
      </c>
    </row>
    <row r="319" spans="1:29">
      <c r="A319" s="5">
        <v>623310</v>
      </c>
      <c r="B319" s="5">
        <v>111231</v>
      </c>
      <c r="C319" s="5"/>
      <c r="D319" s="5">
        <v>3</v>
      </c>
      <c r="E319" s="5" t="s">
        <v>1564</v>
      </c>
      <c r="F319" s="5">
        <v>1456</v>
      </c>
      <c r="G319" s="5" t="s">
        <v>200</v>
      </c>
      <c r="H319" s="5" t="s">
        <v>201</v>
      </c>
      <c r="I319" s="5">
        <v>251</v>
      </c>
      <c r="J319" s="5" t="s">
        <v>242</v>
      </c>
      <c r="K319" s="5">
        <v>407</v>
      </c>
      <c r="L319" s="5"/>
      <c r="M319" s="5" t="s">
        <v>1588</v>
      </c>
      <c r="N319" s="68">
        <v>45602.527777777781</v>
      </c>
      <c r="O319" s="7">
        <v>45757</v>
      </c>
      <c r="P319" s="5"/>
      <c r="Q319" s="7">
        <v>45749</v>
      </c>
      <c r="R319" s="5"/>
      <c r="S319" s="69">
        <v>-87.93</v>
      </c>
      <c r="T319" s="5" t="s">
        <v>35</v>
      </c>
      <c r="U319" s="5" t="s">
        <v>1925</v>
      </c>
      <c r="V319" s="5" t="s">
        <v>48</v>
      </c>
      <c r="W319" s="5" t="s">
        <v>63</v>
      </c>
      <c r="X319" s="5"/>
      <c r="Y319" s="5"/>
      <c r="Z319" s="5"/>
      <c r="AA319" s="5"/>
      <c r="AB319" s="5">
        <v>7119</v>
      </c>
      <c r="AC319" s="5">
        <v>7119</v>
      </c>
    </row>
    <row r="320" spans="1:29">
      <c r="A320" s="5">
        <v>627869</v>
      </c>
      <c r="B320" s="5">
        <v>121038</v>
      </c>
      <c r="C320" s="5"/>
      <c r="D320" s="5">
        <v>2</v>
      </c>
      <c r="E320" s="5" t="s">
        <v>29</v>
      </c>
      <c r="F320" s="5">
        <v>1456</v>
      </c>
      <c r="G320" s="5" t="s">
        <v>200</v>
      </c>
      <c r="H320" s="5" t="s">
        <v>201</v>
      </c>
      <c r="I320" s="5">
        <v>249</v>
      </c>
      <c r="J320" s="5" t="s">
        <v>258</v>
      </c>
      <c r="K320" s="5">
        <v>15</v>
      </c>
      <c r="L320" s="5" t="s">
        <v>259</v>
      </c>
      <c r="M320" s="5" t="s">
        <v>1929</v>
      </c>
      <c r="N320" s="68">
        <v>45689</v>
      </c>
      <c r="O320" s="7">
        <v>45757</v>
      </c>
      <c r="P320" s="5"/>
      <c r="Q320" s="7">
        <v>45754</v>
      </c>
      <c r="R320" s="5"/>
      <c r="S320" s="69">
        <v>-1012.13</v>
      </c>
      <c r="T320" s="5" t="s">
        <v>35</v>
      </c>
      <c r="U320" s="5" t="s">
        <v>1826</v>
      </c>
      <c r="V320" s="5" t="s">
        <v>36</v>
      </c>
      <c r="W320" s="5" t="s">
        <v>37</v>
      </c>
      <c r="X320" s="5"/>
      <c r="Y320" s="5"/>
      <c r="Z320" s="5" t="s">
        <v>1673</v>
      </c>
      <c r="AA320" s="5"/>
      <c r="AB320" s="5">
        <v>7119</v>
      </c>
      <c r="AC320" s="5">
        <v>7119</v>
      </c>
    </row>
    <row r="321" spans="1:29">
      <c r="A321" s="5">
        <v>627870</v>
      </c>
      <c r="B321" s="5">
        <v>121038</v>
      </c>
      <c r="C321" s="5"/>
      <c r="D321" s="5">
        <v>3</v>
      </c>
      <c r="E321" s="5" t="s">
        <v>1564</v>
      </c>
      <c r="F321" s="5">
        <v>1456</v>
      </c>
      <c r="G321" s="5" t="s">
        <v>200</v>
      </c>
      <c r="H321" s="5" t="s">
        <v>201</v>
      </c>
      <c r="I321" s="5">
        <v>249</v>
      </c>
      <c r="J321" s="5" t="s">
        <v>258</v>
      </c>
      <c r="K321" s="5">
        <v>15</v>
      </c>
      <c r="L321" s="5" t="s">
        <v>259</v>
      </c>
      <c r="M321" s="5" t="s">
        <v>1930</v>
      </c>
      <c r="N321" s="68">
        <v>45689</v>
      </c>
      <c r="O321" s="7">
        <v>45757</v>
      </c>
      <c r="P321" s="5"/>
      <c r="Q321" s="7">
        <v>45754</v>
      </c>
      <c r="R321" s="5"/>
      <c r="S321" s="69">
        <v>-87.93</v>
      </c>
      <c r="T321" s="5" t="s">
        <v>35</v>
      </c>
      <c r="U321" s="5" t="s">
        <v>1925</v>
      </c>
      <c r="V321" s="5" t="s">
        <v>48</v>
      </c>
      <c r="W321" s="5" t="s">
        <v>63</v>
      </c>
      <c r="X321" s="5"/>
      <c r="Y321" s="5"/>
      <c r="Z321" s="5" t="s">
        <v>1931</v>
      </c>
      <c r="AA321" s="5"/>
      <c r="AB321" s="5">
        <v>7119</v>
      </c>
      <c r="AC321" s="5">
        <v>7119</v>
      </c>
    </row>
    <row r="322" spans="1:29">
      <c r="A322" s="5">
        <v>627894</v>
      </c>
      <c r="B322" s="5">
        <v>121038</v>
      </c>
      <c r="C322" s="5"/>
      <c r="D322" s="5">
        <v>2</v>
      </c>
      <c r="E322" s="5" t="s">
        <v>29</v>
      </c>
      <c r="F322" s="5">
        <v>1456</v>
      </c>
      <c r="G322" s="5" t="s">
        <v>200</v>
      </c>
      <c r="H322" s="5" t="s">
        <v>201</v>
      </c>
      <c r="I322" s="5">
        <v>249</v>
      </c>
      <c r="J322" s="5" t="s">
        <v>258</v>
      </c>
      <c r="K322" s="5">
        <v>15</v>
      </c>
      <c r="L322" s="5" t="s">
        <v>259</v>
      </c>
      <c r="M322" s="5" t="s">
        <v>1929</v>
      </c>
      <c r="N322" s="68">
        <v>45689</v>
      </c>
      <c r="O322" s="7">
        <v>45757</v>
      </c>
      <c r="P322" s="5"/>
      <c r="Q322" s="7">
        <v>45754</v>
      </c>
      <c r="R322" s="5"/>
      <c r="S322" s="69">
        <v>101.21</v>
      </c>
      <c r="T322" s="5" t="s">
        <v>39</v>
      </c>
      <c r="U322" s="5" t="s">
        <v>40</v>
      </c>
      <c r="V322" s="5" t="s">
        <v>41</v>
      </c>
      <c r="W322" s="5" t="s">
        <v>42</v>
      </c>
      <c r="X322" s="5"/>
      <c r="Y322" s="5"/>
      <c r="Z322" s="5" t="s">
        <v>1673</v>
      </c>
      <c r="AA322" s="5"/>
      <c r="AB322" s="5">
        <v>7119</v>
      </c>
      <c r="AC322" s="5">
        <v>7119</v>
      </c>
    </row>
    <row r="323" spans="1:29">
      <c r="A323" s="5">
        <v>648643</v>
      </c>
      <c r="B323" s="5">
        <v>125325</v>
      </c>
      <c r="C323" s="5"/>
      <c r="D323" s="5">
        <v>2</v>
      </c>
      <c r="E323" s="5" t="s">
        <v>29</v>
      </c>
      <c r="F323" s="5">
        <v>1456</v>
      </c>
      <c r="G323" s="5" t="s">
        <v>200</v>
      </c>
      <c r="H323" s="5" t="s">
        <v>201</v>
      </c>
      <c r="I323" s="5">
        <v>250</v>
      </c>
      <c r="J323" s="5" t="s">
        <v>202</v>
      </c>
      <c r="K323" s="5">
        <v>226</v>
      </c>
      <c r="L323" s="5" t="s">
        <v>203</v>
      </c>
      <c r="M323" s="5" t="s">
        <v>1932</v>
      </c>
      <c r="N323" s="68">
        <v>45717</v>
      </c>
      <c r="O323" s="7">
        <v>45757</v>
      </c>
      <c r="P323" s="5"/>
      <c r="Q323" s="7">
        <v>45751</v>
      </c>
      <c r="R323" s="5"/>
      <c r="S323" s="69">
        <v>-1014.12</v>
      </c>
      <c r="T323" s="5" t="s">
        <v>35</v>
      </c>
      <c r="U323" s="5" t="s">
        <v>1826</v>
      </c>
      <c r="V323" s="5" t="s">
        <v>36</v>
      </c>
      <c r="W323" s="5" t="s">
        <v>37</v>
      </c>
      <c r="X323" s="5"/>
      <c r="Y323" s="5"/>
      <c r="Z323" s="5" t="s">
        <v>1675</v>
      </c>
      <c r="AA323" s="5"/>
      <c r="AB323" s="5">
        <v>7119</v>
      </c>
      <c r="AC323" s="5">
        <v>7119</v>
      </c>
    </row>
    <row r="324" spans="1:29">
      <c r="A324" s="5">
        <v>648644</v>
      </c>
      <c r="B324" s="5">
        <v>125325</v>
      </c>
      <c r="C324" s="5"/>
      <c r="D324" s="5">
        <v>3</v>
      </c>
      <c r="E324" s="5" t="s">
        <v>1564</v>
      </c>
      <c r="F324" s="5">
        <v>1456</v>
      </c>
      <c r="G324" s="5" t="s">
        <v>200</v>
      </c>
      <c r="H324" s="5" t="s">
        <v>201</v>
      </c>
      <c r="I324" s="5">
        <v>250</v>
      </c>
      <c r="J324" s="5" t="s">
        <v>202</v>
      </c>
      <c r="K324" s="5">
        <v>226</v>
      </c>
      <c r="L324" s="5" t="s">
        <v>203</v>
      </c>
      <c r="M324" s="5" t="s">
        <v>1933</v>
      </c>
      <c r="N324" s="68">
        <v>45717</v>
      </c>
      <c r="O324" s="7">
        <v>45757</v>
      </c>
      <c r="P324" s="5"/>
      <c r="Q324" s="7">
        <v>45751</v>
      </c>
      <c r="R324" s="5"/>
      <c r="S324" s="69">
        <v>-87.93</v>
      </c>
      <c r="T324" s="5" t="s">
        <v>35</v>
      </c>
      <c r="U324" s="5" t="s">
        <v>1925</v>
      </c>
      <c r="V324" s="5" t="s">
        <v>48</v>
      </c>
      <c r="W324" s="5" t="s">
        <v>63</v>
      </c>
      <c r="X324" s="5"/>
      <c r="Y324" s="5"/>
      <c r="Z324" s="5" t="s">
        <v>1931</v>
      </c>
      <c r="AA324" s="5"/>
      <c r="AB324" s="5">
        <v>7119</v>
      </c>
      <c r="AC324" s="5">
        <v>7119</v>
      </c>
    </row>
    <row r="325" spans="1:29">
      <c r="A325" s="5">
        <v>648671</v>
      </c>
      <c r="B325" s="5">
        <v>125325</v>
      </c>
      <c r="C325" s="5"/>
      <c r="D325" s="5">
        <v>2</v>
      </c>
      <c r="E325" s="5" t="s">
        <v>29</v>
      </c>
      <c r="F325" s="5">
        <v>1456</v>
      </c>
      <c r="G325" s="5" t="s">
        <v>200</v>
      </c>
      <c r="H325" s="5" t="s">
        <v>201</v>
      </c>
      <c r="I325" s="5">
        <v>250</v>
      </c>
      <c r="J325" s="5" t="s">
        <v>202</v>
      </c>
      <c r="K325" s="5">
        <v>226</v>
      </c>
      <c r="L325" s="5" t="s">
        <v>203</v>
      </c>
      <c r="M325" s="5" t="s">
        <v>1932</v>
      </c>
      <c r="N325" s="68">
        <v>45717</v>
      </c>
      <c r="O325" s="7">
        <v>45757</v>
      </c>
      <c r="P325" s="5"/>
      <c r="Q325" s="7">
        <v>45751</v>
      </c>
      <c r="R325" s="5"/>
      <c r="S325" s="69">
        <v>101.41</v>
      </c>
      <c r="T325" s="5" t="s">
        <v>39</v>
      </c>
      <c r="U325" s="5" t="s">
        <v>40</v>
      </c>
      <c r="V325" s="5" t="s">
        <v>41</v>
      </c>
      <c r="W325" s="5" t="s">
        <v>42</v>
      </c>
      <c r="X325" s="5"/>
      <c r="Y325" s="5"/>
      <c r="Z325" s="5" t="s">
        <v>1675</v>
      </c>
      <c r="AA325" s="5"/>
      <c r="AB325" s="5">
        <v>7119</v>
      </c>
      <c r="AC325" s="5">
        <v>7119</v>
      </c>
    </row>
    <row r="326" spans="1:29">
      <c r="A326" s="5">
        <v>659161</v>
      </c>
      <c r="B326" s="5">
        <v>126562</v>
      </c>
      <c r="C326" s="5"/>
      <c r="D326" s="5">
        <v>2</v>
      </c>
      <c r="E326" s="5" t="s">
        <v>29</v>
      </c>
      <c r="F326" s="5">
        <v>1472</v>
      </c>
      <c r="G326" s="5" t="s">
        <v>134</v>
      </c>
      <c r="H326" s="5" t="s">
        <v>135</v>
      </c>
      <c r="I326" s="5">
        <v>149</v>
      </c>
      <c r="J326" s="5" t="s">
        <v>1041</v>
      </c>
      <c r="K326" s="5">
        <v>453</v>
      </c>
      <c r="L326" s="5"/>
      <c r="M326" s="5" t="s">
        <v>1934</v>
      </c>
      <c r="N326" s="68">
        <v>45705.615277777775</v>
      </c>
      <c r="O326" s="7">
        <v>45757</v>
      </c>
      <c r="P326" s="5"/>
      <c r="Q326" s="7">
        <v>45747</v>
      </c>
      <c r="R326" s="5"/>
      <c r="S326" s="69">
        <v>1000</v>
      </c>
      <c r="T326" s="5" t="s">
        <v>39</v>
      </c>
      <c r="U326" s="5" t="s">
        <v>723</v>
      </c>
      <c r="V326" s="5" t="s">
        <v>88</v>
      </c>
      <c r="W326" s="5" t="s">
        <v>89</v>
      </c>
      <c r="X326" s="5"/>
      <c r="Y326" s="5"/>
      <c r="Z326" s="5"/>
      <c r="AA326" s="5"/>
      <c r="AB326" s="5">
        <v>7119</v>
      </c>
      <c r="AC326" s="5">
        <v>7119</v>
      </c>
    </row>
    <row r="327" spans="1:29">
      <c r="A327" s="5">
        <v>659184</v>
      </c>
      <c r="B327" s="5">
        <v>126562</v>
      </c>
      <c r="C327" s="5"/>
      <c r="D327" s="5">
        <v>2</v>
      </c>
      <c r="E327" s="5" t="s">
        <v>29</v>
      </c>
      <c r="F327" s="5">
        <v>1472</v>
      </c>
      <c r="G327" s="5" t="s">
        <v>134</v>
      </c>
      <c r="H327" s="5" t="s">
        <v>135</v>
      </c>
      <c r="I327" s="5">
        <v>149</v>
      </c>
      <c r="J327" s="5" t="s">
        <v>1041</v>
      </c>
      <c r="K327" s="5">
        <v>453</v>
      </c>
      <c r="L327" s="5"/>
      <c r="M327" s="5" t="s">
        <v>1934</v>
      </c>
      <c r="N327" s="68">
        <v>45705.615277777775</v>
      </c>
      <c r="O327" s="7">
        <v>45757</v>
      </c>
      <c r="P327" s="5"/>
      <c r="Q327" s="7">
        <v>45747</v>
      </c>
      <c r="R327" s="5"/>
      <c r="S327" s="69">
        <v>-100</v>
      </c>
      <c r="T327" s="5" t="s">
        <v>39</v>
      </c>
      <c r="U327" s="5" t="s">
        <v>120</v>
      </c>
      <c r="V327" s="5" t="s">
        <v>41</v>
      </c>
      <c r="W327" s="5" t="s">
        <v>42</v>
      </c>
      <c r="X327" s="5"/>
      <c r="Y327" s="5"/>
      <c r="Z327" s="5"/>
      <c r="AA327" s="5"/>
      <c r="AB327" s="5">
        <v>7119</v>
      </c>
      <c r="AC327" s="5">
        <v>7119</v>
      </c>
    </row>
    <row r="328" spans="1:29">
      <c r="A328" s="5">
        <v>655799</v>
      </c>
      <c r="B328" s="5">
        <v>126562</v>
      </c>
      <c r="C328" s="5"/>
      <c r="D328" s="5">
        <v>2</v>
      </c>
      <c r="E328" s="5" t="s">
        <v>29</v>
      </c>
      <c r="F328" s="5">
        <v>1472</v>
      </c>
      <c r="G328" s="5" t="s">
        <v>134</v>
      </c>
      <c r="H328" s="5" t="s">
        <v>135</v>
      </c>
      <c r="I328" s="5">
        <v>149</v>
      </c>
      <c r="J328" s="5" t="s">
        <v>1041</v>
      </c>
      <c r="K328" s="5">
        <v>453</v>
      </c>
      <c r="L328" s="5"/>
      <c r="M328" s="5" t="s">
        <v>1934</v>
      </c>
      <c r="N328" s="68">
        <v>45705.615277777775</v>
      </c>
      <c r="O328" s="7">
        <v>45757</v>
      </c>
      <c r="P328" s="5"/>
      <c r="Q328" s="7">
        <v>45747</v>
      </c>
      <c r="R328" s="5"/>
      <c r="S328" s="69">
        <v>-5000</v>
      </c>
      <c r="T328" s="5" t="s">
        <v>35</v>
      </c>
      <c r="U328" s="5" t="s">
        <v>1826</v>
      </c>
      <c r="V328" s="5" t="s">
        <v>36</v>
      </c>
      <c r="W328" s="5" t="s">
        <v>37</v>
      </c>
      <c r="X328" s="5"/>
      <c r="Y328" s="5"/>
      <c r="Z328" s="5"/>
      <c r="AA328" s="5"/>
      <c r="AB328" s="5">
        <v>7119</v>
      </c>
      <c r="AC328" s="5">
        <v>7119</v>
      </c>
    </row>
    <row r="329" spans="1:29">
      <c r="A329" s="5">
        <v>655824</v>
      </c>
      <c r="B329" s="5">
        <v>126562</v>
      </c>
      <c r="C329" s="5"/>
      <c r="D329" s="5">
        <v>2</v>
      </c>
      <c r="E329" s="5" t="s">
        <v>29</v>
      </c>
      <c r="F329" s="5">
        <v>1472</v>
      </c>
      <c r="G329" s="5" t="s">
        <v>134</v>
      </c>
      <c r="H329" s="5" t="s">
        <v>135</v>
      </c>
      <c r="I329" s="5">
        <v>149</v>
      </c>
      <c r="J329" s="5" t="s">
        <v>1041</v>
      </c>
      <c r="K329" s="5">
        <v>453</v>
      </c>
      <c r="L329" s="5"/>
      <c r="M329" s="5" t="s">
        <v>1934</v>
      </c>
      <c r="N329" s="68">
        <v>45705.615277777775</v>
      </c>
      <c r="O329" s="7">
        <v>45757</v>
      </c>
      <c r="P329" s="5"/>
      <c r="Q329" s="7">
        <v>45747</v>
      </c>
      <c r="R329" s="5"/>
      <c r="S329" s="69">
        <v>4500</v>
      </c>
      <c r="T329" s="5" t="s">
        <v>39</v>
      </c>
      <c r="U329" s="5" t="s">
        <v>297</v>
      </c>
      <c r="V329" s="5" t="s">
        <v>298</v>
      </c>
      <c r="W329" s="5" t="s">
        <v>299</v>
      </c>
      <c r="X329" s="5"/>
      <c r="Y329" s="5"/>
      <c r="Z329" s="5"/>
      <c r="AA329" s="5"/>
      <c r="AB329" s="5">
        <v>7119</v>
      </c>
      <c r="AC329" s="5">
        <v>7119</v>
      </c>
    </row>
    <row r="330" spans="1:29">
      <c r="A330" s="5">
        <v>655825</v>
      </c>
      <c r="B330" s="5">
        <v>126562</v>
      </c>
      <c r="C330" s="5"/>
      <c r="D330" s="5">
        <v>2</v>
      </c>
      <c r="E330" s="5" t="s">
        <v>29</v>
      </c>
      <c r="F330" s="5">
        <v>1472</v>
      </c>
      <c r="G330" s="5" t="s">
        <v>134</v>
      </c>
      <c r="H330" s="5" t="s">
        <v>135</v>
      </c>
      <c r="I330" s="5">
        <v>149</v>
      </c>
      <c r="J330" s="5" t="s">
        <v>1041</v>
      </c>
      <c r="K330" s="5">
        <v>453</v>
      </c>
      <c r="L330" s="5"/>
      <c r="M330" s="5" t="s">
        <v>1934</v>
      </c>
      <c r="N330" s="68">
        <v>45705.615277777775</v>
      </c>
      <c r="O330" s="7">
        <v>45757</v>
      </c>
      <c r="P330" s="5"/>
      <c r="Q330" s="7">
        <v>45747</v>
      </c>
      <c r="R330" s="5"/>
      <c r="S330" s="69">
        <v>500</v>
      </c>
      <c r="T330" s="5" t="s">
        <v>39</v>
      </c>
      <c r="U330" s="5" t="s">
        <v>40</v>
      </c>
      <c r="V330" s="5" t="s">
        <v>41</v>
      </c>
      <c r="W330" s="5" t="s">
        <v>42</v>
      </c>
      <c r="X330" s="5"/>
      <c r="Y330" s="5"/>
      <c r="Z330" s="5"/>
      <c r="AA330" s="5"/>
      <c r="AB330" s="5">
        <v>7119</v>
      </c>
      <c r="AC330" s="5">
        <v>7119</v>
      </c>
    </row>
    <row r="331" spans="1:29">
      <c r="A331" s="5">
        <v>680722</v>
      </c>
      <c r="B331" s="5">
        <v>131595</v>
      </c>
      <c r="C331" s="5"/>
      <c r="D331" s="5">
        <v>2</v>
      </c>
      <c r="E331" s="5" t="s">
        <v>29</v>
      </c>
      <c r="F331" s="5">
        <v>1472</v>
      </c>
      <c r="G331" s="5" t="s">
        <v>134</v>
      </c>
      <c r="H331" s="5" t="s">
        <v>135</v>
      </c>
      <c r="I331" s="5">
        <v>149</v>
      </c>
      <c r="J331" s="5" t="s">
        <v>1041</v>
      </c>
      <c r="K331" s="5">
        <v>453</v>
      </c>
      <c r="L331" s="5"/>
      <c r="M331" s="5" t="s">
        <v>1934</v>
      </c>
      <c r="N331" s="68">
        <v>45748.378472222219</v>
      </c>
      <c r="O331" s="7">
        <v>45754</v>
      </c>
      <c r="P331" s="5"/>
      <c r="Q331" s="7">
        <v>45747</v>
      </c>
      <c r="R331" s="5"/>
      <c r="S331" s="69">
        <v>31.97</v>
      </c>
      <c r="T331" s="5" t="s">
        <v>39</v>
      </c>
      <c r="U331" s="5" t="s">
        <v>182</v>
      </c>
      <c r="V331" s="5" t="s">
        <v>41</v>
      </c>
      <c r="W331" s="5" t="s">
        <v>42</v>
      </c>
      <c r="X331" s="5"/>
      <c r="Y331" s="5"/>
      <c r="Z331" s="5" t="s">
        <v>1683</v>
      </c>
      <c r="AA331" s="5"/>
      <c r="AB331" s="5">
        <v>7119</v>
      </c>
      <c r="AC331" s="5">
        <v>7119</v>
      </c>
    </row>
    <row r="332" spans="1:29">
      <c r="A332" s="5">
        <v>570891</v>
      </c>
      <c r="B332" s="5">
        <v>110785</v>
      </c>
      <c r="C332" s="5"/>
      <c r="D332" s="5">
        <v>2</v>
      </c>
      <c r="E332" s="5" t="s">
        <v>29</v>
      </c>
      <c r="F332" s="5">
        <v>4904</v>
      </c>
      <c r="G332" s="5" t="s">
        <v>436</v>
      </c>
      <c r="H332" s="5" t="s">
        <v>437</v>
      </c>
      <c r="I332" s="5">
        <v>517</v>
      </c>
      <c r="J332" s="5" t="s">
        <v>438</v>
      </c>
      <c r="K332" s="5">
        <v>418</v>
      </c>
      <c r="L332" s="5"/>
      <c r="M332" s="5" t="s">
        <v>439</v>
      </c>
      <c r="N332" s="68">
        <v>45595.540972222225</v>
      </c>
      <c r="O332" s="7">
        <v>45757</v>
      </c>
      <c r="P332" s="5"/>
      <c r="Q332" s="7">
        <v>45747</v>
      </c>
      <c r="R332" s="5"/>
      <c r="S332" s="69">
        <v>-500</v>
      </c>
      <c r="T332" s="5" t="s">
        <v>35</v>
      </c>
      <c r="U332" s="5" t="s">
        <v>1826</v>
      </c>
      <c r="V332" s="5" t="s">
        <v>36</v>
      </c>
      <c r="W332" s="5" t="s">
        <v>37</v>
      </c>
      <c r="X332" s="5"/>
      <c r="Y332" s="5"/>
      <c r="Z332" s="5" t="s">
        <v>1044</v>
      </c>
      <c r="AA332" s="5"/>
      <c r="AB332" s="5">
        <v>7119</v>
      </c>
      <c r="AC332" s="5">
        <v>7119</v>
      </c>
    </row>
    <row r="333" spans="1:29">
      <c r="A333" s="5">
        <v>570946</v>
      </c>
      <c r="B333" s="5">
        <v>110785</v>
      </c>
      <c r="C333" s="5"/>
      <c r="D333" s="5">
        <v>2</v>
      </c>
      <c r="E333" s="5" t="s">
        <v>29</v>
      </c>
      <c r="F333" s="5">
        <v>4904</v>
      </c>
      <c r="G333" s="5" t="s">
        <v>436</v>
      </c>
      <c r="H333" s="5" t="s">
        <v>437</v>
      </c>
      <c r="I333" s="5">
        <v>517</v>
      </c>
      <c r="J333" s="5" t="s">
        <v>438</v>
      </c>
      <c r="K333" s="5">
        <v>418</v>
      </c>
      <c r="L333" s="5"/>
      <c r="M333" s="5" t="s">
        <v>439</v>
      </c>
      <c r="N333" s="68">
        <v>45595.540972222225</v>
      </c>
      <c r="O333" s="7">
        <v>45757</v>
      </c>
      <c r="P333" s="5"/>
      <c r="Q333" s="7">
        <v>45747</v>
      </c>
      <c r="R333" s="5"/>
      <c r="S333" s="69">
        <v>50</v>
      </c>
      <c r="T333" s="5" t="s">
        <v>39</v>
      </c>
      <c r="U333" s="5" t="s">
        <v>40</v>
      </c>
      <c r="V333" s="5" t="s">
        <v>41</v>
      </c>
      <c r="W333" s="5" t="s">
        <v>42</v>
      </c>
      <c r="X333" s="5"/>
      <c r="Y333" s="5"/>
      <c r="Z333" s="5" t="s">
        <v>1044</v>
      </c>
      <c r="AA333" s="5"/>
      <c r="AB333" s="5">
        <v>7119</v>
      </c>
      <c r="AC333" s="5">
        <v>7119</v>
      </c>
    </row>
    <row r="334" spans="1:29">
      <c r="A334" s="5">
        <v>577565</v>
      </c>
      <c r="B334" s="5">
        <v>110785</v>
      </c>
      <c r="C334" s="5"/>
      <c r="D334" s="5">
        <v>2</v>
      </c>
      <c r="E334" s="5" t="s">
        <v>29</v>
      </c>
      <c r="F334" s="5">
        <v>4904</v>
      </c>
      <c r="G334" s="5" t="s">
        <v>436</v>
      </c>
      <c r="H334" s="5" t="s">
        <v>437</v>
      </c>
      <c r="I334" s="5">
        <v>517</v>
      </c>
      <c r="J334" s="5" t="s">
        <v>438</v>
      </c>
      <c r="K334" s="5">
        <v>418</v>
      </c>
      <c r="L334" s="5"/>
      <c r="M334" s="5" t="s">
        <v>439</v>
      </c>
      <c r="N334" s="68">
        <v>45595.540972222225</v>
      </c>
      <c r="O334" s="7">
        <v>45757</v>
      </c>
      <c r="P334" s="5"/>
      <c r="Q334" s="7">
        <v>45747</v>
      </c>
      <c r="R334" s="5"/>
      <c r="S334" s="69">
        <v>18.5</v>
      </c>
      <c r="T334" s="5" t="s">
        <v>39</v>
      </c>
      <c r="U334" s="5" t="s">
        <v>52</v>
      </c>
      <c r="V334" s="5" t="s">
        <v>41</v>
      </c>
      <c r="W334" s="5" t="s">
        <v>42</v>
      </c>
      <c r="X334" s="5"/>
      <c r="Y334" s="5"/>
      <c r="Z334" s="5" t="s">
        <v>1044</v>
      </c>
      <c r="AA334" s="5"/>
      <c r="AB334" s="5">
        <v>7119</v>
      </c>
      <c r="AC334" s="5">
        <v>7119</v>
      </c>
    </row>
    <row r="335" spans="1:29">
      <c r="A335" s="5">
        <v>580457</v>
      </c>
      <c r="B335" s="5">
        <v>112826</v>
      </c>
      <c r="C335" s="5"/>
      <c r="D335" s="5">
        <v>2</v>
      </c>
      <c r="E335" s="5" t="s">
        <v>29</v>
      </c>
      <c r="F335" s="5">
        <v>1507</v>
      </c>
      <c r="G335" s="5" t="s">
        <v>440</v>
      </c>
      <c r="H335" s="5" t="s">
        <v>441</v>
      </c>
      <c r="I335" s="5">
        <v>7</v>
      </c>
      <c r="J335" s="5" t="s">
        <v>444</v>
      </c>
      <c r="K335" s="5">
        <v>429</v>
      </c>
      <c r="L335" s="5"/>
      <c r="M335" s="5" t="s">
        <v>871</v>
      </c>
      <c r="N335" s="68">
        <v>45625.404166666667</v>
      </c>
      <c r="O335" s="7">
        <v>45757</v>
      </c>
      <c r="P335" s="5"/>
      <c r="Q335" s="7">
        <v>45748</v>
      </c>
      <c r="R335" s="5"/>
      <c r="S335" s="69">
        <v>-1050</v>
      </c>
      <c r="T335" s="5" t="s">
        <v>35</v>
      </c>
      <c r="U335" s="5" t="s">
        <v>1826</v>
      </c>
      <c r="V335" s="5" t="s">
        <v>36</v>
      </c>
      <c r="W335" s="5" t="s">
        <v>37</v>
      </c>
      <c r="X335" s="5"/>
      <c r="Y335" s="5"/>
      <c r="Z335" s="5" t="s">
        <v>1443</v>
      </c>
      <c r="AA335" s="5"/>
      <c r="AB335" s="5">
        <v>7119</v>
      </c>
      <c r="AC335" s="5">
        <v>7119</v>
      </c>
    </row>
    <row r="336" spans="1:29">
      <c r="A336" s="5">
        <v>580481</v>
      </c>
      <c r="B336" s="5">
        <v>112826</v>
      </c>
      <c r="C336" s="5"/>
      <c r="D336" s="5">
        <v>2</v>
      </c>
      <c r="E336" s="5" t="s">
        <v>29</v>
      </c>
      <c r="F336" s="5">
        <v>1507</v>
      </c>
      <c r="G336" s="5" t="s">
        <v>440</v>
      </c>
      <c r="H336" s="5" t="s">
        <v>441</v>
      </c>
      <c r="I336" s="5">
        <v>7</v>
      </c>
      <c r="J336" s="5" t="s">
        <v>444</v>
      </c>
      <c r="K336" s="5">
        <v>429</v>
      </c>
      <c r="L336" s="5"/>
      <c r="M336" s="5" t="s">
        <v>871</v>
      </c>
      <c r="N336" s="68">
        <v>45625.404166666667</v>
      </c>
      <c r="O336" s="7">
        <v>45757</v>
      </c>
      <c r="P336" s="5"/>
      <c r="Q336" s="7">
        <v>45748</v>
      </c>
      <c r="R336" s="5"/>
      <c r="S336" s="69">
        <v>105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1443</v>
      </c>
      <c r="AA336" s="5"/>
      <c r="AB336" s="5">
        <v>7119</v>
      </c>
      <c r="AC336" s="5">
        <v>7119</v>
      </c>
    </row>
    <row r="337" spans="1:29">
      <c r="A337" s="5">
        <v>581365</v>
      </c>
      <c r="B337" s="5">
        <v>112826</v>
      </c>
      <c r="C337" s="5"/>
      <c r="D337" s="5">
        <v>2</v>
      </c>
      <c r="E337" s="5" t="s">
        <v>29</v>
      </c>
      <c r="F337" s="5">
        <v>1507</v>
      </c>
      <c r="G337" s="5" t="s">
        <v>440</v>
      </c>
      <c r="H337" s="5" t="s">
        <v>441</v>
      </c>
      <c r="I337" s="5">
        <v>7</v>
      </c>
      <c r="J337" s="5" t="s">
        <v>444</v>
      </c>
      <c r="K337" s="5">
        <v>429</v>
      </c>
      <c r="L337" s="5"/>
      <c r="M337" s="5" t="s">
        <v>871</v>
      </c>
      <c r="N337" s="68">
        <v>45625.404166666667</v>
      </c>
      <c r="O337" s="7">
        <v>45757</v>
      </c>
      <c r="P337" s="5"/>
      <c r="Q337" s="7">
        <v>45748</v>
      </c>
      <c r="R337" s="5"/>
      <c r="S337" s="69">
        <v>20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1443</v>
      </c>
      <c r="AA337" s="5"/>
      <c r="AB337" s="5">
        <v>7119</v>
      </c>
      <c r="AC337" s="5">
        <v>7119</v>
      </c>
    </row>
    <row r="338" spans="1:29">
      <c r="A338" s="5">
        <v>610730</v>
      </c>
      <c r="B338" s="5">
        <v>112826</v>
      </c>
      <c r="C338" s="5"/>
      <c r="D338" s="5">
        <v>2</v>
      </c>
      <c r="E338" s="5" t="s">
        <v>29</v>
      </c>
      <c r="F338" s="5">
        <v>1507</v>
      </c>
      <c r="G338" s="5" t="s">
        <v>440</v>
      </c>
      <c r="H338" s="5" t="s">
        <v>441</v>
      </c>
      <c r="I338" s="5">
        <v>7</v>
      </c>
      <c r="J338" s="5" t="s">
        <v>444</v>
      </c>
      <c r="K338" s="5">
        <v>429</v>
      </c>
      <c r="L338" s="5"/>
      <c r="M338" s="5" t="s">
        <v>871</v>
      </c>
      <c r="N338" s="68">
        <v>45625.404166666667</v>
      </c>
      <c r="O338" s="7">
        <v>45757</v>
      </c>
      <c r="P338" s="5"/>
      <c r="Q338" s="7">
        <v>45748</v>
      </c>
      <c r="R338" s="5"/>
      <c r="S338" s="69">
        <v>9.01</v>
      </c>
      <c r="T338" s="5" t="s">
        <v>39</v>
      </c>
      <c r="U338" s="5" t="s">
        <v>182</v>
      </c>
      <c r="V338" s="5" t="s">
        <v>41</v>
      </c>
      <c r="W338" s="5" t="s">
        <v>42</v>
      </c>
      <c r="X338" s="5"/>
      <c r="Y338" s="5"/>
      <c r="Z338" s="5" t="s">
        <v>1443</v>
      </c>
      <c r="AA338" s="5"/>
      <c r="AB338" s="5">
        <v>7119</v>
      </c>
      <c r="AC338" s="5">
        <v>7119</v>
      </c>
    </row>
    <row r="339" spans="1:29">
      <c r="A339" s="5">
        <v>629024</v>
      </c>
      <c r="B339" s="5">
        <v>121259</v>
      </c>
      <c r="C339" s="5"/>
      <c r="D339" s="5">
        <v>2</v>
      </c>
      <c r="E339" s="5" t="s">
        <v>29</v>
      </c>
      <c r="F339" s="5">
        <v>1507</v>
      </c>
      <c r="G339" s="5" t="s">
        <v>440</v>
      </c>
      <c r="H339" s="5" t="s">
        <v>441</v>
      </c>
      <c r="I339" s="5">
        <v>6</v>
      </c>
      <c r="J339" s="5" t="s">
        <v>1935</v>
      </c>
      <c r="K339" s="5">
        <v>353</v>
      </c>
      <c r="L339" s="5"/>
      <c r="M339" s="5" t="s">
        <v>1936</v>
      </c>
      <c r="N339" s="68">
        <v>45658</v>
      </c>
      <c r="O339" s="7">
        <v>45757</v>
      </c>
      <c r="P339" s="5"/>
      <c r="Q339" s="7">
        <v>45747</v>
      </c>
      <c r="R339" s="5"/>
      <c r="S339" s="69">
        <v>-852.32</v>
      </c>
      <c r="T339" s="5" t="s">
        <v>35</v>
      </c>
      <c r="U339" s="5" t="s">
        <v>1826</v>
      </c>
      <c r="V339" s="5" t="s">
        <v>36</v>
      </c>
      <c r="W339" s="5" t="s">
        <v>37</v>
      </c>
      <c r="X339" s="5"/>
      <c r="Y339" s="5"/>
      <c r="Z339" s="5" t="s">
        <v>1686</v>
      </c>
      <c r="AA339" s="5"/>
      <c r="AB339" s="5">
        <v>7119</v>
      </c>
      <c r="AC339" s="5">
        <v>7119</v>
      </c>
    </row>
    <row r="340" spans="1:29">
      <c r="A340" s="5">
        <v>629102</v>
      </c>
      <c r="B340" s="5">
        <v>121259</v>
      </c>
      <c r="C340" s="5"/>
      <c r="D340" s="5">
        <v>2</v>
      </c>
      <c r="E340" s="5" t="s">
        <v>29</v>
      </c>
      <c r="F340" s="5">
        <v>1507</v>
      </c>
      <c r="G340" s="5" t="s">
        <v>440</v>
      </c>
      <c r="H340" s="5" t="s">
        <v>441</v>
      </c>
      <c r="I340" s="5">
        <v>6</v>
      </c>
      <c r="J340" s="5" t="s">
        <v>1935</v>
      </c>
      <c r="K340" s="5">
        <v>353</v>
      </c>
      <c r="L340" s="5"/>
      <c r="M340" s="5" t="s">
        <v>1936</v>
      </c>
      <c r="N340" s="68">
        <v>45658</v>
      </c>
      <c r="O340" s="7">
        <v>45757</v>
      </c>
      <c r="P340" s="5"/>
      <c r="Q340" s="7">
        <v>45747</v>
      </c>
      <c r="R340" s="5"/>
      <c r="S340" s="69">
        <v>85.23</v>
      </c>
      <c r="T340" s="5" t="s">
        <v>39</v>
      </c>
      <c r="U340" s="5" t="s">
        <v>40</v>
      </c>
      <c r="V340" s="5" t="s">
        <v>41</v>
      </c>
      <c r="W340" s="5" t="s">
        <v>42</v>
      </c>
      <c r="X340" s="5"/>
      <c r="Y340" s="5"/>
      <c r="Z340" s="5" t="s">
        <v>1686</v>
      </c>
      <c r="AA340" s="5"/>
      <c r="AB340" s="5">
        <v>7119</v>
      </c>
      <c r="AC340" s="5">
        <v>7119</v>
      </c>
    </row>
    <row r="341" spans="1:29">
      <c r="A341" s="5">
        <v>629105</v>
      </c>
      <c r="B341" s="5">
        <v>121259</v>
      </c>
      <c r="C341" s="5"/>
      <c r="D341" s="5">
        <v>2</v>
      </c>
      <c r="E341" s="5" t="s">
        <v>29</v>
      </c>
      <c r="F341" s="5">
        <v>1507</v>
      </c>
      <c r="G341" s="5" t="s">
        <v>440</v>
      </c>
      <c r="H341" s="5" t="s">
        <v>441</v>
      </c>
      <c r="I341" s="5">
        <v>6</v>
      </c>
      <c r="J341" s="5" t="s">
        <v>1935</v>
      </c>
      <c r="K341" s="5">
        <v>353</v>
      </c>
      <c r="L341" s="5"/>
      <c r="M341" s="5" t="s">
        <v>1936</v>
      </c>
      <c r="N341" s="68">
        <v>45658</v>
      </c>
      <c r="O341" s="7">
        <v>45757</v>
      </c>
      <c r="P341" s="5"/>
      <c r="Q341" s="7">
        <v>45747</v>
      </c>
      <c r="R341" s="5"/>
      <c r="S341" s="69">
        <v>9.32</v>
      </c>
      <c r="T341" s="5" t="s">
        <v>39</v>
      </c>
      <c r="U341" s="5" t="s">
        <v>182</v>
      </c>
      <c r="V341" s="5" t="s">
        <v>41</v>
      </c>
      <c r="W341" s="5" t="s">
        <v>42</v>
      </c>
      <c r="X341" s="5"/>
      <c r="Y341" s="5"/>
      <c r="Z341" s="5" t="s">
        <v>1686</v>
      </c>
      <c r="AA341" s="5"/>
      <c r="AB341" s="5">
        <v>7119</v>
      </c>
      <c r="AC341" s="5">
        <v>7119</v>
      </c>
    </row>
    <row r="342" spans="1:29">
      <c r="A342" s="5">
        <v>672618</v>
      </c>
      <c r="B342" s="5">
        <v>129553</v>
      </c>
      <c r="C342" s="5"/>
      <c r="D342" s="5">
        <v>2</v>
      </c>
      <c r="E342" s="5" t="s">
        <v>29</v>
      </c>
      <c r="F342" s="5">
        <v>1507</v>
      </c>
      <c r="G342" s="5" t="s">
        <v>440</v>
      </c>
      <c r="H342" s="5" t="s">
        <v>441</v>
      </c>
      <c r="I342" s="5">
        <v>6</v>
      </c>
      <c r="J342" s="5" t="s">
        <v>1935</v>
      </c>
      <c r="K342" s="5">
        <v>353</v>
      </c>
      <c r="L342" s="5"/>
      <c r="M342" s="5" t="s">
        <v>1936</v>
      </c>
      <c r="N342" s="68">
        <v>45729.472916666666</v>
      </c>
      <c r="O342" s="7">
        <v>45757</v>
      </c>
      <c r="P342" s="5"/>
      <c r="Q342" s="7">
        <v>45747</v>
      </c>
      <c r="R342" s="5"/>
      <c r="S342" s="69">
        <v>20</v>
      </c>
      <c r="T342" s="5" t="s">
        <v>39</v>
      </c>
      <c r="U342" s="5" t="s">
        <v>52</v>
      </c>
      <c r="V342" s="5" t="s">
        <v>41</v>
      </c>
      <c r="W342" s="5" t="s">
        <v>42</v>
      </c>
      <c r="X342" s="5"/>
      <c r="Y342" s="5"/>
      <c r="Z342" s="5" t="s">
        <v>1937</v>
      </c>
      <c r="AA342" s="5"/>
      <c r="AB342" s="5">
        <v>7119</v>
      </c>
      <c r="AC342" s="5">
        <v>7119</v>
      </c>
    </row>
    <row r="343" spans="1:29">
      <c r="A343" s="5">
        <v>680882</v>
      </c>
      <c r="B343" s="5">
        <v>131652</v>
      </c>
      <c r="C343" s="5"/>
      <c r="D343" s="5">
        <v>2</v>
      </c>
      <c r="E343" s="5" t="s">
        <v>29</v>
      </c>
      <c r="F343" s="5">
        <v>1507</v>
      </c>
      <c r="G343" s="5" t="s">
        <v>440</v>
      </c>
      <c r="H343" s="5" t="s">
        <v>441</v>
      </c>
      <c r="I343" s="5">
        <v>6</v>
      </c>
      <c r="J343" s="5" t="s">
        <v>1935</v>
      </c>
      <c r="K343" s="5">
        <v>353</v>
      </c>
      <c r="L343" s="5"/>
      <c r="M343" s="5" t="s">
        <v>1936</v>
      </c>
      <c r="N343" s="68">
        <v>45748.433333333334</v>
      </c>
      <c r="O343" s="7">
        <v>45757</v>
      </c>
      <c r="P343" s="5"/>
      <c r="Q343" s="7">
        <v>45747</v>
      </c>
      <c r="R343" s="5"/>
      <c r="S343" s="69">
        <v>-1306.8499999999999</v>
      </c>
      <c r="T343" s="5" t="s">
        <v>35</v>
      </c>
      <c r="U343" s="5" t="s">
        <v>1938</v>
      </c>
      <c r="V343" s="5" t="s">
        <v>445</v>
      </c>
      <c r="W343" s="5" t="s">
        <v>1939</v>
      </c>
      <c r="X343" s="5"/>
      <c r="Y343" s="5"/>
      <c r="Z343" s="5" t="s">
        <v>1940</v>
      </c>
      <c r="AA343" s="5"/>
      <c r="AB343" s="5">
        <v>7119</v>
      </c>
      <c r="AC343" s="5">
        <v>7119</v>
      </c>
    </row>
    <row r="344" spans="1:29">
      <c r="A344" s="5">
        <v>680883</v>
      </c>
      <c r="B344" s="5">
        <v>131652</v>
      </c>
      <c r="C344" s="5"/>
      <c r="D344" s="5">
        <v>2</v>
      </c>
      <c r="E344" s="5" t="s">
        <v>29</v>
      </c>
      <c r="F344" s="5">
        <v>1507</v>
      </c>
      <c r="G344" s="5" t="s">
        <v>440</v>
      </c>
      <c r="H344" s="5" t="s">
        <v>441</v>
      </c>
      <c r="I344" s="5">
        <v>6</v>
      </c>
      <c r="J344" s="5" t="s">
        <v>1935</v>
      </c>
      <c r="K344" s="5">
        <v>353</v>
      </c>
      <c r="L344" s="5"/>
      <c r="M344" s="5" t="s">
        <v>1936</v>
      </c>
      <c r="N344" s="68">
        <v>45748.433333333334</v>
      </c>
      <c r="O344" s="7">
        <v>45757</v>
      </c>
      <c r="P344" s="5"/>
      <c r="Q344" s="7">
        <v>45747</v>
      </c>
      <c r="R344" s="5"/>
      <c r="S344" s="69">
        <v>130.68</v>
      </c>
      <c r="T344" s="5" t="s">
        <v>39</v>
      </c>
      <c r="U344" s="5" t="s">
        <v>1941</v>
      </c>
      <c r="V344" s="5" t="s">
        <v>41</v>
      </c>
      <c r="W344" s="5" t="s">
        <v>42</v>
      </c>
      <c r="X344" s="5"/>
      <c r="Y344" s="5"/>
      <c r="Z344" s="5" t="s">
        <v>1940</v>
      </c>
      <c r="AA344" s="5"/>
      <c r="AB344" s="5">
        <v>7119</v>
      </c>
      <c r="AC344" s="5">
        <v>7119</v>
      </c>
    </row>
    <row r="345" spans="1:29">
      <c r="A345" s="5">
        <v>640674</v>
      </c>
      <c r="B345" s="5">
        <v>123547</v>
      </c>
      <c r="C345" s="5"/>
      <c r="D345" s="5">
        <v>2</v>
      </c>
      <c r="E345" s="5" t="s">
        <v>29</v>
      </c>
      <c r="F345" s="5">
        <v>1526</v>
      </c>
      <c r="G345" s="5" t="s">
        <v>446</v>
      </c>
      <c r="H345" s="5" t="s">
        <v>447</v>
      </c>
      <c r="I345" s="5">
        <v>302</v>
      </c>
      <c r="J345" s="5" t="s">
        <v>448</v>
      </c>
      <c r="K345" s="5">
        <v>59</v>
      </c>
      <c r="L345" s="5" t="s">
        <v>449</v>
      </c>
      <c r="M345" s="5" t="s">
        <v>1687</v>
      </c>
      <c r="N345" s="68">
        <v>45691.448611111111</v>
      </c>
      <c r="O345" s="7">
        <v>45757</v>
      </c>
      <c r="P345" s="5"/>
      <c r="Q345" s="5"/>
      <c r="R345" s="5"/>
      <c r="S345" s="69">
        <v>2264.14</v>
      </c>
      <c r="T345" s="5" t="s">
        <v>39</v>
      </c>
      <c r="U345" s="5" t="s">
        <v>266</v>
      </c>
      <c r="V345" s="5" t="s">
        <v>266</v>
      </c>
      <c r="W345" s="5" t="s">
        <v>267</v>
      </c>
      <c r="X345" s="5"/>
      <c r="Y345" s="5"/>
      <c r="Z345" s="5" t="s">
        <v>873</v>
      </c>
      <c r="AA345" s="5"/>
      <c r="AB345" s="5">
        <v>7119</v>
      </c>
      <c r="AC345" s="5">
        <v>7119</v>
      </c>
    </row>
    <row r="346" spans="1:29">
      <c r="A346" s="5">
        <v>640675</v>
      </c>
      <c r="B346" s="5">
        <v>123548</v>
      </c>
      <c r="C346" s="5"/>
      <c r="D346" s="5">
        <v>2</v>
      </c>
      <c r="E346" s="5" t="s">
        <v>29</v>
      </c>
      <c r="F346" s="5">
        <v>1526</v>
      </c>
      <c r="G346" s="5" t="s">
        <v>446</v>
      </c>
      <c r="H346" s="5" t="s">
        <v>447</v>
      </c>
      <c r="I346" s="5">
        <v>302</v>
      </c>
      <c r="J346" s="5" t="s">
        <v>448</v>
      </c>
      <c r="K346" s="5">
        <v>59</v>
      </c>
      <c r="L346" s="5" t="s">
        <v>449</v>
      </c>
      <c r="M346" s="5" t="s">
        <v>1687</v>
      </c>
      <c r="N346" s="68">
        <v>45689</v>
      </c>
      <c r="O346" s="7">
        <v>45757</v>
      </c>
      <c r="P346" s="5"/>
      <c r="Q346" s="5"/>
      <c r="R346" s="5"/>
      <c r="S346" s="69">
        <v>981.37</v>
      </c>
      <c r="T346" s="5" t="s">
        <v>39</v>
      </c>
      <c r="U346" s="5" t="s">
        <v>40</v>
      </c>
      <c r="V346" s="5" t="s">
        <v>41</v>
      </c>
      <c r="W346" s="5" t="s">
        <v>42</v>
      </c>
      <c r="X346" s="5"/>
      <c r="Y346" s="5"/>
      <c r="Z346" s="5" t="s">
        <v>1688</v>
      </c>
      <c r="AA346" s="5"/>
      <c r="AB346" s="5">
        <v>7119</v>
      </c>
      <c r="AC346" s="5">
        <v>7119</v>
      </c>
    </row>
    <row r="347" spans="1:29">
      <c r="A347" s="5">
        <v>640677</v>
      </c>
      <c r="B347" s="5">
        <v>123548</v>
      </c>
      <c r="C347" s="5"/>
      <c r="D347" s="5">
        <v>2</v>
      </c>
      <c r="E347" s="5" t="s">
        <v>29</v>
      </c>
      <c r="F347" s="5">
        <v>1526</v>
      </c>
      <c r="G347" s="5" t="s">
        <v>446</v>
      </c>
      <c r="H347" s="5" t="s">
        <v>447</v>
      </c>
      <c r="I347" s="5">
        <v>302</v>
      </c>
      <c r="J347" s="5" t="s">
        <v>448</v>
      </c>
      <c r="K347" s="5">
        <v>59</v>
      </c>
      <c r="L347" s="5" t="s">
        <v>449</v>
      </c>
      <c r="M347" s="5" t="s">
        <v>1687</v>
      </c>
      <c r="N347" s="68">
        <v>45689</v>
      </c>
      <c r="O347" s="7">
        <v>45757</v>
      </c>
      <c r="P347" s="5"/>
      <c r="Q347" s="5"/>
      <c r="R347" s="5"/>
      <c r="S347" s="69">
        <v>9.6999999999999993</v>
      </c>
      <c r="T347" s="5" t="s">
        <v>39</v>
      </c>
      <c r="U347" s="5" t="s">
        <v>128</v>
      </c>
      <c r="V347" s="5" t="s">
        <v>128</v>
      </c>
      <c r="W347" s="5" t="s">
        <v>129</v>
      </c>
      <c r="X347" s="5"/>
      <c r="Y347" s="5"/>
      <c r="Z347" s="5" t="s">
        <v>1688</v>
      </c>
      <c r="AA347" s="5"/>
      <c r="AB347" s="5">
        <v>7119</v>
      </c>
      <c r="AC347" s="5">
        <v>7119</v>
      </c>
    </row>
    <row r="348" spans="1:29">
      <c r="A348" s="5">
        <v>640678</v>
      </c>
      <c r="B348" s="5">
        <v>123548</v>
      </c>
      <c r="C348" s="5"/>
      <c r="D348" s="5">
        <v>2</v>
      </c>
      <c r="E348" s="5" t="s">
        <v>29</v>
      </c>
      <c r="F348" s="5">
        <v>1526</v>
      </c>
      <c r="G348" s="5" t="s">
        <v>446</v>
      </c>
      <c r="H348" s="5" t="s">
        <v>447</v>
      </c>
      <c r="I348" s="5">
        <v>302</v>
      </c>
      <c r="J348" s="5" t="s">
        <v>448</v>
      </c>
      <c r="K348" s="5">
        <v>59</v>
      </c>
      <c r="L348" s="5" t="s">
        <v>449</v>
      </c>
      <c r="M348" s="5" t="s">
        <v>1687</v>
      </c>
      <c r="N348" s="68">
        <v>45689</v>
      </c>
      <c r="O348" s="7">
        <v>45757</v>
      </c>
      <c r="P348" s="5"/>
      <c r="Q348" s="5"/>
      <c r="R348" s="5"/>
      <c r="S348" s="69">
        <v>21.37</v>
      </c>
      <c r="T348" s="5" t="s">
        <v>39</v>
      </c>
      <c r="U348" s="5" t="s">
        <v>182</v>
      </c>
      <c r="V348" s="5" t="s">
        <v>41</v>
      </c>
      <c r="W348" s="5" t="s">
        <v>42</v>
      </c>
      <c r="X348" s="5"/>
      <c r="Y348" s="5"/>
      <c r="Z348" s="5" t="s">
        <v>1688</v>
      </c>
      <c r="AA348" s="5"/>
      <c r="AB348" s="5">
        <v>7119</v>
      </c>
      <c r="AC348" s="5">
        <v>7119</v>
      </c>
    </row>
    <row r="349" spans="1:29">
      <c r="A349" s="5">
        <v>640627</v>
      </c>
      <c r="B349" s="5">
        <v>123548</v>
      </c>
      <c r="C349" s="5"/>
      <c r="D349" s="5">
        <v>2</v>
      </c>
      <c r="E349" s="5" t="s">
        <v>29</v>
      </c>
      <c r="F349" s="5">
        <v>1526</v>
      </c>
      <c r="G349" s="5" t="s">
        <v>446</v>
      </c>
      <c r="H349" s="5" t="s">
        <v>447</v>
      </c>
      <c r="I349" s="5">
        <v>302</v>
      </c>
      <c r="J349" s="5" t="s">
        <v>448</v>
      </c>
      <c r="K349" s="5">
        <v>59</v>
      </c>
      <c r="L349" s="5" t="s">
        <v>449</v>
      </c>
      <c r="M349" s="5" t="s">
        <v>1687</v>
      </c>
      <c r="N349" s="68">
        <v>45689</v>
      </c>
      <c r="O349" s="7">
        <v>45757</v>
      </c>
      <c r="P349" s="5"/>
      <c r="Q349" s="5"/>
      <c r="R349" s="5"/>
      <c r="S349" s="69">
        <v>-12267.09</v>
      </c>
      <c r="T349" s="5" t="s">
        <v>35</v>
      </c>
      <c r="U349" s="5" t="s">
        <v>1826</v>
      </c>
      <c r="V349" s="5" t="s">
        <v>36</v>
      </c>
      <c r="W349" s="5" t="s">
        <v>37</v>
      </c>
      <c r="X349" s="5"/>
      <c r="Y349" s="5"/>
      <c r="Z349" s="5" t="s">
        <v>1688</v>
      </c>
      <c r="AA349" s="5"/>
      <c r="AB349" s="5">
        <v>7119</v>
      </c>
      <c r="AC349" s="5">
        <v>7119</v>
      </c>
    </row>
    <row r="350" spans="1:29">
      <c r="A350" s="5">
        <v>679904</v>
      </c>
      <c r="B350" s="5">
        <v>123548</v>
      </c>
      <c r="C350" s="5"/>
      <c r="D350" s="5">
        <v>2</v>
      </c>
      <c r="E350" s="5" t="s">
        <v>29</v>
      </c>
      <c r="F350" s="5">
        <v>1526</v>
      </c>
      <c r="G350" s="5" t="s">
        <v>446</v>
      </c>
      <c r="H350" s="5" t="s">
        <v>447</v>
      </c>
      <c r="I350" s="5">
        <v>302</v>
      </c>
      <c r="J350" s="5" t="s">
        <v>448</v>
      </c>
      <c r="K350" s="5">
        <v>59</v>
      </c>
      <c r="L350" s="5" t="s">
        <v>449</v>
      </c>
      <c r="M350" s="5" t="s">
        <v>1687</v>
      </c>
      <c r="N350" s="68">
        <v>45689</v>
      </c>
      <c r="O350" s="7">
        <v>45757</v>
      </c>
      <c r="P350" s="5"/>
      <c r="Q350" s="5"/>
      <c r="R350" s="5"/>
      <c r="S350" s="69">
        <v>2000</v>
      </c>
      <c r="T350" s="5" t="s">
        <v>39</v>
      </c>
      <c r="U350" s="5" t="s">
        <v>1942</v>
      </c>
      <c r="V350" s="5" t="s">
        <v>88</v>
      </c>
      <c r="W350" s="5" t="s">
        <v>89</v>
      </c>
      <c r="X350" s="5"/>
      <c r="Y350" s="5"/>
      <c r="Z350" s="5" t="s">
        <v>1688</v>
      </c>
      <c r="AA350" s="5"/>
      <c r="AB350" s="5">
        <v>7119</v>
      </c>
      <c r="AC350" s="5">
        <v>7119</v>
      </c>
    </row>
    <row r="351" spans="1:29">
      <c r="A351" s="5">
        <v>675260</v>
      </c>
      <c r="B351" s="5">
        <v>111637</v>
      </c>
      <c r="C351" s="5"/>
      <c r="D351" s="5">
        <v>2</v>
      </c>
      <c r="E351" s="5" t="s">
        <v>29</v>
      </c>
      <c r="F351" s="5">
        <v>1543</v>
      </c>
      <c r="G351" s="5" t="s">
        <v>293</v>
      </c>
      <c r="H351" s="5" t="s">
        <v>294</v>
      </c>
      <c r="I351" s="5">
        <v>280</v>
      </c>
      <c r="J351" s="5" t="s">
        <v>295</v>
      </c>
      <c r="K351" s="5">
        <v>415</v>
      </c>
      <c r="L351" s="5"/>
      <c r="M351" s="5" t="s">
        <v>1689</v>
      </c>
      <c r="N351" s="68">
        <v>45604.397222222222</v>
      </c>
      <c r="O351" s="7">
        <v>45757</v>
      </c>
      <c r="P351" s="5"/>
      <c r="Q351" s="7">
        <v>45754</v>
      </c>
      <c r="R351" s="5"/>
      <c r="S351" s="69">
        <v>-281.94</v>
      </c>
      <c r="T351" s="5" t="s">
        <v>35</v>
      </c>
      <c r="U351" s="5" t="s">
        <v>300</v>
      </c>
      <c r="V351" s="5" t="s">
        <v>300</v>
      </c>
      <c r="W351" s="5" t="s">
        <v>301</v>
      </c>
      <c r="X351" s="5"/>
      <c r="Y351" s="5"/>
      <c r="Z351" s="5" t="s">
        <v>1446</v>
      </c>
      <c r="AA351" s="5"/>
      <c r="AB351" s="5">
        <v>7119</v>
      </c>
      <c r="AC351" s="5">
        <v>7119</v>
      </c>
    </row>
    <row r="352" spans="1:29">
      <c r="A352" s="5">
        <v>675309</v>
      </c>
      <c r="B352" s="5">
        <v>111637</v>
      </c>
      <c r="C352" s="5"/>
      <c r="D352" s="5">
        <v>2</v>
      </c>
      <c r="E352" s="5" t="s">
        <v>29</v>
      </c>
      <c r="F352" s="5">
        <v>1543</v>
      </c>
      <c r="G352" s="5" t="s">
        <v>293</v>
      </c>
      <c r="H352" s="5" t="s">
        <v>294</v>
      </c>
      <c r="I352" s="5">
        <v>280</v>
      </c>
      <c r="J352" s="5" t="s">
        <v>295</v>
      </c>
      <c r="K352" s="5">
        <v>415</v>
      </c>
      <c r="L352" s="5"/>
      <c r="M352" s="5" t="s">
        <v>1689</v>
      </c>
      <c r="N352" s="68">
        <v>45604.397222222222</v>
      </c>
      <c r="O352" s="7">
        <v>45757</v>
      </c>
      <c r="P352" s="5"/>
      <c r="Q352" s="7">
        <v>45754</v>
      </c>
      <c r="R352" s="5"/>
      <c r="S352" s="69">
        <v>28.19</v>
      </c>
      <c r="T352" s="5" t="s">
        <v>39</v>
      </c>
      <c r="U352" s="5" t="s">
        <v>52</v>
      </c>
      <c r="V352" s="5" t="s">
        <v>41</v>
      </c>
      <c r="W352" s="5" t="s">
        <v>42</v>
      </c>
      <c r="X352" s="5"/>
      <c r="Y352" s="5"/>
      <c r="Z352" s="5" t="s">
        <v>1446</v>
      </c>
      <c r="AA352" s="5"/>
      <c r="AB352" s="5">
        <v>7119</v>
      </c>
      <c r="AC352" s="5">
        <v>7119</v>
      </c>
    </row>
    <row r="353" spans="1:29">
      <c r="A353" s="5">
        <v>618236</v>
      </c>
      <c r="B353" s="5">
        <v>111637</v>
      </c>
      <c r="C353" s="5"/>
      <c r="D353" s="5">
        <v>2</v>
      </c>
      <c r="E353" s="5" t="s">
        <v>29</v>
      </c>
      <c r="F353" s="5">
        <v>1543</v>
      </c>
      <c r="G353" s="5" t="s">
        <v>293</v>
      </c>
      <c r="H353" s="5" t="s">
        <v>294</v>
      </c>
      <c r="I353" s="5">
        <v>280</v>
      </c>
      <c r="J353" s="5" t="s">
        <v>295</v>
      </c>
      <c r="K353" s="5">
        <v>415</v>
      </c>
      <c r="L353" s="5"/>
      <c r="M353" s="5" t="s">
        <v>1689</v>
      </c>
      <c r="N353" s="68">
        <v>45604.397222222222</v>
      </c>
      <c r="O353" s="7">
        <v>45757</v>
      </c>
      <c r="P353" s="5"/>
      <c r="Q353" s="7">
        <v>45754</v>
      </c>
      <c r="R353" s="5"/>
      <c r="S353" s="69">
        <v>-109.41</v>
      </c>
      <c r="T353" s="5" t="s">
        <v>35</v>
      </c>
      <c r="U353" s="5" t="s">
        <v>1869</v>
      </c>
      <c r="V353" s="5" t="s">
        <v>48</v>
      </c>
      <c r="W353" s="5" t="s">
        <v>63</v>
      </c>
      <c r="X353" s="5"/>
      <c r="Y353" s="5"/>
      <c r="Z353" s="5" t="s">
        <v>1446</v>
      </c>
      <c r="AA353" s="5"/>
      <c r="AB353" s="5">
        <v>7119</v>
      </c>
      <c r="AC353" s="5">
        <v>7119</v>
      </c>
    </row>
    <row r="354" spans="1:29">
      <c r="A354" s="5">
        <v>618255</v>
      </c>
      <c r="B354" s="5">
        <v>111637</v>
      </c>
      <c r="C354" s="5"/>
      <c r="D354" s="5">
        <v>2</v>
      </c>
      <c r="E354" s="5" t="s">
        <v>29</v>
      </c>
      <c r="F354" s="5">
        <v>1543</v>
      </c>
      <c r="G354" s="5" t="s">
        <v>293</v>
      </c>
      <c r="H354" s="5" t="s">
        <v>294</v>
      </c>
      <c r="I354" s="5">
        <v>280</v>
      </c>
      <c r="J354" s="5" t="s">
        <v>295</v>
      </c>
      <c r="K354" s="5">
        <v>415</v>
      </c>
      <c r="L354" s="5"/>
      <c r="M354" s="5" t="s">
        <v>1689</v>
      </c>
      <c r="N354" s="68">
        <v>45604.397222222222</v>
      </c>
      <c r="O354" s="7">
        <v>45757</v>
      </c>
      <c r="P354" s="5"/>
      <c r="Q354" s="7">
        <v>45754</v>
      </c>
      <c r="R354" s="5"/>
      <c r="S354" s="69">
        <v>10.94</v>
      </c>
      <c r="T354" s="5" t="s">
        <v>39</v>
      </c>
      <c r="U354" s="5" t="s">
        <v>182</v>
      </c>
      <c r="V354" s="5" t="s">
        <v>41</v>
      </c>
      <c r="W354" s="5" t="s">
        <v>42</v>
      </c>
      <c r="X354" s="5"/>
      <c r="Y354" s="5"/>
      <c r="Z354" s="5" t="s">
        <v>1446</v>
      </c>
      <c r="AA354" s="5"/>
      <c r="AB354" s="5">
        <v>7119</v>
      </c>
      <c r="AC354" s="5">
        <v>7119</v>
      </c>
    </row>
    <row r="355" spans="1:29">
      <c r="A355" s="5">
        <v>574471</v>
      </c>
      <c r="B355" s="5">
        <v>111637</v>
      </c>
      <c r="C355" s="5"/>
      <c r="D355" s="5">
        <v>2</v>
      </c>
      <c r="E355" s="5" t="s">
        <v>29</v>
      </c>
      <c r="F355" s="5">
        <v>1543</v>
      </c>
      <c r="G355" s="5" t="s">
        <v>293</v>
      </c>
      <c r="H355" s="5" t="s">
        <v>294</v>
      </c>
      <c r="I355" s="5">
        <v>280</v>
      </c>
      <c r="J355" s="5" t="s">
        <v>295</v>
      </c>
      <c r="K355" s="5">
        <v>415</v>
      </c>
      <c r="L355" s="5"/>
      <c r="M355" s="5" t="s">
        <v>1689</v>
      </c>
      <c r="N355" s="68">
        <v>45604.397222222222</v>
      </c>
      <c r="O355" s="7">
        <v>45757</v>
      </c>
      <c r="P355" s="5"/>
      <c r="Q355" s="7">
        <v>45754</v>
      </c>
      <c r="R355" s="5"/>
      <c r="S355" s="69">
        <v>-1200</v>
      </c>
      <c r="T355" s="5" t="s">
        <v>35</v>
      </c>
      <c r="U355" s="5" t="s">
        <v>1826</v>
      </c>
      <c r="V355" s="5" t="s">
        <v>36</v>
      </c>
      <c r="W355" s="5" t="s">
        <v>37</v>
      </c>
      <c r="X355" s="5"/>
      <c r="Y355" s="5"/>
      <c r="Z355" s="5" t="s">
        <v>1446</v>
      </c>
      <c r="AA355" s="5"/>
      <c r="AB355" s="5">
        <v>7119</v>
      </c>
      <c r="AC355" s="5">
        <v>7119</v>
      </c>
    </row>
    <row r="356" spans="1:29">
      <c r="A356" s="5">
        <v>574518</v>
      </c>
      <c r="B356" s="5">
        <v>111637</v>
      </c>
      <c r="C356" s="5"/>
      <c r="D356" s="5">
        <v>2</v>
      </c>
      <c r="E356" s="5" t="s">
        <v>29</v>
      </c>
      <c r="F356" s="5">
        <v>1543</v>
      </c>
      <c r="G356" s="5" t="s">
        <v>293</v>
      </c>
      <c r="H356" s="5" t="s">
        <v>294</v>
      </c>
      <c r="I356" s="5">
        <v>280</v>
      </c>
      <c r="J356" s="5" t="s">
        <v>295</v>
      </c>
      <c r="K356" s="5">
        <v>415</v>
      </c>
      <c r="L356" s="5"/>
      <c r="M356" s="5" t="s">
        <v>1689</v>
      </c>
      <c r="N356" s="68">
        <v>45604.397222222222</v>
      </c>
      <c r="O356" s="7">
        <v>45757</v>
      </c>
      <c r="P356" s="5"/>
      <c r="Q356" s="7">
        <v>45754</v>
      </c>
      <c r="R356" s="5"/>
      <c r="S356" s="69">
        <v>120</v>
      </c>
      <c r="T356" s="5" t="s">
        <v>39</v>
      </c>
      <c r="U356" s="5" t="s">
        <v>40</v>
      </c>
      <c r="V356" s="5" t="s">
        <v>41</v>
      </c>
      <c r="W356" s="5" t="s">
        <v>42</v>
      </c>
      <c r="X356" s="5"/>
      <c r="Y356" s="5"/>
      <c r="Z356" s="5" t="s">
        <v>1446</v>
      </c>
      <c r="AA356" s="5"/>
      <c r="AB356" s="5">
        <v>7119</v>
      </c>
      <c r="AC356" s="5">
        <v>7119</v>
      </c>
    </row>
    <row r="357" spans="1:29">
      <c r="A357" s="5">
        <v>548404</v>
      </c>
      <c r="B357" s="5">
        <v>107273</v>
      </c>
      <c r="C357" s="5"/>
      <c r="D357" s="5">
        <v>2</v>
      </c>
      <c r="E357" s="5" t="s">
        <v>29</v>
      </c>
      <c r="F357" s="5">
        <v>1567</v>
      </c>
      <c r="G357" s="5" t="s">
        <v>938</v>
      </c>
      <c r="H357" s="5" t="s">
        <v>939</v>
      </c>
      <c r="I357" s="5">
        <v>141</v>
      </c>
      <c r="J357" s="5" t="s">
        <v>940</v>
      </c>
      <c r="K357" s="5">
        <v>74</v>
      </c>
      <c r="L357" s="5" t="s">
        <v>941</v>
      </c>
      <c r="M357" s="5" t="s">
        <v>1943</v>
      </c>
      <c r="N357" s="68">
        <v>45597</v>
      </c>
      <c r="O357" s="7">
        <v>45757</v>
      </c>
      <c r="P357" s="5"/>
      <c r="Q357" s="5"/>
      <c r="R357" s="5"/>
      <c r="S357" s="69">
        <v>-666.5</v>
      </c>
      <c r="T357" s="5" t="s">
        <v>35</v>
      </c>
      <c r="U357" s="5" t="s">
        <v>1826</v>
      </c>
      <c r="V357" s="5" t="s">
        <v>36</v>
      </c>
      <c r="W357" s="5" t="s">
        <v>37</v>
      </c>
      <c r="X357" s="5"/>
      <c r="Y357" s="5"/>
      <c r="Z357" s="5" t="s">
        <v>943</v>
      </c>
      <c r="AA357" s="5"/>
      <c r="AB357" s="5">
        <v>7119</v>
      </c>
      <c r="AC357" s="5">
        <v>7119</v>
      </c>
    </row>
    <row r="358" spans="1:29">
      <c r="A358" s="5">
        <v>548434</v>
      </c>
      <c r="B358" s="5">
        <v>107273</v>
      </c>
      <c r="C358" s="5"/>
      <c r="D358" s="5">
        <v>2</v>
      </c>
      <c r="E358" s="5" t="s">
        <v>29</v>
      </c>
      <c r="F358" s="5">
        <v>1567</v>
      </c>
      <c r="G358" s="5" t="s">
        <v>938</v>
      </c>
      <c r="H358" s="5" t="s">
        <v>939</v>
      </c>
      <c r="I358" s="5">
        <v>141</v>
      </c>
      <c r="J358" s="5" t="s">
        <v>940</v>
      </c>
      <c r="K358" s="5">
        <v>74</v>
      </c>
      <c r="L358" s="5" t="s">
        <v>941</v>
      </c>
      <c r="M358" s="5" t="s">
        <v>1943</v>
      </c>
      <c r="N358" s="68">
        <v>45597</v>
      </c>
      <c r="O358" s="7">
        <v>45757</v>
      </c>
      <c r="P358" s="5"/>
      <c r="Q358" s="5"/>
      <c r="R358" s="5"/>
      <c r="S358" s="69">
        <v>66.650000000000006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943</v>
      </c>
      <c r="AA358" s="5"/>
      <c r="AB358" s="5">
        <v>7119</v>
      </c>
      <c r="AC358" s="5">
        <v>7119</v>
      </c>
    </row>
    <row r="359" spans="1:29">
      <c r="A359" s="5">
        <v>548436</v>
      </c>
      <c r="B359" s="5">
        <v>107273</v>
      </c>
      <c r="C359" s="5"/>
      <c r="D359" s="5">
        <v>2</v>
      </c>
      <c r="E359" s="5" t="s">
        <v>29</v>
      </c>
      <c r="F359" s="5">
        <v>1567</v>
      </c>
      <c r="G359" s="5" t="s">
        <v>938</v>
      </c>
      <c r="H359" s="5" t="s">
        <v>939</v>
      </c>
      <c r="I359" s="5">
        <v>141</v>
      </c>
      <c r="J359" s="5" t="s">
        <v>940</v>
      </c>
      <c r="K359" s="5">
        <v>74</v>
      </c>
      <c r="L359" s="5" t="s">
        <v>941</v>
      </c>
      <c r="M359" s="5" t="s">
        <v>1943</v>
      </c>
      <c r="N359" s="68">
        <v>45597</v>
      </c>
      <c r="O359" s="7">
        <v>45757</v>
      </c>
      <c r="P359" s="5"/>
      <c r="Q359" s="5"/>
      <c r="R359" s="5"/>
      <c r="S359" s="69">
        <v>9.6999999999999993</v>
      </c>
      <c r="T359" s="5" t="s">
        <v>39</v>
      </c>
      <c r="U359" s="5" t="s">
        <v>128</v>
      </c>
      <c r="V359" s="5" t="s">
        <v>128</v>
      </c>
      <c r="W359" s="5" t="s">
        <v>129</v>
      </c>
      <c r="X359" s="5"/>
      <c r="Y359" s="5"/>
      <c r="Z359" s="5" t="s">
        <v>943</v>
      </c>
      <c r="AA359" s="5"/>
      <c r="AB359" s="5">
        <v>7119</v>
      </c>
      <c r="AC359" s="5">
        <v>7119</v>
      </c>
    </row>
    <row r="360" spans="1:29">
      <c r="A360" s="5">
        <v>681315</v>
      </c>
      <c r="B360" s="5">
        <v>131675</v>
      </c>
      <c r="C360" s="5"/>
      <c r="D360" s="5">
        <v>2</v>
      </c>
      <c r="E360" s="5" t="s">
        <v>29</v>
      </c>
      <c r="F360" s="5">
        <v>1567</v>
      </c>
      <c r="G360" s="5" t="s">
        <v>938</v>
      </c>
      <c r="H360" s="5" t="s">
        <v>939</v>
      </c>
      <c r="I360" s="5">
        <v>141</v>
      </c>
      <c r="J360" s="5" t="s">
        <v>940</v>
      </c>
      <c r="K360" s="5">
        <v>74</v>
      </c>
      <c r="L360" s="5" t="s">
        <v>941</v>
      </c>
      <c r="M360" s="5" t="s">
        <v>1943</v>
      </c>
      <c r="N360" s="68">
        <v>45748</v>
      </c>
      <c r="O360" s="7">
        <v>45757</v>
      </c>
      <c r="P360" s="5"/>
      <c r="Q360" s="5"/>
      <c r="R360" s="5"/>
      <c r="S360" s="69">
        <v>-22.22</v>
      </c>
      <c r="T360" s="5" t="s">
        <v>35</v>
      </c>
      <c r="U360" s="5" t="s">
        <v>1944</v>
      </c>
      <c r="V360" s="5" t="s">
        <v>36</v>
      </c>
      <c r="W360" s="5" t="s">
        <v>37</v>
      </c>
      <c r="X360" s="5"/>
      <c r="Y360" s="5"/>
      <c r="Z360" s="5" t="s">
        <v>1945</v>
      </c>
      <c r="AA360" s="5"/>
      <c r="AB360" s="5">
        <v>7119</v>
      </c>
      <c r="AC360" s="5">
        <v>7119</v>
      </c>
    </row>
    <row r="361" spans="1:29">
      <c r="A361" s="5">
        <v>681316</v>
      </c>
      <c r="B361" s="5">
        <v>131675</v>
      </c>
      <c r="C361" s="5"/>
      <c r="D361" s="5">
        <v>2</v>
      </c>
      <c r="E361" s="5" t="s">
        <v>29</v>
      </c>
      <c r="F361" s="5">
        <v>1567</v>
      </c>
      <c r="G361" s="5" t="s">
        <v>938</v>
      </c>
      <c r="H361" s="5" t="s">
        <v>939</v>
      </c>
      <c r="I361" s="5">
        <v>141</v>
      </c>
      <c r="J361" s="5" t="s">
        <v>940</v>
      </c>
      <c r="K361" s="5">
        <v>74</v>
      </c>
      <c r="L361" s="5" t="s">
        <v>941</v>
      </c>
      <c r="M361" s="5" t="s">
        <v>1943</v>
      </c>
      <c r="N361" s="68">
        <v>45748</v>
      </c>
      <c r="O361" s="7">
        <v>45757</v>
      </c>
      <c r="P361" s="5"/>
      <c r="Q361" s="5"/>
      <c r="R361" s="5"/>
      <c r="S361" s="69">
        <v>2.2200000000000002</v>
      </c>
      <c r="T361" s="5" t="s">
        <v>39</v>
      </c>
      <c r="U361" s="5" t="s">
        <v>40</v>
      </c>
      <c r="V361" s="5" t="s">
        <v>41</v>
      </c>
      <c r="W361" s="5" t="s">
        <v>42</v>
      </c>
      <c r="X361" s="5"/>
      <c r="Y361" s="5"/>
      <c r="Z361" s="5" t="s">
        <v>1945</v>
      </c>
      <c r="AA361" s="5"/>
      <c r="AB361" s="5">
        <v>7119</v>
      </c>
      <c r="AC361" s="5">
        <v>7119</v>
      </c>
    </row>
    <row r="362" spans="1:29">
      <c r="A362" s="5">
        <v>666182</v>
      </c>
      <c r="B362" s="5">
        <v>128279</v>
      </c>
      <c r="C362" s="5"/>
      <c r="D362" s="5">
        <v>2</v>
      </c>
      <c r="E362" s="5" t="s">
        <v>29</v>
      </c>
      <c r="F362" s="5">
        <v>1571</v>
      </c>
      <c r="G362" s="5" t="s">
        <v>450</v>
      </c>
      <c r="H362" s="5" t="s">
        <v>451</v>
      </c>
      <c r="I362" s="5">
        <v>260</v>
      </c>
      <c r="J362" s="5" t="s">
        <v>452</v>
      </c>
      <c r="K362" s="5">
        <v>250</v>
      </c>
      <c r="L362" s="5" t="s">
        <v>453</v>
      </c>
      <c r="M362" s="5" t="s">
        <v>1946</v>
      </c>
      <c r="N362" s="68">
        <v>45722.49722222222</v>
      </c>
      <c r="O362" s="7">
        <v>45762</v>
      </c>
      <c r="P362" s="5"/>
      <c r="Q362" s="5"/>
      <c r="R362" s="5"/>
      <c r="S362" s="69">
        <v>-800</v>
      </c>
      <c r="T362" s="5" t="s">
        <v>35</v>
      </c>
      <c r="U362" s="5" t="s">
        <v>1826</v>
      </c>
      <c r="V362" s="5" t="s">
        <v>36</v>
      </c>
      <c r="W362" s="5" t="s">
        <v>37</v>
      </c>
      <c r="X362" s="5"/>
      <c r="Y362" s="5"/>
      <c r="Z362" s="5" t="s">
        <v>1947</v>
      </c>
      <c r="AA362" s="5"/>
      <c r="AB362" s="5">
        <v>7119</v>
      </c>
      <c r="AC362" s="5">
        <v>7119</v>
      </c>
    </row>
    <row r="363" spans="1:29">
      <c r="A363" s="5">
        <v>666205</v>
      </c>
      <c r="B363" s="5">
        <v>128279</v>
      </c>
      <c r="C363" s="5"/>
      <c r="D363" s="5">
        <v>2</v>
      </c>
      <c r="E363" s="5" t="s">
        <v>29</v>
      </c>
      <c r="F363" s="5">
        <v>1571</v>
      </c>
      <c r="G363" s="5" t="s">
        <v>450</v>
      </c>
      <c r="H363" s="5" t="s">
        <v>451</v>
      </c>
      <c r="I363" s="5">
        <v>260</v>
      </c>
      <c r="J363" s="5" t="s">
        <v>452</v>
      </c>
      <c r="K363" s="5">
        <v>250</v>
      </c>
      <c r="L363" s="5" t="s">
        <v>453</v>
      </c>
      <c r="M363" s="5" t="s">
        <v>1946</v>
      </c>
      <c r="N363" s="68">
        <v>45722.49722222222</v>
      </c>
      <c r="O363" s="7">
        <v>45762</v>
      </c>
      <c r="P363" s="5"/>
      <c r="Q363" s="5"/>
      <c r="R363" s="5"/>
      <c r="S363" s="69">
        <v>80</v>
      </c>
      <c r="T363" s="5" t="s">
        <v>39</v>
      </c>
      <c r="U363" s="5" t="s">
        <v>40</v>
      </c>
      <c r="V363" s="5" t="s">
        <v>41</v>
      </c>
      <c r="W363" s="5" t="s">
        <v>42</v>
      </c>
      <c r="X363" s="5"/>
      <c r="Y363" s="5"/>
      <c r="Z363" s="5" t="s">
        <v>1947</v>
      </c>
      <c r="AA363" s="5"/>
      <c r="AB363" s="5">
        <v>7119</v>
      </c>
      <c r="AC363" s="5">
        <v>7119</v>
      </c>
    </row>
    <row r="364" spans="1:29">
      <c r="A364" s="5">
        <v>617443</v>
      </c>
      <c r="B364" s="5">
        <v>104704</v>
      </c>
      <c r="C364" s="5"/>
      <c r="D364" s="5">
        <v>2</v>
      </c>
      <c r="E364" s="5" t="s">
        <v>29</v>
      </c>
      <c r="F364" s="5">
        <v>1634</v>
      </c>
      <c r="G364" s="5" t="s">
        <v>639</v>
      </c>
      <c r="H364" s="5" t="s">
        <v>640</v>
      </c>
      <c r="I364" s="5">
        <v>257</v>
      </c>
      <c r="J364" s="5" t="s">
        <v>643</v>
      </c>
      <c r="K364" s="5">
        <v>46</v>
      </c>
      <c r="L364" s="5" t="s">
        <v>644</v>
      </c>
      <c r="M364" s="5" t="s">
        <v>1049</v>
      </c>
      <c r="N364" s="68">
        <v>45563.419444444444</v>
      </c>
      <c r="O364" s="7">
        <v>45757</v>
      </c>
      <c r="P364" s="5"/>
      <c r="Q364" s="7">
        <v>45754</v>
      </c>
      <c r="R364" s="5"/>
      <c r="S364" s="69">
        <v>22.95</v>
      </c>
      <c r="T364" s="5" t="s">
        <v>39</v>
      </c>
      <c r="U364" s="5" t="s">
        <v>182</v>
      </c>
      <c r="V364" s="5" t="s">
        <v>41</v>
      </c>
      <c r="W364" s="5" t="s">
        <v>42</v>
      </c>
      <c r="X364" s="5"/>
      <c r="Y364" s="5"/>
      <c r="Z364" s="5" t="s">
        <v>923</v>
      </c>
      <c r="AA364" s="5"/>
      <c r="AB364" s="5">
        <v>7119</v>
      </c>
      <c r="AC364" s="5">
        <v>7119</v>
      </c>
    </row>
    <row r="365" spans="1:29">
      <c r="A365" s="5">
        <v>534482</v>
      </c>
      <c r="B365" s="5">
        <v>104704</v>
      </c>
      <c r="C365" s="5"/>
      <c r="D365" s="5">
        <v>2</v>
      </c>
      <c r="E365" s="5" t="s">
        <v>29</v>
      </c>
      <c r="F365" s="5">
        <v>1634</v>
      </c>
      <c r="G365" s="5" t="s">
        <v>639</v>
      </c>
      <c r="H365" s="5" t="s">
        <v>640</v>
      </c>
      <c r="I365" s="5">
        <v>257</v>
      </c>
      <c r="J365" s="5" t="s">
        <v>643</v>
      </c>
      <c r="K365" s="5">
        <v>46</v>
      </c>
      <c r="L365" s="5" t="s">
        <v>644</v>
      </c>
      <c r="M365" s="5" t="s">
        <v>1049</v>
      </c>
      <c r="N365" s="68">
        <v>45563.419444444444</v>
      </c>
      <c r="O365" s="7">
        <v>45757</v>
      </c>
      <c r="P365" s="5"/>
      <c r="Q365" s="7">
        <v>45754</v>
      </c>
      <c r="R365" s="5"/>
      <c r="S365" s="69">
        <v>-4535.67</v>
      </c>
      <c r="T365" s="5" t="s">
        <v>35</v>
      </c>
      <c r="U365" s="5" t="s">
        <v>1826</v>
      </c>
      <c r="V365" s="5" t="s">
        <v>36</v>
      </c>
      <c r="W365" s="5" t="s">
        <v>37</v>
      </c>
      <c r="X365" s="5"/>
      <c r="Y365" s="5"/>
      <c r="Z365" s="5" t="s">
        <v>923</v>
      </c>
      <c r="AA365" s="5"/>
      <c r="AB365" s="5">
        <v>7119</v>
      </c>
      <c r="AC365" s="5">
        <v>7119</v>
      </c>
    </row>
    <row r="366" spans="1:29">
      <c r="A366" s="5">
        <v>534513</v>
      </c>
      <c r="B366" s="5">
        <v>104704</v>
      </c>
      <c r="C366" s="5"/>
      <c r="D366" s="5">
        <v>2</v>
      </c>
      <c r="E366" s="5" t="s">
        <v>29</v>
      </c>
      <c r="F366" s="5">
        <v>1634</v>
      </c>
      <c r="G366" s="5" t="s">
        <v>639</v>
      </c>
      <c r="H366" s="5" t="s">
        <v>640</v>
      </c>
      <c r="I366" s="5">
        <v>257</v>
      </c>
      <c r="J366" s="5" t="s">
        <v>643</v>
      </c>
      <c r="K366" s="5">
        <v>46</v>
      </c>
      <c r="L366" s="5" t="s">
        <v>644</v>
      </c>
      <c r="M366" s="5" t="s">
        <v>1049</v>
      </c>
      <c r="N366" s="68">
        <v>45563.419444444444</v>
      </c>
      <c r="O366" s="7">
        <v>45757</v>
      </c>
      <c r="P366" s="5"/>
      <c r="Q366" s="7">
        <v>45754</v>
      </c>
      <c r="R366" s="5"/>
      <c r="S366" s="69">
        <v>453.57</v>
      </c>
      <c r="T366" s="5" t="s">
        <v>39</v>
      </c>
      <c r="U366" s="5" t="s">
        <v>40</v>
      </c>
      <c r="V366" s="5" t="s">
        <v>41</v>
      </c>
      <c r="W366" s="5" t="s">
        <v>42</v>
      </c>
      <c r="X366" s="5"/>
      <c r="Y366" s="5"/>
      <c r="Z366" s="5" t="s">
        <v>923</v>
      </c>
      <c r="AA366" s="5"/>
      <c r="AB366" s="5">
        <v>7119</v>
      </c>
      <c r="AC366" s="5">
        <v>7119</v>
      </c>
    </row>
    <row r="367" spans="1:29">
      <c r="A367" s="5">
        <v>534515</v>
      </c>
      <c r="B367" s="5">
        <v>104704</v>
      </c>
      <c r="C367" s="5"/>
      <c r="D367" s="5">
        <v>2</v>
      </c>
      <c r="E367" s="5" t="s">
        <v>29</v>
      </c>
      <c r="F367" s="5">
        <v>1634</v>
      </c>
      <c r="G367" s="5" t="s">
        <v>639</v>
      </c>
      <c r="H367" s="5" t="s">
        <v>640</v>
      </c>
      <c r="I367" s="5">
        <v>257</v>
      </c>
      <c r="J367" s="5" t="s">
        <v>643</v>
      </c>
      <c r="K367" s="5">
        <v>46</v>
      </c>
      <c r="L367" s="5" t="s">
        <v>644</v>
      </c>
      <c r="M367" s="5" t="s">
        <v>1049</v>
      </c>
      <c r="N367" s="68">
        <v>45563.419444444444</v>
      </c>
      <c r="O367" s="7">
        <v>45757</v>
      </c>
      <c r="P367" s="5"/>
      <c r="Q367" s="7">
        <v>45754</v>
      </c>
      <c r="R367" s="5"/>
      <c r="S367" s="69">
        <v>9.6999999999999993</v>
      </c>
      <c r="T367" s="5" t="s">
        <v>39</v>
      </c>
      <c r="U367" s="5" t="s">
        <v>128</v>
      </c>
      <c r="V367" s="5" t="s">
        <v>128</v>
      </c>
      <c r="W367" s="5" t="s">
        <v>129</v>
      </c>
      <c r="X367" s="5"/>
      <c r="Y367" s="5"/>
      <c r="Z367" s="5" t="s">
        <v>923</v>
      </c>
      <c r="AA367" s="5"/>
      <c r="AB367" s="5">
        <v>7119</v>
      </c>
      <c r="AC367" s="5">
        <v>7119</v>
      </c>
    </row>
    <row r="368" spans="1:29">
      <c r="A368" s="5">
        <v>583086</v>
      </c>
      <c r="B368" s="5">
        <v>113275</v>
      </c>
      <c r="C368" s="5"/>
      <c r="D368" s="5">
        <v>2</v>
      </c>
      <c r="E368" s="5" t="s">
        <v>29</v>
      </c>
      <c r="F368" s="5">
        <v>1634</v>
      </c>
      <c r="G368" s="5" t="s">
        <v>639</v>
      </c>
      <c r="H368" s="5" t="s">
        <v>640</v>
      </c>
      <c r="I368" s="5">
        <v>5</v>
      </c>
      <c r="J368" s="5" t="s">
        <v>641</v>
      </c>
      <c r="K368" s="5">
        <v>343</v>
      </c>
      <c r="L368" s="5"/>
      <c r="M368" s="5" t="s">
        <v>642</v>
      </c>
      <c r="N368" s="68">
        <v>45627</v>
      </c>
      <c r="O368" s="7">
        <v>45757</v>
      </c>
      <c r="P368" s="5"/>
      <c r="Q368" s="7">
        <v>45747</v>
      </c>
      <c r="R368" s="5"/>
      <c r="S368" s="69">
        <v>-853.04</v>
      </c>
      <c r="T368" s="5" t="s">
        <v>35</v>
      </c>
      <c r="U368" s="5" t="s">
        <v>1826</v>
      </c>
      <c r="V368" s="5" t="s">
        <v>36</v>
      </c>
      <c r="W368" s="5" t="s">
        <v>37</v>
      </c>
      <c r="X368" s="5"/>
      <c r="Y368" s="5"/>
      <c r="Z368" s="5" t="s">
        <v>1050</v>
      </c>
      <c r="AA368" s="5"/>
      <c r="AB368" s="5">
        <v>7119</v>
      </c>
      <c r="AC368" s="5">
        <v>7119</v>
      </c>
    </row>
    <row r="369" spans="1:29">
      <c r="A369" s="5">
        <v>583125</v>
      </c>
      <c r="B369" s="5">
        <v>113275</v>
      </c>
      <c r="C369" s="5"/>
      <c r="D369" s="5">
        <v>2</v>
      </c>
      <c r="E369" s="5" t="s">
        <v>29</v>
      </c>
      <c r="F369" s="5">
        <v>1634</v>
      </c>
      <c r="G369" s="5" t="s">
        <v>639</v>
      </c>
      <c r="H369" s="5" t="s">
        <v>640</v>
      </c>
      <c r="I369" s="5">
        <v>5</v>
      </c>
      <c r="J369" s="5" t="s">
        <v>641</v>
      </c>
      <c r="K369" s="5">
        <v>343</v>
      </c>
      <c r="L369" s="5"/>
      <c r="M369" s="5" t="s">
        <v>642</v>
      </c>
      <c r="N369" s="68">
        <v>45627</v>
      </c>
      <c r="O369" s="7">
        <v>45757</v>
      </c>
      <c r="P369" s="5"/>
      <c r="Q369" s="7">
        <v>45747</v>
      </c>
      <c r="R369" s="5"/>
      <c r="S369" s="69">
        <v>85.3</v>
      </c>
      <c r="T369" s="5" t="s">
        <v>39</v>
      </c>
      <c r="U369" s="5" t="s">
        <v>40</v>
      </c>
      <c r="V369" s="5" t="s">
        <v>41</v>
      </c>
      <c r="W369" s="5" t="s">
        <v>42</v>
      </c>
      <c r="X369" s="5"/>
      <c r="Y369" s="5"/>
      <c r="Z369" s="5" t="s">
        <v>1050</v>
      </c>
      <c r="AA369" s="5"/>
      <c r="AB369" s="5">
        <v>7119</v>
      </c>
      <c r="AC369" s="5">
        <v>7119</v>
      </c>
    </row>
    <row r="370" spans="1:29">
      <c r="A370" s="5">
        <v>608943</v>
      </c>
      <c r="B370" s="5">
        <v>115351</v>
      </c>
      <c r="C370" s="5"/>
      <c r="D370" s="5">
        <v>2</v>
      </c>
      <c r="E370" s="5" t="s">
        <v>29</v>
      </c>
      <c r="F370" s="5">
        <v>1679</v>
      </c>
      <c r="G370" s="5" t="s">
        <v>646</v>
      </c>
      <c r="H370" s="5" t="s">
        <v>647</v>
      </c>
      <c r="I370" s="5">
        <v>274</v>
      </c>
      <c r="J370" s="5" t="s">
        <v>648</v>
      </c>
      <c r="K370" s="5">
        <v>268</v>
      </c>
      <c r="L370" s="5" t="s">
        <v>649</v>
      </c>
      <c r="M370" s="5" t="s">
        <v>650</v>
      </c>
      <c r="N370" s="68">
        <v>45639.497916666667</v>
      </c>
      <c r="O370" s="7">
        <v>45757</v>
      </c>
      <c r="P370" s="5"/>
      <c r="Q370" s="7">
        <v>45748</v>
      </c>
      <c r="R370" s="5"/>
      <c r="S370" s="69">
        <v>320</v>
      </c>
      <c r="T370" s="5" t="s">
        <v>39</v>
      </c>
      <c r="U370" s="5" t="s">
        <v>1951</v>
      </c>
      <c r="V370" s="5" t="s">
        <v>79</v>
      </c>
      <c r="W370" s="5" t="s">
        <v>80</v>
      </c>
      <c r="X370" s="5"/>
      <c r="Y370" s="5"/>
      <c r="Z370" s="5" t="s">
        <v>956</v>
      </c>
      <c r="AA370" s="5"/>
      <c r="AB370" s="5">
        <v>7119</v>
      </c>
      <c r="AC370" s="5">
        <v>7119</v>
      </c>
    </row>
    <row r="371" spans="1:29">
      <c r="A371" s="5">
        <v>608953</v>
      </c>
      <c r="B371" s="5">
        <v>115351</v>
      </c>
      <c r="C371" s="5"/>
      <c r="D371" s="5">
        <v>2</v>
      </c>
      <c r="E371" s="5" t="s">
        <v>29</v>
      </c>
      <c r="F371" s="5">
        <v>1679</v>
      </c>
      <c r="G371" s="5" t="s">
        <v>646</v>
      </c>
      <c r="H371" s="5" t="s">
        <v>647</v>
      </c>
      <c r="I371" s="5">
        <v>274</v>
      </c>
      <c r="J371" s="5" t="s">
        <v>648</v>
      </c>
      <c r="K371" s="5">
        <v>268</v>
      </c>
      <c r="L371" s="5" t="s">
        <v>649</v>
      </c>
      <c r="M371" s="5" t="s">
        <v>650</v>
      </c>
      <c r="N371" s="68">
        <v>45639.497916666667</v>
      </c>
      <c r="O371" s="7">
        <v>45757</v>
      </c>
      <c r="P371" s="5"/>
      <c r="Q371" s="7">
        <v>45748</v>
      </c>
      <c r="R371" s="5"/>
      <c r="S371" s="69">
        <v>-32</v>
      </c>
      <c r="T371" s="5" t="s">
        <v>39</v>
      </c>
      <c r="U371" s="5" t="s">
        <v>501</v>
      </c>
      <c r="V371" s="5" t="s">
        <v>41</v>
      </c>
      <c r="W371" s="5" t="s">
        <v>42</v>
      </c>
      <c r="X371" s="5"/>
      <c r="Y371" s="5"/>
      <c r="Z371" s="5" t="s">
        <v>956</v>
      </c>
      <c r="AA371" s="5"/>
      <c r="AB371" s="5">
        <v>7119</v>
      </c>
      <c r="AC371" s="5">
        <v>7119</v>
      </c>
    </row>
    <row r="372" spans="1:29">
      <c r="A372" s="5">
        <v>595257</v>
      </c>
      <c r="B372" s="5">
        <v>115351</v>
      </c>
      <c r="C372" s="5"/>
      <c r="D372" s="5">
        <v>2</v>
      </c>
      <c r="E372" s="5" t="s">
        <v>29</v>
      </c>
      <c r="F372" s="5">
        <v>1679</v>
      </c>
      <c r="G372" s="5" t="s">
        <v>646</v>
      </c>
      <c r="H372" s="5" t="s">
        <v>647</v>
      </c>
      <c r="I372" s="5">
        <v>274</v>
      </c>
      <c r="J372" s="5" t="s">
        <v>648</v>
      </c>
      <c r="K372" s="5">
        <v>268</v>
      </c>
      <c r="L372" s="5" t="s">
        <v>649</v>
      </c>
      <c r="M372" s="5" t="s">
        <v>650</v>
      </c>
      <c r="N372" s="68">
        <v>45639.497916666667</v>
      </c>
      <c r="O372" s="7">
        <v>45757</v>
      </c>
      <c r="P372" s="5"/>
      <c r="Q372" s="7">
        <v>45748</v>
      </c>
      <c r="R372" s="5"/>
      <c r="S372" s="69">
        <v>-1350</v>
      </c>
      <c r="T372" s="5" t="s">
        <v>35</v>
      </c>
      <c r="U372" s="5" t="s">
        <v>1826</v>
      </c>
      <c r="V372" s="5" t="s">
        <v>36</v>
      </c>
      <c r="W372" s="5" t="s">
        <v>37</v>
      </c>
      <c r="X372" s="5"/>
      <c r="Y372" s="5"/>
      <c r="Z372" s="5" t="s">
        <v>956</v>
      </c>
      <c r="AA372" s="5"/>
      <c r="AB372" s="5">
        <v>7119</v>
      </c>
      <c r="AC372" s="5">
        <v>7119</v>
      </c>
    </row>
    <row r="373" spans="1:29">
      <c r="A373" s="5">
        <v>595323</v>
      </c>
      <c r="B373" s="5">
        <v>115351</v>
      </c>
      <c r="C373" s="5"/>
      <c r="D373" s="5">
        <v>2</v>
      </c>
      <c r="E373" s="5" t="s">
        <v>29</v>
      </c>
      <c r="F373" s="5">
        <v>1679</v>
      </c>
      <c r="G373" s="5" t="s">
        <v>646</v>
      </c>
      <c r="H373" s="5" t="s">
        <v>647</v>
      </c>
      <c r="I373" s="5">
        <v>274</v>
      </c>
      <c r="J373" s="5" t="s">
        <v>648</v>
      </c>
      <c r="K373" s="5">
        <v>268</v>
      </c>
      <c r="L373" s="5" t="s">
        <v>649</v>
      </c>
      <c r="M373" s="5" t="s">
        <v>650</v>
      </c>
      <c r="N373" s="68">
        <v>45639.497916666667</v>
      </c>
      <c r="O373" s="7">
        <v>45757</v>
      </c>
      <c r="P373" s="5"/>
      <c r="Q373" s="7">
        <v>45748</v>
      </c>
      <c r="R373" s="5"/>
      <c r="S373" s="69">
        <v>135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956</v>
      </c>
      <c r="AA373" s="5"/>
      <c r="AB373" s="5">
        <v>7119</v>
      </c>
      <c r="AC373" s="5">
        <v>7119</v>
      </c>
    </row>
    <row r="374" spans="1:29">
      <c r="A374" s="5">
        <v>595325</v>
      </c>
      <c r="B374" s="5">
        <v>115351</v>
      </c>
      <c r="C374" s="5"/>
      <c r="D374" s="5">
        <v>2</v>
      </c>
      <c r="E374" s="5" t="s">
        <v>29</v>
      </c>
      <c r="F374" s="5">
        <v>1679</v>
      </c>
      <c r="G374" s="5" t="s">
        <v>646</v>
      </c>
      <c r="H374" s="5" t="s">
        <v>647</v>
      </c>
      <c r="I374" s="5">
        <v>274</v>
      </c>
      <c r="J374" s="5" t="s">
        <v>648</v>
      </c>
      <c r="K374" s="5">
        <v>268</v>
      </c>
      <c r="L374" s="5" t="s">
        <v>649</v>
      </c>
      <c r="M374" s="5" t="s">
        <v>650</v>
      </c>
      <c r="N374" s="68">
        <v>45639.497916666667</v>
      </c>
      <c r="O374" s="7">
        <v>45757</v>
      </c>
      <c r="P374" s="5"/>
      <c r="Q374" s="7">
        <v>45748</v>
      </c>
      <c r="R374" s="5"/>
      <c r="S374" s="69">
        <v>9.6999999999999993</v>
      </c>
      <c r="T374" s="5" t="s">
        <v>39</v>
      </c>
      <c r="U374" s="5" t="s">
        <v>128</v>
      </c>
      <c r="V374" s="5" t="s">
        <v>128</v>
      </c>
      <c r="W374" s="5" t="s">
        <v>129</v>
      </c>
      <c r="X374" s="5"/>
      <c r="Y374" s="5"/>
      <c r="Z374" s="5" t="s">
        <v>956</v>
      </c>
      <c r="AA374" s="5"/>
      <c r="AB374" s="5">
        <v>7119</v>
      </c>
      <c r="AC374" s="5">
        <v>7119</v>
      </c>
    </row>
    <row r="375" spans="1:29">
      <c r="A375" s="5">
        <v>617719</v>
      </c>
      <c r="B375" s="5">
        <v>115351</v>
      </c>
      <c r="C375" s="5"/>
      <c r="D375" s="5">
        <v>2</v>
      </c>
      <c r="E375" s="5" t="s">
        <v>29</v>
      </c>
      <c r="F375" s="5">
        <v>1679</v>
      </c>
      <c r="G375" s="5" t="s">
        <v>646</v>
      </c>
      <c r="H375" s="5" t="s">
        <v>647</v>
      </c>
      <c r="I375" s="5">
        <v>274</v>
      </c>
      <c r="J375" s="5" t="s">
        <v>648</v>
      </c>
      <c r="K375" s="5">
        <v>268</v>
      </c>
      <c r="L375" s="5" t="s">
        <v>649</v>
      </c>
      <c r="M375" s="5" t="s">
        <v>650</v>
      </c>
      <c r="N375" s="68">
        <v>45639.497916666667</v>
      </c>
      <c r="O375" s="7">
        <v>45757</v>
      </c>
      <c r="P375" s="5"/>
      <c r="Q375" s="7">
        <v>45748</v>
      </c>
      <c r="R375" s="5"/>
      <c r="S375" s="69">
        <v>9.69</v>
      </c>
      <c r="T375" s="5" t="s">
        <v>39</v>
      </c>
      <c r="U375" s="5" t="s">
        <v>182</v>
      </c>
      <c r="V375" s="5" t="s">
        <v>41</v>
      </c>
      <c r="W375" s="5" t="s">
        <v>42</v>
      </c>
      <c r="X375" s="5"/>
      <c r="Y375" s="5"/>
      <c r="Z375" s="5" t="s">
        <v>956</v>
      </c>
      <c r="AA375" s="5"/>
      <c r="AB375" s="5">
        <v>7119</v>
      </c>
      <c r="AC375" s="5">
        <v>7119</v>
      </c>
    </row>
    <row r="376" spans="1:29">
      <c r="A376" s="5">
        <v>673310</v>
      </c>
      <c r="B376" s="5">
        <v>129769</v>
      </c>
      <c r="C376" s="5"/>
      <c r="D376" s="5">
        <v>2</v>
      </c>
      <c r="E376" s="5" t="s">
        <v>29</v>
      </c>
      <c r="F376" s="5">
        <v>1679</v>
      </c>
      <c r="G376" s="5" t="s">
        <v>646</v>
      </c>
      <c r="H376" s="5" t="s">
        <v>647</v>
      </c>
      <c r="I376" s="5">
        <v>274</v>
      </c>
      <c r="J376" s="5" t="s">
        <v>648</v>
      </c>
      <c r="K376" s="5">
        <v>268</v>
      </c>
      <c r="L376" s="5" t="s">
        <v>649</v>
      </c>
      <c r="M376" s="5" t="s">
        <v>650</v>
      </c>
      <c r="N376" s="68">
        <v>45730.459722222222</v>
      </c>
      <c r="O376" s="7">
        <v>45757</v>
      </c>
      <c r="P376" s="5"/>
      <c r="Q376" s="7">
        <v>45748</v>
      </c>
      <c r="R376" s="5"/>
      <c r="S376" s="69">
        <v>80.48</v>
      </c>
      <c r="T376" s="5" t="s">
        <v>39</v>
      </c>
      <c r="U376" s="5" t="s">
        <v>52</v>
      </c>
      <c r="V376" s="5" t="s">
        <v>41</v>
      </c>
      <c r="W376" s="5" t="s">
        <v>42</v>
      </c>
      <c r="X376" s="5"/>
      <c r="Y376" s="5"/>
      <c r="Z376" s="5" t="s">
        <v>1952</v>
      </c>
      <c r="AA376" s="5"/>
      <c r="AB376" s="5">
        <v>7119</v>
      </c>
      <c r="AC376" s="5">
        <v>7119</v>
      </c>
    </row>
    <row r="377" spans="1:29">
      <c r="A377" s="5">
        <v>617493</v>
      </c>
      <c r="B377" s="5">
        <v>94637</v>
      </c>
      <c r="C377" s="5">
        <v>10617</v>
      </c>
      <c r="D377" s="5">
        <v>2</v>
      </c>
      <c r="E377" s="5" t="s">
        <v>29</v>
      </c>
      <c r="F377" s="5">
        <v>1704</v>
      </c>
      <c r="G377" s="5" t="s">
        <v>460</v>
      </c>
      <c r="H377" s="5" t="s">
        <v>461</v>
      </c>
      <c r="I377" s="5">
        <v>262</v>
      </c>
      <c r="J377" s="5" t="s">
        <v>462</v>
      </c>
      <c r="K377" s="5">
        <v>260</v>
      </c>
      <c r="L377" s="5" t="s">
        <v>463</v>
      </c>
      <c r="M377" s="5" t="s">
        <v>464</v>
      </c>
      <c r="N377" s="68">
        <v>45509.390972222223</v>
      </c>
      <c r="O377" s="7">
        <v>45757</v>
      </c>
      <c r="P377" s="5"/>
      <c r="Q377" s="7">
        <v>45736</v>
      </c>
      <c r="R377" s="5"/>
      <c r="S377" s="69">
        <v>9.8699999999999992</v>
      </c>
      <c r="T377" s="5" t="s">
        <v>39</v>
      </c>
      <c r="U377" s="5" t="s">
        <v>182</v>
      </c>
      <c r="V377" s="5" t="s">
        <v>41</v>
      </c>
      <c r="W377" s="5" t="s">
        <v>42</v>
      </c>
      <c r="X377" s="5"/>
      <c r="Y377" s="5"/>
      <c r="Z377" s="5" t="s">
        <v>1152</v>
      </c>
      <c r="AA377" s="5"/>
      <c r="AB377" s="5">
        <v>7119</v>
      </c>
      <c r="AC377" s="5">
        <v>7119</v>
      </c>
    </row>
    <row r="378" spans="1:29">
      <c r="A378" s="5">
        <v>527760</v>
      </c>
      <c r="B378" s="5">
        <v>94637</v>
      </c>
      <c r="C378" s="5">
        <v>10617</v>
      </c>
      <c r="D378" s="5">
        <v>2</v>
      </c>
      <c r="E378" s="5" t="s">
        <v>29</v>
      </c>
      <c r="F378" s="5">
        <v>1704</v>
      </c>
      <c r="G378" s="5" t="s">
        <v>460</v>
      </c>
      <c r="H378" s="5" t="s">
        <v>461</v>
      </c>
      <c r="I378" s="5">
        <v>262</v>
      </c>
      <c r="J378" s="5" t="s">
        <v>462</v>
      </c>
      <c r="K378" s="5">
        <v>260</v>
      </c>
      <c r="L378" s="5" t="s">
        <v>463</v>
      </c>
      <c r="M378" s="5" t="s">
        <v>464</v>
      </c>
      <c r="N378" s="68">
        <v>45509.390972222223</v>
      </c>
      <c r="O378" s="7">
        <v>45757</v>
      </c>
      <c r="P378" s="5"/>
      <c r="Q378" s="7">
        <v>45736</v>
      </c>
      <c r="R378" s="5"/>
      <c r="S378" s="69">
        <v>43.4</v>
      </c>
      <c r="T378" s="5" t="s">
        <v>39</v>
      </c>
      <c r="U378" s="5" t="s">
        <v>52</v>
      </c>
      <c r="V378" s="5" t="s">
        <v>41</v>
      </c>
      <c r="W378" s="5" t="s">
        <v>42</v>
      </c>
      <c r="X378" s="5"/>
      <c r="Y378" s="5"/>
      <c r="Z378" s="5" t="s">
        <v>1152</v>
      </c>
      <c r="AA378" s="5"/>
      <c r="AB378" s="5">
        <v>7119</v>
      </c>
      <c r="AC378" s="5">
        <v>7119</v>
      </c>
    </row>
    <row r="379" spans="1:29">
      <c r="A379" s="5">
        <v>523467</v>
      </c>
      <c r="B379" s="5">
        <v>94637</v>
      </c>
      <c r="C379" s="5">
        <v>10617</v>
      </c>
      <c r="D379" s="5">
        <v>2</v>
      </c>
      <c r="E379" s="5" t="s">
        <v>29</v>
      </c>
      <c r="F379" s="5">
        <v>1704</v>
      </c>
      <c r="G379" s="5" t="s">
        <v>460</v>
      </c>
      <c r="H379" s="5" t="s">
        <v>461</v>
      </c>
      <c r="I379" s="5">
        <v>262</v>
      </c>
      <c r="J379" s="5" t="s">
        <v>462</v>
      </c>
      <c r="K379" s="5">
        <v>260</v>
      </c>
      <c r="L379" s="5" t="s">
        <v>463</v>
      </c>
      <c r="M379" s="5" t="s">
        <v>464</v>
      </c>
      <c r="N379" s="68">
        <v>45509.390972222223</v>
      </c>
      <c r="O379" s="7">
        <v>45757</v>
      </c>
      <c r="P379" s="5"/>
      <c r="Q379" s="7">
        <v>45736</v>
      </c>
      <c r="R379" s="5"/>
      <c r="S379" s="69">
        <v>72.83</v>
      </c>
      <c r="T379" s="5" t="s">
        <v>39</v>
      </c>
      <c r="U379" s="5" t="s">
        <v>1610</v>
      </c>
      <c r="V379" s="5" t="s">
        <v>79</v>
      </c>
      <c r="W379" s="5" t="s">
        <v>80</v>
      </c>
      <c r="X379" s="5"/>
      <c r="Y379" s="5"/>
      <c r="Z379" s="5" t="s">
        <v>1152</v>
      </c>
      <c r="AA379" s="5"/>
      <c r="AB379" s="5">
        <v>7119</v>
      </c>
      <c r="AC379" s="5">
        <v>7119</v>
      </c>
    </row>
    <row r="380" spans="1:29">
      <c r="A380" s="5">
        <v>523476</v>
      </c>
      <c r="B380" s="5">
        <v>94637</v>
      </c>
      <c r="C380" s="5">
        <v>10617</v>
      </c>
      <c r="D380" s="5">
        <v>2</v>
      </c>
      <c r="E380" s="5" t="s">
        <v>29</v>
      </c>
      <c r="F380" s="5">
        <v>1704</v>
      </c>
      <c r="G380" s="5" t="s">
        <v>460</v>
      </c>
      <c r="H380" s="5" t="s">
        <v>461</v>
      </c>
      <c r="I380" s="5">
        <v>262</v>
      </c>
      <c r="J380" s="5" t="s">
        <v>462</v>
      </c>
      <c r="K380" s="5">
        <v>260</v>
      </c>
      <c r="L380" s="5" t="s">
        <v>463</v>
      </c>
      <c r="M380" s="5" t="s">
        <v>464</v>
      </c>
      <c r="N380" s="68">
        <v>45509.390972222223</v>
      </c>
      <c r="O380" s="7">
        <v>45757</v>
      </c>
      <c r="P380" s="5"/>
      <c r="Q380" s="7">
        <v>45736</v>
      </c>
      <c r="R380" s="5"/>
      <c r="S380" s="69">
        <v>103.87</v>
      </c>
      <c r="T380" s="5" t="s">
        <v>39</v>
      </c>
      <c r="U380" s="5" t="s">
        <v>1953</v>
      </c>
      <c r="V380" s="5" t="s">
        <v>79</v>
      </c>
      <c r="W380" s="5" t="s">
        <v>80</v>
      </c>
      <c r="X380" s="5"/>
      <c r="Y380" s="5"/>
      <c r="Z380" s="5" t="s">
        <v>1152</v>
      </c>
      <c r="AA380" s="5"/>
      <c r="AB380" s="5">
        <v>7119</v>
      </c>
      <c r="AC380" s="5">
        <v>7119</v>
      </c>
    </row>
    <row r="381" spans="1:29">
      <c r="A381" s="5">
        <v>480377</v>
      </c>
      <c r="B381" s="5">
        <v>94637</v>
      </c>
      <c r="C381" s="5">
        <v>10617</v>
      </c>
      <c r="D381" s="5">
        <v>2</v>
      </c>
      <c r="E381" s="5" t="s">
        <v>29</v>
      </c>
      <c r="F381" s="5">
        <v>1704</v>
      </c>
      <c r="G381" s="5" t="s">
        <v>460</v>
      </c>
      <c r="H381" s="5" t="s">
        <v>461</v>
      </c>
      <c r="I381" s="5">
        <v>262</v>
      </c>
      <c r="J381" s="5" t="s">
        <v>462</v>
      </c>
      <c r="K381" s="5">
        <v>260</v>
      </c>
      <c r="L381" s="5" t="s">
        <v>463</v>
      </c>
      <c r="M381" s="5" t="s">
        <v>464</v>
      </c>
      <c r="N381" s="68">
        <v>45509.390972222223</v>
      </c>
      <c r="O381" s="7">
        <v>45757</v>
      </c>
      <c r="P381" s="5"/>
      <c r="Q381" s="7">
        <v>45736</v>
      </c>
      <c r="R381" s="5"/>
      <c r="S381" s="69">
        <v>-850</v>
      </c>
      <c r="T381" s="5" t="s">
        <v>35</v>
      </c>
      <c r="U381" s="5" t="s">
        <v>1826</v>
      </c>
      <c r="V381" s="5" t="s">
        <v>36</v>
      </c>
      <c r="W381" s="5" t="s">
        <v>37</v>
      </c>
      <c r="X381" s="5"/>
      <c r="Y381" s="5"/>
      <c r="Z381" s="5" t="s">
        <v>1152</v>
      </c>
      <c r="AA381" s="5"/>
      <c r="AB381" s="5">
        <v>7119</v>
      </c>
      <c r="AC381" s="5">
        <v>7119</v>
      </c>
    </row>
    <row r="382" spans="1:29">
      <c r="A382" s="5">
        <v>480432</v>
      </c>
      <c r="B382" s="5">
        <v>94637</v>
      </c>
      <c r="C382" s="5">
        <v>10617</v>
      </c>
      <c r="D382" s="5">
        <v>2</v>
      </c>
      <c r="E382" s="5" t="s">
        <v>29</v>
      </c>
      <c r="F382" s="5">
        <v>1704</v>
      </c>
      <c r="G382" s="5" t="s">
        <v>460</v>
      </c>
      <c r="H382" s="5" t="s">
        <v>461</v>
      </c>
      <c r="I382" s="5">
        <v>262</v>
      </c>
      <c r="J382" s="5" t="s">
        <v>462</v>
      </c>
      <c r="K382" s="5">
        <v>260</v>
      </c>
      <c r="L382" s="5" t="s">
        <v>463</v>
      </c>
      <c r="M382" s="5" t="s">
        <v>464</v>
      </c>
      <c r="N382" s="68">
        <v>45509.390972222223</v>
      </c>
      <c r="O382" s="7">
        <v>45757</v>
      </c>
      <c r="P382" s="5"/>
      <c r="Q382" s="7">
        <v>45736</v>
      </c>
      <c r="R382" s="5"/>
      <c r="S382" s="69">
        <v>85</v>
      </c>
      <c r="T382" s="5" t="s">
        <v>39</v>
      </c>
      <c r="U382" s="5" t="s">
        <v>40</v>
      </c>
      <c r="V382" s="5" t="s">
        <v>41</v>
      </c>
      <c r="W382" s="5" t="s">
        <v>42</v>
      </c>
      <c r="X382" s="5"/>
      <c r="Y382" s="5"/>
      <c r="Z382" s="5" t="s">
        <v>1152</v>
      </c>
      <c r="AA382" s="5"/>
      <c r="AB382" s="5">
        <v>7119</v>
      </c>
      <c r="AC382" s="5">
        <v>7119</v>
      </c>
    </row>
    <row r="383" spans="1:29">
      <c r="A383" s="5">
        <v>563288</v>
      </c>
      <c r="B383" s="5">
        <v>109523</v>
      </c>
      <c r="C383" s="5"/>
      <c r="D383" s="5">
        <v>2</v>
      </c>
      <c r="E383" s="5" t="s">
        <v>29</v>
      </c>
      <c r="F383" s="5">
        <v>1704</v>
      </c>
      <c r="G383" s="5" t="s">
        <v>460</v>
      </c>
      <c r="H383" s="5" t="s">
        <v>461</v>
      </c>
      <c r="I383" s="5">
        <v>138</v>
      </c>
      <c r="J383" s="5" t="s">
        <v>468</v>
      </c>
      <c r="K383" s="5">
        <v>29</v>
      </c>
      <c r="L383" s="5"/>
      <c r="M383" s="5" t="s">
        <v>1954</v>
      </c>
      <c r="N383" s="68">
        <v>45581.568055555559</v>
      </c>
      <c r="O383" s="7">
        <v>45757</v>
      </c>
      <c r="P383" s="5"/>
      <c r="Q383" s="7">
        <v>45754</v>
      </c>
      <c r="R383" s="5"/>
      <c r="S383" s="69">
        <v>-38431.4</v>
      </c>
      <c r="T383" s="5" t="s">
        <v>35</v>
      </c>
      <c r="U383" s="5" t="s">
        <v>1826</v>
      </c>
      <c r="V383" s="5" t="s">
        <v>36</v>
      </c>
      <c r="W383" s="5" t="s">
        <v>37</v>
      </c>
      <c r="X383" s="5"/>
      <c r="Y383" s="5"/>
      <c r="Z383" s="5" t="s">
        <v>877</v>
      </c>
      <c r="AA383" s="5"/>
      <c r="AB383" s="5">
        <v>7119</v>
      </c>
      <c r="AC383" s="5">
        <v>7119</v>
      </c>
    </row>
    <row r="384" spans="1:29">
      <c r="A384" s="5">
        <v>563311</v>
      </c>
      <c r="B384" s="5">
        <v>109523</v>
      </c>
      <c r="C384" s="5"/>
      <c r="D384" s="5">
        <v>2</v>
      </c>
      <c r="E384" s="5" t="s">
        <v>29</v>
      </c>
      <c r="F384" s="5">
        <v>1704</v>
      </c>
      <c r="G384" s="5" t="s">
        <v>460</v>
      </c>
      <c r="H384" s="5" t="s">
        <v>461</v>
      </c>
      <c r="I384" s="5">
        <v>138</v>
      </c>
      <c r="J384" s="5" t="s">
        <v>468</v>
      </c>
      <c r="K384" s="5">
        <v>29</v>
      </c>
      <c r="L384" s="5"/>
      <c r="M384" s="5" t="s">
        <v>1954</v>
      </c>
      <c r="N384" s="68">
        <v>45581.568055555559</v>
      </c>
      <c r="O384" s="7">
        <v>45757</v>
      </c>
      <c r="P384" s="5"/>
      <c r="Q384" s="7">
        <v>45754</v>
      </c>
      <c r="R384" s="5"/>
      <c r="S384" s="69">
        <v>3843.14</v>
      </c>
      <c r="T384" s="5" t="s">
        <v>39</v>
      </c>
      <c r="U384" s="5" t="s">
        <v>40</v>
      </c>
      <c r="V384" s="5" t="s">
        <v>41</v>
      </c>
      <c r="W384" s="5" t="s">
        <v>42</v>
      </c>
      <c r="X384" s="5"/>
      <c r="Y384" s="5"/>
      <c r="Z384" s="5" t="s">
        <v>877</v>
      </c>
      <c r="AA384" s="5"/>
      <c r="AB384" s="5">
        <v>7119</v>
      </c>
      <c r="AC384" s="5">
        <v>7119</v>
      </c>
    </row>
    <row r="385" spans="1:29">
      <c r="A385" s="5">
        <v>563312</v>
      </c>
      <c r="B385" s="5">
        <v>109523</v>
      </c>
      <c r="C385" s="5"/>
      <c r="D385" s="5">
        <v>2</v>
      </c>
      <c r="E385" s="5" t="s">
        <v>29</v>
      </c>
      <c r="F385" s="5">
        <v>1704</v>
      </c>
      <c r="G385" s="5" t="s">
        <v>460</v>
      </c>
      <c r="H385" s="5" t="s">
        <v>461</v>
      </c>
      <c r="I385" s="5">
        <v>138</v>
      </c>
      <c r="J385" s="5" t="s">
        <v>468</v>
      </c>
      <c r="K385" s="5">
        <v>29</v>
      </c>
      <c r="L385" s="5"/>
      <c r="M385" s="5" t="s">
        <v>1954</v>
      </c>
      <c r="N385" s="68">
        <v>45581.568055555559</v>
      </c>
      <c r="O385" s="7">
        <v>45757</v>
      </c>
      <c r="P385" s="5"/>
      <c r="Q385" s="7">
        <v>45754</v>
      </c>
      <c r="R385" s="5"/>
      <c r="S385" s="69">
        <v>9.6999999999999993</v>
      </c>
      <c r="T385" s="5" t="s">
        <v>39</v>
      </c>
      <c r="U385" s="5" t="s">
        <v>128</v>
      </c>
      <c r="V385" s="5" t="s">
        <v>128</v>
      </c>
      <c r="W385" s="5" t="s">
        <v>129</v>
      </c>
      <c r="X385" s="5"/>
      <c r="Y385" s="5"/>
      <c r="Z385" s="5" t="s">
        <v>877</v>
      </c>
      <c r="AA385" s="5"/>
      <c r="AB385" s="5">
        <v>7119</v>
      </c>
      <c r="AC385" s="5">
        <v>7119</v>
      </c>
    </row>
    <row r="386" spans="1:29">
      <c r="A386" s="5">
        <v>563330</v>
      </c>
      <c r="B386" s="5">
        <v>109523</v>
      </c>
      <c r="C386" s="5"/>
      <c r="D386" s="5">
        <v>2</v>
      </c>
      <c r="E386" s="5" t="s">
        <v>29</v>
      </c>
      <c r="F386" s="5">
        <v>1704</v>
      </c>
      <c r="G386" s="5" t="s">
        <v>460</v>
      </c>
      <c r="H386" s="5" t="s">
        <v>461</v>
      </c>
      <c r="I386" s="5">
        <v>138</v>
      </c>
      <c r="J386" s="5" t="s">
        <v>468</v>
      </c>
      <c r="K386" s="5">
        <v>29</v>
      </c>
      <c r="L386" s="5"/>
      <c r="M386" s="5" t="s">
        <v>1954</v>
      </c>
      <c r="N386" s="68">
        <v>45581.568055555559</v>
      </c>
      <c r="O386" s="7">
        <v>45757</v>
      </c>
      <c r="P386" s="5"/>
      <c r="Q386" s="7">
        <v>45754</v>
      </c>
      <c r="R386" s="5"/>
      <c r="S386" s="69">
        <v>9672.64</v>
      </c>
      <c r="T386" s="5" t="s">
        <v>39</v>
      </c>
      <c r="U386" s="5" t="s">
        <v>265</v>
      </c>
      <c r="V386" s="5" t="s">
        <v>266</v>
      </c>
      <c r="W386" s="5" t="s">
        <v>267</v>
      </c>
      <c r="X386" s="5"/>
      <c r="Y386" s="5"/>
      <c r="Z386" s="5" t="s">
        <v>877</v>
      </c>
      <c r="AA386" s="5"/>
      <c r="AB386" s="5">
        <v>7119</v>
      </c>
      <c r="AC386" s="5">
        <v>7119</v>
      </c>
    </row>
    <row r="387" spans="1:29">
      <c r="A387" s="5">
        <v>651051</v>
      </c>
      <c r="B387" s="5">
        <v>125389</v>
      </c>
      <c r="C387" s="5"/>
      <c r="D387" s="5">
        <v>2</v>
      </c>
      <c r="E387" s="5" t="s">
        <v>29</v>
      </c>
      <c r="F387" s="5">
        <v>1704</v>
      </c>
      <c r="G387" s="5" t="s">
        <v>460</v>
      </c>
      <c r="H387" s="5" t="s">
        <v>461</v>
      </c>
      <c r="I387" s="5">
        <v>277</v>
      </c>
      <c r="J387" s="5" t="s">
        <v>465</v>
      </c>
      <c r="K387" s="5">
        <v>229</v>
      </c>
      <c r="L387" s="5" t="s">
        <v>466</v>
      </c>
      <c r="M387" s="5" t="s">
        <v>1699</v>
      </c>
      <c r="N387" s="68">
        <v>45717</v>
      </c>
      <c r="O387" s="7">
        <v>45757</v>
      </c>
      <c r="P387" s="5"/>
      <c r="Q387" s="7">
        <v>45754</v>
      </c>
      <c r="R387" s="5"/>
      <c r="S387" s="69">
        <v>106</v>
      </c>
      <c r="T387" s="5" t="s">
        <v>39</v>
      </c>
      <c r="U387" s="5" t="s">
        <v>52</v>
      </c>
      <c r="V387" s="5" t="s">
        <v>41</v>
      </c>
      <c r="W387" s="5" t="s">
        <v>42</v>
      </c>
      <c r="X387" s="5"/>
      <c r="Y387" s="5"/>
      <c r="Z387" s="5" t="s">
        <v>1700</v>
      </c>
      <c r="AA387" s="5"/>
      <c r="AB387" s="5">
        <v>7119</v>
      </c>
      <c r="AC387" s="5">
        <v>7119</v>
      </c>
    </row>
    <row r="388" spans="1:29">
      <c r="A388" s="5">
        <v>651094</v>
      </c>
      <c r="B388" s="5">
        <v>125389</v>
      </c>
      <c r="C388" s="5"/>
      <c r="D388" s="5">
        <v>2</v>
      </c>
      <c r="E388" s="5" t="s">
        <v>29</v>
      </c>
      <c r="F388" s="5">
        <v>1704</v>
      </c>
      <c r="G388" s="5" t="s">
        <v>460</v>
      </c>
      <c r="H388" s="5" t="s">
        <v>461</v>
      </c>
      <c r="I388" s="5">
        <v>277</v>
      </c>
      <c r="J388" s="5" t="s">
        <v>465</v>
      </c>
      <c r="K388" s="5">
        <v>229</v>
      </c>
      <c r="L388" s="5" t="s">
        <v>466</v>
      </c>
      <c r="M388" s="5" t="s">
        <v>1699</v>
      </c>
      <c r="N388" s="68">
        <v>45717</v>
      </c>
      <c r="O388" s="7">
        <v>45757</v>
      </c>
      <c r="P388" s="5"/>
      <c r="Q388" s="7">
        <v>45754</v>
      </c>
      <c r="R388" s="5"/>
      <c r="S388" s="69">
        <v>50</v>
      </c>
      <c r="T388" s="5" t="s">
        <v>39</v>
      </c>
      <c r="U388" s="5" t="s">
        <v>85</v>
      </c>
      <c r="V388" s="5" t="s">
        <v>85</v>
      </c>
      <c r="W388" s="5" t="s">
        <v>86</v>
      </c>
      <c r="X388" s="5"/>
      <c r="Y388" s="5"/>
      <c r="Z388" s="5" t="s">
        <v>1700</v>
      </c>
      <c r="AA388" s="5"/>
      <c r="AB388" s="5">
        <v>7119</v>
      </c>
      <c r="AC388" s="5">
        <v>7119</v>
      </c>
    </row>
    <row r="389" spans="1:29">
      <c r="A389" s="5">
        <v>648972</v>
      </c>
      <c r="B389" s="5">
        <v>125389</v>
      </c>
      <c r="C389" s="5"/>
      <c r="D389" s="5">
        <v>2</v>
      </c>
      <c r="E389" s="5" t="s">
        <v>29</v>
      </c>
      <c r="F389" s="5">
        <v>1704</v>
      </c>
      <c r="G389" s="5" t="s">
        <v>460</v>
      </c>
      <c r="H389" s="5" t="s">
        <v>461</v>
      </c>
      <c r="I389" s="5">
        <v>277</v>
      </c>
      <c r="J389" s="5" t="s">
        <v>465</v>
      </c>
      <c r="K389" s="5">
        <v>229</v>
      </c>
      <c r="L389" s="5" t="s">
        <v>466</v>
      </c>
      <c r="M389" s="5" t="s">
        <v>1699</v>
      </c>
      <c r="N389" s="68">
        <v>45717</v>
      </c>
      <c r="O389" s="7">
        <v>45757</v>
      </c>
      <c r="P389" s="5"/>
      <c r="Q389" s="7">
        <v>45754</v>
      </c>
      <c r="R389" s="5"/>
      <c r="S389" s="69">
        <v>-1387.75</v>
      </c>
      <c r="T389" s="5" t="s">
        <v>35</v>
      </c>
      <c r="U389" s="5" t="s">
        <v>1826</v>
      </c>
      <c r="V389" s="5" t="s">
        <v>36</v>
      </c>
      <c r="W389" s="5" t="s">
        <v>37</v>
      </c>
      <c r="X389" s="5"/>
      <c r="Y389" s="5"/>
      <c r="Z389" s="5" t="s">
        <v>1700</v>
      </c>
      <c r="AA389" s="5"/>
      <c r="AB389" s="5">
        <v>7119</v>
      </c>
      <c r="AC389" s="5">
        <v>7119</v>
      </c>
    </row>
    <row r="390" spans="1:29">
      <c r="A390" s="5">
        <v>649046</v>
      </c>
      <c r="B390" s="5">
        <v>125389</v>
      </c>
      <c r="C390" s="5"/>
      <c r="D390" s="5">
        <v>2</v>
      </c>
      <c r="E390" s="5" t="s">
        <v>29</v>
      </c>
      <c r="F390" s="5">
        <v>1704</v>
      </c>
      <c r="G390" s="5" t="s">
        <v>460</v>
      </c>
      <c r="H390" s="5" t="s">
        <v>461</v>
      </c>
      <c r="I390" s="5">
        <v>277</v>
      </c>
      <c r="J390" s="5" t="s">
        <v>465</v>
      </c>
      <c r="K390" s="5">
        <v>229</v>
      </c>
      <c r="L390" s="5" t="s">
        <v>466</v>
      </c>
      <c r="M390" s="5" t="s">
        <v>1699</v>
      </c>
      <c r="N390" s="68">
        <v>45717</v>
      </c>
      <c r="O390" s="7">
        <v>45757</v>
      </c>
      <c r="P390" s="5"/>
      <c r="Q390" s="7">
        <v>45754</v>
      </c>
      <c r="R390" s="5"/>
      <c r="S390" s="69">
        <v>138.78</v>
      </c>
      <c r="T390" s="5" t="s">
        <v>39</v>
      </c>
      <c r="U390" s="5" t="s">
        <v>40</v>
      </c>
      <c r="V390" s="5" t="s">
        <v>41</v>
      </c>
      <c r="W390" s="5" t="s">
        <v>42</v>
      </c>
      <c r="X390" s="5"/>
      <c r="Y390" s="5"/>
      <c r="Z390" s="5" t="s">
        <v>1700</v>
      </c>
      <c r="AA390" s="5"/>
      <c r="AB390" s="5">
        <v>7119</v>
      </c>
      <c r="AC390" s="5">
        <v>7119</v>
      </c>
    </row>
    <row r="391" spans="1:29">
      <c r="A391" s="5">
        <v>649048</v>
      </c>
      <c r="B391" s="5">
        <v>125389</v>
      </c>
      <c r="C391" s="5"/>
      <c r="D391" s="5">
        <v>2</v>
      </c>
      <c r="E391" s="5" t="s">
        <v>29</v>
      </c>
      <c r="F391" s="5">
        <v>1704</v>
      </c>
      <c r="G391" s="5" t="s">
        <v>460</v>
      </c>
      <c r="H391" s="5" t="s">
        <v>461</v>
      </c>
      <c r="I391" s="5">
        <v>277</v>
      </c>
      <c r="J391" s="5" t="s">
        <v>465</v>
      </c>
      <c r="K391" s="5">
        <v>229</v>
      </c>
      <c r="L391" s="5" t="s">
        <v>466</v>
      </c>
      <c r="M391" s="5" t="s">
        <v>1699</v>
      </c>
      <c r="N391" s="68">
        <v>45717</v>
      </c>
      <c r="O391" s="7">
        <v>45757</v>
      </c>
      <c r="P391" s="5"/>
      <c r="Q391" s="7">
        <v>45754</v>
      </c>
      <c r="R391" s="5"/>
      <c r="S391" s="69">
        <v>24</v>
      </c>
      <c r="T391" s="5" t="s">
        <v>39</v>
      </c>
      <c r="U391" s="5" t="s">
        <v>1955</v>
      </c>
      <c r="V391" s="5" t="s">
        <v>79</v>
      </c>
      <c r="W391" s="5" t="s">
        <v>80</v>
      </c>
      <c r="X391" s="5"/>
      <c r="Y391" s="5"/>
      <c r="Z391" s="5" t="s">
        <v>1700</v>
      </c>
      <c r="AA391" s="5"/>
      <c r="AB391" s="5">
        <v>7119</v>
      </c>
      <c r="AC391" s="5">
        <v>7119</v>
      </c>
    </row>
    <row r="392" spans="1:29">
      <c r="A392" s="5">
        <v>649052</v>
      </c>
      <c r="B392" s="5">
        <v>125389</v>
      </c>
      <c r="C392" s="5"/>
      <c r="D392" s="5">
        <v>2</v>
      </c>
      <c r="E392" s="5" t="s">
        <v>29</v>
      </c>
      <c r="F392" s="5">
        <v>1704</v>
      </c>
      <c r="G392" s="5" t="s">
        <v>460</v>
      </c>
      <c r="H392" s="5" t="s">
        <v>461</v>
      </c>
      <c r="I392" s="5">
        <v>277</v>
      </c>
      <c r="J392" s="5" t="s">
        <v>465</v>
      </c>
      <c r="K392" s="5">
        <v>229</v>
      </c>
      <c r="L392" s="5" t="s">
        <v>466</v>
      </c>
      <c r="M392" s="5" t="s">
        <v>1699</v>
      </c>
      <c r="N392" s="68">
        <v>45717</v>
      </c>
      <c r="O392" s="7">
        <v>45757</v>
      </c>
      <c r="P392" s="5"/>
      <c r="Q392" s="7">
        <v>45754</v>
      </c>
      <c r="R392" s="5"/>
      <c r="S392" s="69">
        <v>9.6999999999999993</v>
      </c>
      <c r="T392" s="5" t="s">
        <v>39</v>
      </c>
      <c r="U392" s="5" t="s">
        <v>41</v>
      </c>
      <c r="V392" s="5" t="s">
        <v>41</v>
      </c>
      <c r="W392" s="5" t="s">
        <v>42</v>
      </c>
      <c r="X392" s="5"/>
      <c r="Y392" s="5"/>
      <c r="Z392" s="5" t="s">
        <v>1700</v>
      </c>
      <c r="AA392" s="5"/>
      <c r="AB392" s="5">
        <v>7119</v>
      </c>
      <c r="AC392" s="5">
        <v>7119</v>
      </c>
    </row>
    <row r="393" spans="1:29">
      <c r="A393" s="5">
        <v>649054</v>
      </c>
      <c r="B393" s="5">
        <v>125389</v>
      </c>
      <c r="C393" s="5"/>
      <c r="D393" s="5">
        <v>2</v>
      </c>
      <c r="E393" s="5" t="s">
        <v>29</v>
      </c>
      <c r="F393" s="5">
        <v>1704</v>
      </c>
      <c r="G393" s="5" t="s">
        <v>460</v>
      </c>
      <c r="H393" s="5" t="s">
        <v>461</v>
      </c>
      <c r="I393" s="5">
        <v>277</v>
      </c>
      <c r="J393" s="5" t="s">
        <v>465</v>
      </c>
      <c r="K393" s="5">
        <v>229</v>
      </c>
      <c r="L393" s="5" t="s">
        <v>466</v>
      </c>
      <c r="M393" s="5" t="s">
        <v>1699</v>
      </c>
      <c r="N393" s="68">
        <v>45717</v>
      </c>
      <c r="O393" s="7">
        <v>45757</v>
      </c>
      <c r="P393" s="5"/>
      <c r="Q393" s="7">
        <v>45754</v>
      </c>
      <c r="R393" s="5"/>
      <c r="S393" s="69">
        <v>10.119999999999999</v>
      </c>
      <c r="T393" s="5" t="s">
        <v>39</v>
      </c>
      <c r="U393" s="5" t="s">
        <v>182</v>
      </c>
      <c r="V393" s="5" t="s">
        <v>41</v>
      </c>
      <c r="W393" s="5" t="s">
        <v>42</v>
      </c>
      <c r="X393" s="5"/>
      <c r="Y393" s="5"/>
      <c r="Z393" s="5" t="s">
        <v>1700</v>
      </c>
      <c r="AA393" s="5"/>
      <c r="AB393" s="5">
        <v>7119</v>
      </c>
      <c r="AC393" s="5">
        <v>7119</v>
      </c>
    </row>
    <row r="394" spans="1:29">
      <c r="A394" s="5">
        <v>534723</v>
      </c>
      <c r="B394" s="5">
        <v>104775</v>
      </c>
      <c r="C394" s="5"/>
      <c r="D394" s="5">
        <v>2</v>
      </c>
      <c r="E394" s="5" t="s">
        <v>29</v>
      </c>
      <c r="F394" s="5">
        <v>1745</v>
      </c>
      <c r="G394" s="5" t="s">
        <v>303</v>
      </c>
      <c r="H394" s="5" t="s">
        <v>304</v>
      </c>
      <c r="I394" s="5">
        <v>454</v>
      </c>
      <c r="J394" s="5" t="s">
        <v>305</v>
      </c>
      <c r="K394" s="5">
        <v>327</v>
      </c>
      <c r="L394" s="5"/>
      <c r="M394" s="5" t="s">
        <v>1956</v>
      </c>
      <c r="N394" s="68">
        <v>45563.424305555556</v>
      </c>
      <c r="O394" s="7">
        <v>45757</v>
      </c>
      <c r="P394" s="5"/>
      <c r="Q394" s="5"/>
      <c r="R394" s="5"/>
      <c r="S394" s="69">
        <v>9.6999999999999993</v>
      </c>
      <c r="T394" s="5" t="s">
        <v>39</v>
      </c>
      <c r="U394" s="5" t="s">
        <v>128</v>
      </c>
      <c r="V394" s="5" t="s">
        <v>128</v>
      </c>
      <c r="W394" s="5" t="s">
        <v>129</v>
      </c>
      <c r="X394" s="5"/>
      <c r="Y394" s="5"/>
      <c r="Z394" s="5" t="s">
        <v>831</v>
      </c>
      <c r="AA394" s="5"/>
      <c r="AB394" s="5">
        <v>7119</v>
      </c>
      <c r="AC394" s="5">
        <v>7119</v>
      </c>
    </row>
    <row r="395" spans="1:29">
      <c r="A395" s="5">
        <v>534691</v>
      </c>
      <c r="B395" s="5">
        <v>104776</v>
      </c>
      <c r="C395" s="5"/>
      <c r="D395" s="5">
        <v>2</v>
      </c>
      <c r="E395" s="5" t="s">
        <v>29</v>
      </c>
      <c r="F395" s="5">
        <v>1745</v>
      </c>
      <c r="G395" s="5" t="s">
        <v>303</v>
      </c>
      <c r="H395" s="5" t="s">
        <v>304</v>
      </c>
      <c r="I395" s="5">
        <v>454</v>
      </c>
      <c r="J395" s="5" t="s">
        <v>305</v>
      </c>
      <c r="K395" s="5">
        <v>327</v>
      </c>
      <c r="L395" s="5"/>
      <c r="M395" s="5" t="s">
        <v>1956</v>
      </c>
      <c r="N395" s="68">
        <v>45563.424305555556</v>
      </c>
      <c r="O395" s="7">
        <v>45757</v>
      </c>
      <c r="P395" s="5"/>
      <c r="Q395" s="7">
        <v>45749</v>
      </c>
      <c r="R395" s="5"/>
      <c r="S395" s="69">
        <v>-1300</v>
      </c>
      <c r="T395" s="5" t="s">
        <v>35</v>
      </c>
      <c r="U395" s="5" t="s">
        <v>1826</v>
      </c>
      <c r="V395" s="5" t="s">
        <v>36</v>
      </c>
      <c r="W395" s="5" t="s">
        <v>37</v>
      </c>
      <c r="X395" s="5"/>
      <c r="Y395" s="5"/>
      <c r="Z395" s="5" t="s">
        <v>832</v>
      </c>
      <c r="AA395" s="5"/>
      <c r="AB395" s="5">
        <v>7119</v>
      </c>
      <c r="AC395" s="5">
        <v>7119</v>
      </c>
    </row>
    <row r="396" spans="1:29">
      <c r="A396" s="5">
        <v>534724</v>
      </c>
      <c r="B396" s="5">
        <v>104776</v>
      </c>
      <c r="C396" s="5"/>
      <c r="D396" s="5">
        <v>2</v>
      </c>
      <c r="E396" s="5" t="s">
        <v>29</v>
      </c>
      <c r="F396" s="5">
        <v>1745</v>
      </c>
      <c r="G396" s="5" t="s">
        <v>303</v>
      </c>
      <c r="H396" s="5" t="s">
        <v>304</v>
      </c>
      <c r="I396" s="5">
        <v>454</v>
      </c>
      <c r="J396" s="5" t="s">
        <v>305</v>
      </c>
      <c r="K396" s="5">
        <v>327</v>
      </c>
      <c r="L396" s="5"/>
      <c r="M396" s="5" t="s">
        <v>1956</v>
      </c>
      <c r="N396" s="68">
        <v>45563.424305555556</v>
      </c>
      <c r="O396" s="7">
        <v>45757</v>
      </c>
      <c r="P396" s="5"/>
      <c r="Q396" s="7">
        <v>45749</v>
      </c>
      <c r="R396" s="5"/>
      <c r="S396" s="69">
        <v>130</v>
      </c>
      <c r="T396" s="5" t="s">
        <v>39</v>
      </c>
      <c r="U396" s="5" t="s">
        <v>40</v>
      </c>
      <c r="V396" s="5" t="s">
        <v>41</v>
      </c>
      <c r="W396" s="5" t="s">
        <v>42</v>
      </c>
      <c r="X396" s="5"/>
      <c r="Y396" s="5"/>
      <c r="Z396" s="5" t="s">
        <v>832</v>
      </c>
      <c r="AA396" s="5"/>
      <c r="AB396" s="5">
        <v>7119</v>
      </c>
      <c r="AC396" s="5">
        <v>7119</v>
      </c>
    </row>
    <row r="397" spans="1:29">
      <c r="A397" s="5">
        <v>545200</v>
      </c>
      <c r="B397" s="5">
        <v>106596</v>
      </c>
      <c r="C397" s="5"/>
      <c r="D397" s="5">
        <v>2</v>
      </c>
      <c r="E397" s="5" t="s">
        <v>29</v>
      </c>
      <c r="F397" s="5">
        <v>1749</v>
      </c>
      <c r="G397" s="5" t="s">
        <v>53</v>
      </c>
      <c r="H397" s="5" t="s">
        <v>54</v>
      </c>
      <c r="I397" s="5">
        <v>456</v>
      </c>
      <c r="J397" s="5" t="s">
        <v>240</v>
      </c>
      <c r="K397" s="5">
        <v>329</v>
      </c>
      <c r="L397" s="5"/>
      <c r="M397" s="5" t="s">
        <v>1957</v>
      </c>
      <c r="N397" s="68">
        <v>45567.457638888889</v>
      </c>
      <c r="O397" s="7">
        <v>45757</v>
      </c>
      <c r="P397" s="5"/>
      <c r="Q397" s="7">
        <v>45749</v>
      </c>
      <c r="R397" s="5"/>
      <c r="S397" s="69">
        <v>-1162.03</v>
      </c>
      <c r="T397" s="5" t="s">
        <v>35</v>
      </c>
      <c r="U397" s="5" t="s">
        <v>1958</v>
      </c>
      <c r="V397" s="5" t="s">
        <v>36</v>
      </c>
      <c r="W397" s="5" t="s">
        <v>37</v>
      </c>
      <c r="X397" s="5"/>
      <c r="Y397" s="5"/>
      <c r="Z397" s="5" t="s">
        <v>812</v>
      </c>
      <c r="AA397" s="5"/>
      <c r="AB397" s="5">
        <v>7119</v>
      </c>
      <c r="AC397" s="5">
        <v>7119</v>
      </c>
    </row>
    <row r="398" spans="1:29">
      <c r="A398" s="5">
        <v>545249</v>
      </c>
      <c r="B398" s="5">
        <v>106596</v>
      </c>
      <c r="C398" s="5"/>
      <c r="D398" s="5">
        <v>2</v>
      </c>
      <c r="E398" s="5" t="s">
        <v>29</v>
      </c>
      <c r="F398" s="5">
        <v>1749</v>
      </c>
      <c r="G398" s="5" t="s">
        <v>53</v>
      </c>
      <c r="H398" s="5" t="s">
        <v>54</v>
      </c>
      <c r="I398" s="5">
        <v>456</v>
      </c>
      <c r="J398" s="5" t="s">
        <v>240</v>
      </c>
      <c r="K398" s="5">
        <v>329</v>
      </c>
      <c r="L398" s="5"/>
      <c r="M398" s="5" t="s">
        <v>1957</v>
      </c>
      <c r="N398" s="68">
        <v>45567.457638888889</v>
      </c>
      <c r="O398" s="7">
        <v>45757</v>
      </c>
      <c r="P398" s="5"/>
      <c r="Q398" s="7">
        <v>45749</v>
      </c>
      <c r="R398" s="5"/>
      <c r="S398" s="69">
        <v>116.2</v>
      </c>
      <c r="T398" s="5" t="s">
        <v>39</v>
      </c>
      <c r="U398" s="5" t="s">
        <v>40</v>
      </c>
      <c r="V398" s="5" t="s">
        <v>41</v>
      </c>
      <c r="W398" s="5" t="s">
        <v>42</v>
      </c>
      <c r="X398" s="5"/>
      <c r="Y398" s="5"/>
      <c r="Z398" s="5" t="s">
        <v>812</v>
      </c>
      <c r="AA398" s="5"/>
      <c r="AB398" s="5">
        <v>7119</v>
      </c>
      <c r="AC398" s="5">
        <v>7119</v>
      </c>
    </row>
    <row r="399" spans="1:29">
      <c r="A399" s="5">
        <v>618288</v>
      </c>
      <c r="B399" s="5">
        <v>106596</v>
      </c>
      <c r="C399" s="5"/>
      <c r="D399" s="5">
        <v>2</v>
      </c>
      <c r="E399" s="5" t="s">
        <v>29</v>
      </c>
      <c r="F399" s="5">
        <v>1749</v>
      </c>
      <c r="G399" s="5" t="s">
        <v>53</v>
      </c>
      <c r="H399" s="5" t="s">
        <v>54</v>
      </c>
      <c r="I399" s="5">
        <v>456</v>
      </c>
      <c r="J399" s="5" t="s">
        <v>240</v>
      </c>
      <c r="K399" s="5">
        <v>329</v>
      </c>
      <c r="L399" s="5"/>
      <c r="M399" s="5" t="s">
        <v>1957</v>
      </c>
      <c r="N399" s="68">
        <v>45567.457638888889</v>
      </c>
      <c r="O399" s="7">
        <v>45757</v>
      </c>
      <c r="P399" s="5"/>
      <c r="Q399" s="7">
        <v>45749</v>
      </c>
      <c r="R399" s="5"/>
      <c r="S399" s="69">
        <v>8.0500000000000007</v>
      </c>
      <c r="T399" s="5" t="s">
        <v>39</v>
      </c>
      <c r="U399" s="5" t="s">
        <v>182</v>
      </c>
      <c r="V399" s="5" t="s">
        <v>41</v>
      </c>
      <c r="W399" s="5" t="s">
        <v>42</v>
      </c>
      <c r="X399" s="5"/>
      <c r="Y399" s="5"/>
      <c r="Z399" s="5" t="s">
        <v>812</v>
      </c>
      <c r="AA399" s="5"/>
      <c r="AB399" s="5">
        <v>7119</v>
      </c>
      <c r="AC399" s="5">
        <v>7119</v>
      </c>
    </row>
    <row r="400" spans="1:29">
      <c r="A400" s="5">
        <v>614985</v>
      </c>
      <c r="B400" s="5">
        <v>111078</v>
      </c>
      <c r="C400" s="5"/>
      <c r="D400" s="5">
        <v>2</v>
      </c>
      <c r="E400" s="5" t="s">
        <v>29</v>
      </c>
      <c r="F400" s="5">
        <v>1749</v>
      </c>
      <c r="G400" s="5" t="s">
        <v>53</v>
      </c>
      <c r="H400" s="5" t="s">
        <v>54</v>
      </c>
      <c r="I400" s="5">
        <v>457</v>
      </c>
      <c r="J400" s="5" t="s">
        <v>55</v>
      </c>
      <c r="K400" s="5">
        <v>339</v>
      </c>
      <c r="L400" s="5"/>
      <c r="M400" s="5" t="s">
        <v>56</v>
      </c>
      <c r="N400" s="68">
        <v>45597</v>
      </c>
      <c r="O400" s="7">
        <v>45757</v>
      </c>
      <c r="P400" s="5"/>
      <c r="Q400" s="7">
        <v>45747</v>
      </c>
      <c r="R400" s="5"/>
      <c r="S400" s="69">
        <v>12.1</v>
      </c>
      <c r="T400" s="5" t="s">
        <v>39</v>
      </c>
      <c r="U400" s="5" t="s">
        <v>182</v>
      </c>
      <c r="V400" s="5" t="s">
        <v>41</v>
      </c>
      <c r="W400" s="5" t="s">
        <v>42</v>
      </c>
      <c r="X400" s="5"/>
      <c r="Y400" s="5"/>
      <c r="Z400" s="5" t="s">
        <v>1457</v>
      </c>
      <c r="AA400" s="5"/>
      <c r="AB400" s="5">
        <v>7119</v>
      </c>
      <c r="AC400" s="5">
        <v>7119</v>
      </c>
    </row>
    <row r="401" spans="1:29">
      <c r="A401" s="5">
        <v>572779</v>
      </c>
      <c r="B401" s="5">
        <v>111078</v>
      </c>
      <c r="C401" s="5"/>
      <c r="D401" s="5">
        <v>2</v>
      </c>
      <c r="E401" s="5" t="s">
        <v>29</v>
      </c>
      <c r="F401" s="5">
        <v>1749</v>
      </c>
      <c r="G401" s="5" t="s">
        <v>53</v>
      </c>
      <c r="H401" s="5" t="s">
        <v>54</v>
      </c>
      <c r="I401" s="5">
        <v>457</v>
      </c>
      <c r="J401" s="5" t="s">
        <v>55</v>
      </c>
      <c r="K401" s="5">
        <v>339</v>
      </c>
      <c r="L401" s="5"/>
      <c r="M401" s="5" t="s">
        <v>56</v>
      </c>
      <c r="N401" s="68">
        <v>45597</v>
      </c>
      <c r="O401" s="7">
        <v>45757</v>
      </c>
      <c r="P401" s="5"/>
      <c r="Q401" s="7">
        <v>45747</v>
      </c>
      <c r="R401" s="5"/>
      <c r="S401" s="69">
        <v>-1161.3800000000001</v>
      </c>
      <c r="T401" s="5" t="s">
        <v>35</v>
      </c>
      <c r="U401" s="5" t="s">
        <v>1826</v>
      </c>
      <c r="V401" s="5" t="s">
        <v>36</v>
      </c>
      <c r="W401" s="5" t="s">
        <v>37</v>
      </c>
      <c r="X401" s="5"/>
      <c r="Y401" s="5"/>
      <c r="Z401" s="5" t="s">
        <v>1457</v>
      </c>
      <c r="AA401" s="5"/>
      <c r="AB401" s="5">
        <v>7119</v>
      </c>
      <c r="AC401" s="5">
        <v>7119</v>
      </c>
    </row>
    <row r="402" spans="1:29">
      <c r="A402" s="5">
        <v>572832</v>
      </c>
      <c r="B402" s="5">
        <v>111078</v>
      </c>
      <c r="C402" s="5"/>
      <c r="D402" s="5">
        <v>2</v>
      </c>
      <c r="E402" s="5" t="s">
        <v>29</v>
      </c>
      <c r="F402" s="5">
        <v>1749</v>
      </c>
      <c r="G402" s="5" t="s">
        <v>53</v>
      </c>
      <c r="H402" s="5" t="s">
        <v>54</v>
      </c>
      <c r="I402" s="5">
        <v>457</v>
      </c>
      <c r="J402" s="5" t="s">
        <v>55</v>
      </c>
      <c r="K402" s="5">
        <v>339</v>
      </c>
      <c r="L402" s="5"/>
      <c r="M402" s="5" t="s">
        <v>56</v>
      </c>
      <c r="N402" s="68">
        <v>45597</v>
      </c>
      <c r="O402" s="7">
        <v>45757</v>
      </c>
      <c r="P402" s="5"/>
      <c r="Q402" s="7">
        <v>45747</v>
      </c>
      <c r="R402" s="5"/>
      <c r="S402" s="69">
        <v>116.14</v>
      </c>
      <c r="T402" s="5" t="s">
        <v>39</v>
      </c>
      <c r="U402" s="5" t="s">
        <v>40</v>
      </c>
      <c r="V402" s="5" t="s">
        <v>41</v>
      </c>
      <c r="W402" s="5" t="s">
        <v>42</v>
      </c>
      <c r="X402" s="5"/>
      <c r="Y402" s="5"/>
      <c r="Z402" s="5" t="s">
        <v>1457</v>
      </c>
      <c r="AA402" s="5"/>
      <c r="AB402" s="5">
        <v>7119</v>
      </c>
      <c r="AC402" s="5">
        <v>7119</v>
      </c>
    </row>
    <row r="403" spans="1:29">
      <c r="A403" s="5">
        <v>659139</v>
      </c>
      <c r="B403" s="5">
        <v>127028</v>
      </c>
      <c r="C403" s="5"/>
      <c r="D403" s="5">
        <v>2</v>
      </c>
      <c r="E403" s="5" t="s">
        <v>29</v>
      </c>
      <c r="F403" s="5">
        <v>1749</v>
      </c>
      <c r="G403" s="5" t="s">
        <v>53</v>
      </c>
      <c r="H403" s="5" t="s">
        <v>54</v>
      </c>
      <c r="I403" s="5">
        <v>457</v>
      </c>
      <c r="J403" s="5" t="s">
        <v>55</v>
      </c>
      <c r="K403" s="5">
        <v>339</v>
      </c>
      <c r="L403" s="5"/>
      <c r="M403" s="5" t="s">
        <v>56</v>
      </c>
      <c r="N403" s="68">
        <v>45707.490972222222</v>
      </c>
      <c r="O403" s="7">
        <v>45761</v>
      </c>
      <c r="P403" s="5"/>
      <c r="Q403" s="7">
        <v>45747</v>
      </c>
      <c r="R403" s="5"/>
      <c r="S403" s="69">
        <v>74</v>
      </c>
      <c r="T403" s="5" t="s">
        <v>39</v>
      </c>
      <c r="U403" s="5" t="s">
        <v>52</v>
      </c>
      <c r="V403" s="5" t="s">
        <v>41</v>
      </c>
      <c r="W403" s="5" t="s">
        <v>42</v>
      </c>
      <c r="X403" s="5"/>
      <c r="Y403" s="5"/>
      <c r="Z403" s="5" t="s">
        <v>1704</v>
      </c>
      <c r="AA403" s="5"/>
      <c r="AB403" s="5">
        <v>7119</v>
      </c>
      <c r="AC403" s="5">
        <v>7119</v>
      </c>
    </row>
    <row r="404" spans="1:29">
      <c r="A404" s="5">
        <v>675207</v>
      </c>
      <c r="B404" s="5">
        <v>130041</v>
      </c>
      <c r="C404" s="5"/>
      <c r="D404" s="5">
        <v>2</v>
      </c>
      <c r="E404" s="5" t="s">
        <v>29</v>
      </c>
      <c r="F404" s="5">
        <v>1749</v>
      </c>
      <c r="G404" s="5" t="s">
        <v>53</v>
      </c>
      <c r="H404" s="5" t="s">
        <v>54</v>
      </c>
      <c r="I404" s="5">
        <v>456</v>
      </c>
      <c r="J404" s="5" t="s">
        <v>240</v>
      </c>
      <c r="K404" s="5">
        <v>329</v>
      </c>
      <c r="L404" s="5"/>
      <c r="M404" s="5" t="s">
        <v>1957</v>
      </c>
      <c r="N404" s="68">
        <v>45733.343055555553</v>
      </c>
      <c r="O404" s="7">
        <v>45757</v>
      </c>
      <c r="P404" s="5"/>
      <c r="Q404" s="7">
        <v>45749</v>
      </c>
      <c r="R404" s="5"/>
      <c r="S404" s="69">
        <v>28.19</v>
      </c>
      <c r="T404" s="5" t="s">
        <v>39</v>
      </c>
      <c r="U404" s="5" t="s">
        <v>52</v>
      </c>
      <c r="V404" s="5" t="s">
        <v>41</v>
      </c>
      <c r="W404" s="5" t="s">
        <v>42</v>
      </c>
      <c r="X404" s="5"/>
      <c r="Y404" s="5"/>
      <c r="Z404" s="5" t="s">
        <v>1959</v>
      </c>
      <c r="AA404" s="5"/>
      <c r="AB404" s="5">
        <v>7119</v>
      </c>
      <c r="AC404" s="5">
        <v>7119</v>
      </c>
    </row>
    <row r="405" spans="1:29">
      <c r="A405" s="5">
        <v>668857</v>
      </c>
      <c r="B405" s="5">
        <v>128736</v>
      </c>
      <c r="C405" s="5"/>
      <c r="D405" s="5">
        <v>2</v>
      </c>
      <c r="E405" s="5" t="s">
        <v>29</v>
      </c>
      <c r="F405" s="5">
        <v>3853</v>
      </c>
      <c r="G405" s="5" t="s">
        <v>651</v>
      </c>
      <c r="H405" s="5" t="s">
        <v>652</v>
      </c>
      <c r="I405" s="5">
        <v>482</v>
      </c>
      <c r="J405" s="5" t="s">
        <v>653</v>
      </c>
      <c r="K405" s="5">
        <v>367</v>
      </c>
      <c r="L405" s="5"/>
      <c r="M405" s="5" t="s">
        <v>1960</v>
      </c>
      <c r="N405" s="68">
        <v>45717</v>
      </c>
      <c r="O405" s="7">
        <v>45757</v>
      </c>
      <c r="P405" s="5"/>
      <c r="Q405" s="7">
        <v>45747</v>
      </c>
      <c r="R405" s="5"/>
      <c r="S405" s="69">
        <v>-2277.2399999999998</v>
      </c>
      <c r="T405" s="5" t="s">
        <v>35</v>
      </c>
      <c r="U405" s="5" t="s">
        <v>1826</v>
      </c>
      <c r="V405" s="5" t="s">
        <v>36</v>
      </c>
      <c r="W405" s="5" t="s">
        <v>37</v>
      </c>
      <c r="X405" s="5"/>
      <c r="Y405" s="5"/>
      <c r="Z405" s="5" t="s">
        <v>1961</v>
      </c>
      <c r="AA405" s="5"/>
      <c r="AB405" s="5">
        <v>7119</v>
      </c>
      <c r="AC405" s="5">
        <v>7119</v>
      </c>
    </row>
    <row r="406" spans="1:29">
      <c r="A406" s="5">
        <v>668933</v>
      </c>
      <c r="B406" s="5">
        <v>128736</v>
      </c>
      <c r="C406" s="5"/>
      <c r="D406" s="5">
        <v>2</v>
      </c>
      <c r="E406" s="5" t="s">
        <v>29</v>
      </c>
      <c r="F406" s="5">
        <v>3853</v>
      </c>
      <c r="G406" s="5" t="s">
        <v>651</v>
      </c>
      <c r="H406" s="5" t="s">
        <v>652</v>
      </c>
      <c r="I406" s="5">
        <v>482</v>
      </c>
      <c r="J406" s="5" t="s">
        <v>653</v>
      </c>
      <c r="K406" s="5">
        <v>367</v>
      </c>
      <c r="L406" s="5"/>
      <c r="M406" s="5" t="s">
        <v>1960</v>
      </c>
      <c r="N406" s="68">
        <v>45717</v>
      </c>
      <c r="O406" s="7">
        <v>45757</v>
      </c>
      <c r="P406" s="5"/>
      <c r="Q406" s="7">
        <v>45747</v>
      </c>
      <c r="R406" s="5"/>
      <c r="S406" s="69">
        <v>227.72</v>
      </c>
      <c r="T406" s="5" t="s">
        <v>39</v>
      </c>
      <c r="U406" s="5" t="s">
        <v>40</v>
      </c>
      <c r="V406" s="5" t="s">
        <v>41</v>
      </c>
      <c r="W406" s="5" t="s">
        <v>42</v>
      </c>
      <c r="X406" s="5"/>
      <c r="Y406" s="5"/>
      <c r="Z406" s="5" t="s">
        <v>1961</v>
      </c>
      <c r="AA406" s="5"/>
      <c r="AB406" s="5">
        <v>7119</v>
      </c>
      <c r="AC406" s="5">
        <v>7119</v>
      </c>
    </row>
    <row r="407" spans="1:29">
      <c r="A407" s="5">
        <v>668935</v>
      </c>
      <c r="B407" s="5">
        <v>128736</v>
      </c>
      <c r="C407" s="5"/>
      <c r="D407" s="5">
        <v>2</v>
      </c>
      <c r="E407" s="5" t="s">
        <v>29</v>
      </c>
      <c r="F407" s="5">
        <v>3853</v>
      </c>
      <c r="G407" s="5" t="s">
        <v>651</v>
      </c>
      <c r="H407" s="5" t="s">
        <v>652</v>
      </c>
      <c r="I407" s="5">
        <v>482</v>
      </c>
      <c r="J407" s="5" t="s">
        <v>653</v>
      </c>
      <c r="K407" s="5">
        <v>367</v>
      </c>
      <c r="L407" s="5"/>
      <c r="M407" s="5" t="s">
        <v>1960</v>
      </c>
      <c r="N407" s="68">
        <v>45717</v>
      </c>
      <c r="O407" s="7">
        <v>45757</v>
      </c>
      <c r="P407" s="5"/>
      <c r="Q407" s="7">
        <v>45747</v>
      </c>
      <c r="R407" s="5"/>
      <c r="S407" s="69">
        <v>9.6999999999999993</v>
      </c>
      <c r="T407" s="5" t="s">
        <v>39</v>
      </c>
      <c r="U407" s="5" t="s">
        <v>128</v>
      </c>
      <c r="V407" s="5" t="s">
        <v>128</v>
      </c>
      <c r="W407" s="5" t="s">
        <v>129</v>
      </c>
      <c r="X407" s="5"/>
      <c r="Y407" s="5"/>
      <c r="Z407" s="5" t="s">
        <v>1961</v>
      </c>
      <c r="AA407" s="5"/>
      <c r="AB407" s="5">
        <v>7119</v>
      </c>
      <c r="AC407" s="5">
        <v>7119</v>
      </c>
    </row>
    <row r="408" spans="1:29">
      <c r="A408" s="5">
        <v>668936</v>
      </c>
      <c r="B408" s="5">
        <v>128736</v>
      </c>
      <c r="C408" s="5"/>
      <c r="D408" s="5">
        <v>2</v>
      </c>
      <c r="E408" s="5" t="s">
        <v>29</v>
      </c>
      <c r="F408" s="5">
        <v>3853</v>
      </c>
      <c r="G408" s="5" t="s">
        <v>651</v>
      </c>
      <c r="H408" s="5" t="s">
        <v>652</v>
      </c>
      <c r="I408" s="5">
        <v>482</v>
      </c>
      <c r="J408" s="5" t="s">
        <v>653</v>
      </c>
      <c r="K408" s="5">
        <v>367</v>
      </c>
      <c r="L408" s="5"/>
      <c r="M408" s="5" t="s">
        <v>1960</v>
      </c>
      <c r="N408" s="68">
        <v>45717</v>
      </c>
      <c r="O408" s="7">
        <v>45757</v>
      </c>
      <c r="P408" s="5"/>
      <c r="Q408" s="7">
        <v>45747</v>
      </c>
      <c r="R408" s="5"/>
      <c r="S408" s="69">
        <v>270</v>
      </c>
      <c r="T408" s="5" t="s">
        <v>39</v>
      </c>
      <c r="U408" s="5" t="s">
        <v>1962</v>
      </c>
      <c r="V408" s="5" t="s">
        <v>79</v>
      </c>
      <c r="W408" s="5" t="s">
        <v>80</v>
      </c>
      <c r="X408" s="5"/>
      <c r="Y408" s="5"/>
      <c r="Z408" s="5" t="s">
        <v>1961</v>
      </c>
      <c r="AA408" s="5"/>
      <c r="AB408" s="5">
        <v>7119</v>
      </c>
      <c r="AC408" s="5">
        <v>7119</v>
      </c>
    </row>
    <row r="409" spans="1:29">
      <c r="A409" s="5">
        <v>668937</v>
      </c>
      <c r="B409" s="5">
        <v>128736</v>
      </c>
      <c r="C409" s="5"/>
      <c r="D409" s="5">
        <v>2</v>
      </c>
      <c r="E409" s="5" t="s">
        <v>29</v>
      </c>
      <c r="F409" s="5">
        <v>3853</v>
      </c>
      <c r="G409" s="5" t="s">
        <v>651</v>
      </c>
      <c r="H409" s="5" t="s">
        <v>652</v>
      </c>
      <c r="I409" s="5">
        <v>482</v>
      </c>
      <c r="J409" s="5" t="s">
        <v>653</v>
      </c>
      <c r="K409" s="5">
        <v>367</v>
      </c>
      <c r="L409" s="5"/>
      <c r="M409" s="5" t="s">
        <v>1960</v>
      </c>
      <c r="N409" s="68">
        <v>45717</v>
      </c>
      <c r="O409" s="7">
        <v>45757</v>
      </c>
      <c r="P409" s="5"/>
      <c r="Q409" s="7">
        <v>45747</v>
      </c>
      <c r="R409" s="5"/>
      <c r="S409" s="69">
        <v>60</v>
      </c>
      <c r="T409" s="5" t="s">
        <v>39</v>
      </c>
      <c r="U409" s="5" t="s">
        <v>52</v>
      </c>
      <c r="V409" s="5" t="s">
        <v>41</v>
      </c>
      <c r="W409" s="5" t="s">
        <v>42</v>
      </c>
      <c r="X409" s="5"/>
      <c r="Y409" s="5"/>
      <c r="Z409" s="5" t="s">
        <v>1961</v>
      </c>
      <c r="AA409" s="5"/>
      <c r="AB409" s="5">
        <v>7119</v>
      </c>
      <c r="AC409" s="5">
        <v>7119</v>
      </c>
    </row>
    <row r="410" spans="1:29">
      <c r="A410" s="5">
        <v>569849</v>
      </c>
      <c r="B410" s="5">
        <v>110611</v>
      </c>
      <c r="C410" s="5"/>
      <c r="D410" s="5">
        <v>2</v>
      </c>
      <c r="E410" s="5" t="s">
        <v>29</v>
      </c>
      <c r="F410" s="5">
        <v>1752</v>
      </c>
      <c r="G410" s="5" t="s">
        <v>470</v>
      </c>
      <c r="H410" s="5" t="s">
        <v>471</v>
      </c>
      <c r="I410" s="5">
        <v>462</v>
      </c>
      <c r="J410" s="5" t="s">
        <v>474</v>
      </c>
      <c r="K410" s="5">
        <v>334</v>
      </c>
      <c r="L410" s="5"/>
      <c r="M410" s="5" t="s">
        <v>475</v>
      </c>
      <c r="N410" s="68">
        <v>45593.725694444445</v>
      </c>
      <c r="O410" s="7">
        <v>45757</v>
      </c>
      <c r="P410" s="5"/>
      <c r="Q410" s="7">
        <v>45750</v>
      </c>
      <c r="R410" s="5"/>
      <c r="S410" s="69">
        <v>-8671.02</v>
      </c>
      <c r="T410" s="5" t="s">
        <v>35</v>
      </c>
      <c r="U410" s="5" t="s">
        <v>1826</v>
      </c>
      <c r="V410" s="5" t="s">
        <v>36</v>
      </c>
      <c r="W410" s="5" t="s">
        <v>37</v>
      </c>
      <c r="X410" s="5"/>
      <c r="Y410" s="5"/>
      <c r="Z410" s="5" t="s">
        <v>1460</v>
      </c>
      <c r="AA410" s="5"/>
      <c r="AB410" s="5">
        <v>7119</v>
      </c>
      <c r="AC410" s="5">
        <v>7119</v>
      </c>
    </row>
    <row r="411" spans="1:29">
      <c r="A411" s="5">
        <v>569874</v>
      </c>
      <c r="B411" s="5">
        <v>110611</v>
      </c>
      <c r="C411" s="5"/>
      <c r="D411" s="5">
        <v>2</v>
      </c>
      <c r="E411" s="5" t="s">
        <v>29</v>
      </c>
      <c r="F411" s="5">
        <v>1752</v>
      </c>
      <c r="G411" s="5" t="s">
        <v>470</v>
      </c>
      <c r="H411" s="5" t="s">
        <v>471</v>
      </c>
      <c r="I411" s="5">
        <v>462</v>
      </c>
      <c r="J411" s="5" t="s">
        <v>474</v>
      </c>
      <c r="K411" s="5">
        <v>334</v>
      </c>
      <c r="L411" s="5"/>
      <c r="M411" s="5" t="s">
        <v>475</v>
      </c>
      <c r="N411" s="68">
        <v>45593.725694444445</v>
      </c>
      <c r="O411" s="7">
        <v>45757</v>
      </c>
      <c r="P411" s="5"/>
      <c r="Q411" s="7">
        <v>45750</v>
      </c>
      <c r="R411" s="5"/>
      <c r="S411" s="69">
        <v>867.1</v>
      </c>
      <c r="T411" s="5" t="s">
        <v>39</v>
      </c>
      <c r="U411" s="5" t="s">
        <v>40</v>
      </c>
      <c r="V411" s="5" t="s">
        <v>41</v>
      </c>
      <c r="W411" s="5" t="s">
        <v>42</v>
      </c>
      <c r="X411" s="5"/>
      <c r="Y411" s="5"/>
      <c r="Z411" s="5" t="s">
        <v>1460</v>
      </c>
      <c r="AA411" s="5"/>
      <c r="AB411" s="5">
        <v>7119</v>
      </c>
      <c r="AC411" s="5">
        <v>7119</v>
      </c>
    </row>
    <row r="412" spans="1:29">
      <c r="A412" s="5">
        <v>617328</v>
      </c>
      <c r="B412" s="5">
        <v>110611</v>
      </c>
      <c r="C412" s="5"/>
      <c r="D412" s="5">
        <v>2</v>
      </c>
      <c r="E412" s="5" t="s">
        <v>29</v>
      </c>
      <c r="F412" s="5">
        <v>1752</v>
      </c>
      <c r="G412" s="5" t="s">
        <v>470</v>
      </c>
      <c r="H412" s="5" t="s">
        <v>471</v>
      </c>
      <c r="I412" s="5">
        <v>462</v>
      </c>
      <c r="J412" s="5" t="s">
        <v>474</v>
      </c>
      <c r="K412" s="5">
        <v>334</v>
      </c>
      <c r="L412" s="5"/>
      <c r="M412" s="5" t="s">
        <v>475</v>
      </c>
      <c r="N412" s="68">
        <v>45593.725694444445</v>
      </c>
      <c r="O412" s="7">
        <v>45757</v>
      </c>
      <c r="P412" s="5"/>
      <c r="Q412" s="7">
        <v>45750</v>
      </c>
      <c r="R412" s="5"/>
      <c r="S412" s="69">
        <v>107.71</v>
      </c>
      <c r="T412" s="5" t="s">
        <v>39</v>
      </c>
      <c r="U412" s="5" t="s">
        <v>182</v>
      </c>
      <c r="V412" s="5" t="s">
        <v>41</v>
      </c>
      <c r="W412" s="5" t="s">
        <v>42</v>
      </c>
      <c r="X412" s="5"/>
      <c r="Y412" s="5"/>
      <c r="Z412" s="5" t="s">
        <v>1460</v>
      </c>
      <c r="AA412" s="5"/>
      <c r="AB412" s="5">
        <v>7119</v>
      </c>
      <c r="AC412" s="5">
        <v>7119</v>
      </c>
    </row>
    <row r="413" spans="1:29">
      <c r="A413" s="5">
        <v>583041</v>
      </c>
      <c r="B413" s="5">
        <v>113256</v>
      </c>
      <c r="C413" s="5"/>
      <c r="D413" s="5">
        <v>2</v>
      </c>
      <c r="E413" s="5" t="s">
        <v>29</v>
      </c>
      <c r="F413" s="5">
        <v>1752</v>
      </c>
      <c r="G413" s="5" t="s">
        <v>470</v>
      </c>
      <c r="H413" s="5" t="s">
        <v>471</v>
      </c>
      <c r="I413" s="5">
        <v>445</v>
      </c>
      <c r="J413" s="5" t="s">
        <v>472</v>
      </c>
      <c r="K413" s="5">
        <v>318</v>
      </c>
      <c r="L413" s="5"/>
      <c r="M413" s="5" t="s">
        <v>473</v>
      </c>
      <c r="N413" s="68">
        <v>45629.652083333334</v>
      </c>
      <c r="O413" s="7">
        <v>45757</v>
      </c>
      <c r="P413" s="5"/>
      <c r="Q413" s="5"/>
      <c r="R413" s="5"/>
      <c r="S413" s="69">
        <v>493.06</v>
      </c>
      <c r="T413" s="5" t="s">
        <v>39</v>
      </c>
      <c r="U413" s="5" t="s">
        <v>1963</v>
      </c>
      <c r="V413" s="5" t="s">
        <v>126</v>
      </c>
      <c r="W413" s="5" t="s">
        <v>127</v>
      </c>
      <c r="X413" s="5"/>
      <c r="Y413" s="5"/>
      <c r="Z413" s="5" t="s">
        <v>1058</v>
      </c>
      <c r="AA413" s="5"/>
      <c r="AB413" s="5">
        <v>7119</v>
      </c>
      <c r="AC413" s="5">
        <v>7119</v>
      </c>
    </row>
    <row r="414" spans="1:29">
      <c r="A414" s="5">
        <v>611287</v>
      </c>
      <c r="B414" s="5">
        <v>113257</v>
      </c>
      <c r="C414" s="5"/>
      <c r="D414" s="5">
        <v>2</v>
      </c>
      <c r="E414" s="5" t="s">
        <v>29</v>
      </c>
      <c r="F414" s="5">
        <v>1752</v>
      </c>
      <c r="G414" s="5" t="s">
        <v>470</v>
      </c>
      <c r="H414" s="5" t="s">
        <v>471</v>
      </c>
      <c r="I414" s="5">
        <v>445</v>
      </c>
      <c r="J414" s="5" t="s">
        <v>472</v>
      </c>
      <c r="K414" s="5">
        <v>318</v>
      </c>
      <c r="L414" s="5"/>
      <c r="M414" s="5" t="s">
        <v>473</v>
      </c>
      <c r="N414" s="68">
        <v>45658</v>
      </c>
      <c r="O414" s="7">
        <v>45757</v>
      </c>
      <c r="P414" s="5"/>
      <c r="Q414" s="7">
        <v>45748</v>
      </c>
      <c r="R414" s="5"/>
      <c r="S414" s="69">
        <v>12</v>
      </c>
      <c r="T414" s="5" t="s">
        <v>39</v>
      </c>
      <c r="U414" s="5" t="s">
        <v>182</v>
      </c>
      <c r="V414" s="5" t="s">
        <v>41</v>
      </c>
      <c r="W414" s="5" t="s">
        <v>42</v>
      </c>
      <c r="X414" s="5"/>
      <c r="Y414" s="5"/>
      <c r="Z414" s="5" t="s">
        <v>1059</v>
      </c>
      <c r="AA414" s="5"/>
      <c r="AB414" s="5">
        <v>7119</v>
      </c>
      <c r="AC414" s="5">
        <v>7119</v>
      </c>
    </row>
    <row r="415" spans="1:29">
      <c r="A415" s="5">
        <v>582988</v>
      </c>
      <c r="B415" s="5">
        <v>113257</v>
      </c>
      <c r="C415" s="5"/>
      <c r="D415" s="5">
        <v>2</v>
      </c>
      <c r="E415" s="5" t="s">
        <v>29</v>
      </c>
      <c r="F415" s="5">
        <v>1752</v>
      </c>
      <c r="G415" s="5" t="s">
        <v>470</v>
      </c>
      <c r="H415" s="5" t="s">
        <v>471</v>
      </c>
      <c r="I415" s="5">
        <v>445</v>
      </c>
      <c r="J415" s="5" t="s">
        <v>472</v>
      </c>
      <c r="K415" s="5">
        <v>318</v>
      </c>
      <c r="L415" s="5"/>
      <c r="M415" s="5" t="s">
        <v>473</v>
      </c>
      <c r="N415" s="68">
        <v>45658</v>
      </c>
      <c r="O415" s="7">
        <v>45757</v>
      </c>
      <c r="P415" s="5"/>
      <c r="Q415" s="7">
        <v>45748</v>
      </c>
      <c r="R415" s="5"/>
      <c r="S415" s="69">
        <v>-1066.3</v>
      </c>
      <c r="T415" s="5" t="s">
        <v>35</v>
      </c>
      <c r="U415" s="5" t="s">
        <v>1826</v>
      </c>
      <c r="V415" s="5" t="s">
        <v>36</v>
      </c>
      <c r="W415" s="5" t="s">
        <v>37</v>
      </c>
      <c r="X415" s="5"/>
      <c r="Y415" s="5"/>
      <c r="Z415" s="5" t="s">
        <v>1059</v>
      </c>
      <c r="AA415" s="5"/>
      <c r="AB415" s="5">
        <v>7119</v>
      </c>
      <c r="AC415" s="5">
        <v>7119</v>
      </c>
    </row>
    <row r="416" spans="1:29">
      <c r="A416" s="5">
        <v>583042</v>
      </c>
      <c r="B416" s="5">
        <v>113257</v>
      </c>
      <c r="C416" s="5"/>
      <c r="D416" s="5">
        <v>2</v>
      </c>
      <c r="E416" s="5" t="s">
        <v>29</v>
      </c>
      <c r="F416" s="5">
        <v>1752</v>
      </c>
      <c r="G416" s="5" t="s">
        <v>470</v>
      </c>
      <c r="H416" s="5" t="s">
        <v>471</v>
      </c>
      <c r="I416" s="5">
        <v>445</v>
      </c>
      <c r="J416" s="5" t="s">
        <v>472</v>
      </c>
      <c r="K416" s="5">
        <v>318</v>
      </c>
      <c r="L416" s="5"/>
      <c r="M416" s="5" t="s">
        <v>473</v>
      </c>
      <c r="N416" s="68">
        <v>45658</v>
      </c>
      <c r="O416" s="7">
        <v>45757</v>
      </c>
      <c r="P416" s="5"/>
      <c r="Q416" s="7">
        <v>45748</v>
      </c>
      <c r="R416" s="5"/>
      <c r="S416" s="69">
        <v>106.63</v>
      </c>
      <c r="T416" s="5" t="s">
        <v>39</v>
      </c>
      <c r="U416" s="5" t="s">
        <v>40</v>
      </c>
      <c r="V416" s="5" t="s">
        <v>41</v>
      </c>
      <c r="W416" s="5" t="s">
        <v>42</v>
      </c>
      <c r="X416" s="5"/>
      <c r="Y416" s="5"/>
      <c r="Z416" s="5" t="s">
        <v>1059</v>
      </c>
      <c r="AA416" s="5"/>
      <c r="AB416" s="5">
        <v>7119</v>
      </c>
      <c r="AC416" s="5">
        <v>7119</v>
      </c>
    </row>
    <row r="417" spans="1:29">
      <c r="A417" s="5">
        <v>650100</v>
      </c>
      <c r="B417" s="5">
        <v>113257</v>
      </c>
      <c r="C417" s="5"/>
      <c r="D417" s="5">
        <v>2</v>
      </c>
      <c r="E417" s="5" t="s">
        <v>29</v>
      </c>
      <c r="F417" s="5">
        <v>1752</v>
      </c>
      <c r="G417" s="5" t="s">
        <v>470</v>
      </c>
      <c r="H417" s="5" t="s">
        <v>471</v>
      </c>
      <c r="I417" s="5">
        <v>445</v>
      </c>
      <c r="J417" s="5" t="s">
        <v>472</v>
      </c>
      <c r="K417" s="5">
        <v>318</v>
      </c>
      <c r="L417" s="5"/>
      <c r="M417" s="5" t="s">
        <v>473</v>
      </c>
      <c r="N417" s="68">
        <v>45658</v>
      </c>
      <c r="O417" s="7">
        <v>45757</v>
      </c>
      <c r="P417" s="5"/>
      <c r="Q417" s="7">
        <v>45748</v>
      </c>
      <c r="R417" s="5"/>
      <c r="S417" s="69">
        <v>123</v>
      </c>
      <c r="T417" s="5" t="s">
        <v>39</v>
      </c>
      <c r="U417" s="5" t="s">
        <v>52</v>
      </c>
      <c r="V417" s="5" t="s">
        <v>41</v>
      </c>
      <c r="W417" s="5" t="s">
        <v>42</v>
      </c>
      <c r="X417" s="5"/>
      <c r="Y417" s="5"/>
      <c r="Z417" s="5" t="s">
        <v>1059</v>
      </c>
      <c r="AA417" s="5"/>
      <c r="AB417" s="5">
        <v>7119</v>
      </c>
      <c r="AC417" s="5">
        <v>7119</v>
      </c>
    </row>
    <row r="418" spans="1:29">
      <c r="A418" s="5">
        <v>484026</v>
      </c>
      <c r="B418" s="5">
        <v>95203</v>
      </c>
      <c r="C418" s="5"/>
      <c r="D418" s="5">
        <v>2</v>
      </c>
      <c r="E418" s="5" t="s">
        <v>29</v>
      </c>
      <c r="F418" s="5">
        <v>1759</v>
      </c>
      <c r="G418" s="5" t="s">
        <v>476</v>
      </c>
      <c r="H418" s="5" t="s">
        <v>477</v>
      </c>
      <c r="I418" s="5">
        <v>12</v>
      </c>
      <c r="J418" s="5" t="s">
        <v>478</v>
      </c>
      <c r="K418" s="5">
        <v>91</v>
      </c>
      <c r="L418" s="5" t="s">
        <v>479</v>
      </c>
      <c r="M418" s="5" t="s">
        <v>1462</v>
      </c>
      <c r="N418" s="68">
        <v>45474</v>
      </c>
      <c r="O418" s="7">
        <v>45757</v>
      </c>
      <c r="P418" s="5"/>
      <c r="Q418" s="7">
        <v>45751</v>
      </c>
      <c r="R418" s="5"/>
      <c r="S418" s="69">
        <v>-468.07</v>
      </c>
      <c r="T418" s="5" t="s">
        <v>35</v>
      </c>
      <c r="U418" s="5" t="s">
        <v>1826</v>
      </c>
      <c r="V418" s="5" t="s">
        <v>36</v>
      </c>
      <c r="W418" s="5" t="s">
        <v>37</v>
      </c>
      <c r="X418" s="5"/>
      <c r="Y418" s="5"/>
      <c r="Z418" s="5" t="s">
        <v>879</v>
      </c>
      <c r="AA418" s="5"/>
      <c r="AB418" s="5">
        <v>7119</v>
      </c>
      <c r="AC418" s="5">
        <v>7119</v>
      </c>
    </row>
    <row r="419" spans="1:29">
      <c r="A419" s="5">
        <v>484057</v>
      </c>
      <c r="B419" s="5">
        <v>95203</v>
      </c>
      <c r="C419" s="5"/>
      <c r="D419" s="5">
        <v>2</v>
      </c>
      <c r="E419" s="5" t="s">
        <v>29</v>
      </c>
      <c r="F419" s="5">
        <v>1759</v>
      </c>
      <c r="G419" s="5" t="s">
        <v>476</v>
      </c>
      <c r="H419" s="5" t="s">
        <v>477</v>
      </c>
      <c r="I419" s="5">
        <v>12</v>
      </c>
      <c r="J419" s="5" t="s">
        <v>478</v>
      </c>
      <c r="K419" s="5">
        <v>91</v>
      </c>
      <c r="L419" s="5" t="s">
        <v>479</v>
      </c>
      <c r="M419" s="5" t="s">
        <v>1462</v>
      </c>
      <c r="N419" s="68">
        <v>45474</v>
      </c>
      <c r="O419" s="7">
        <v>45757</v>
      </c>
      <c r="P419" s="5"/>
      <c r="Q419" s="7">
        <v>45751</v>
      </c>
      <c r="R419" s="5"/>
      <c r="S419" s="69">
        <v>46.81</v>
      </c>
      <c r="T419" s="5" t="s">
        <v>39</v>
      </c>
      <c r="U419" s="5" t="s">
        <v>40</v>
      </c>
      <c r="V419" s="5" t="s">
        <v>41</v>
      </c>
      <c r="W419" s="5" t="s">
        <v>42</v>
      </c>
      <c r="X419" s="5"/>
      <c r="Y419" s="5"/>
      <c r="Z419" s="5" t="s">
        <v>879</v>
      </c>
      <c r="AA419" s="5"/>
      <c r="AB419" s="5">
        <v>7119</v>
      </c>
      <c r="AC419" s="5">
        <v>7119</v>
      </c>
    </row>
    <row r="420" spans="1:29">
      <c r="A420" s="5">
        <v>485537</v>
      </c>
      <c r="B420" s="5">
        <v>95501</v>
      </c>
      <c r="C420" s="5"/>
      <c r="D420" s="5">
        <v>2</v>
      </c>
      <c r="E420" s="5" t="s">
        <v>29</v>
      </c>
      <c r="F420" s="5">
        <v>1759</v>
      </c>
      <c r="G420" s="5" t="s">
        <v>476</v>
      </c>
      <c r="H420" s="5" t="s">
        <v>477</v>
      </c>
      <c r="I420" s="5">
        <v>14</v>
      </c>
      <c r="J420" s="5" t="s">
        <v>481</v>
      </c>
      <c r="K420" s="5">
        <v>137</v>
      </c>
      <c r="L420" s="5" t="s">
        <v>482</v>
      </c>
      <c r="M420" s="5" t="s">
        <v>1060</v>
      </c>
      <c r="N420" s="68">
        <v>45509.545138888891</v>
      </c>
      <c r="O420" s="7">
        <v>45757</v>
      </c>
      <c r="P420" s="5"/>
      <c r="Q420" s="7">
        <v>45754</v>
      </c>
      <c r="R420" s="5"/>
      <c r="S420" s="69">
        <v>-675.33</v>
      </c>
      <c r="T420" s="5" t="s">
        <v>35</v>
      </c>
      <c r="U420" s="5" t="s">
        <v>1826</v>
      </c>
      <c r="V420" s="5" t="s">
        <v>36</v>
      </c>
      <c r="W420" s="5" t="s">
        <v>37</v>
      </c>
      <c r="X420" s="5"/>
      <c r="Y420" s="5"/>
      <c r="Z420" s="5" t="s">
        <v>880</v>
      </c>
      <c r="AA420" s="5"/>
      <c r="AB420" s="5">
        <v>7119</v>
      </c>
      <c r="AC420" s="5">
        <v>7119</v>
      </c>
    </row>
    <row r="421" spans="1:29">
      <c r="A421" s="5">
        <v>485563</v>
      </c>
      <c r="B421" s="5">
        <v>95501</v>
      </c>
      <c r="C421" s="5"/>
      <c r="D421" s="5">
        <v>2</v>
      </c>
      <c r="E421" s="5" t="s">
        <v>29</v>
      </c>
      <c r="F421" s="5">
        <v>1759</v>
      </c>
      <c r="G421" s="5" t="s">
        <v>476</v>
      </c>
      <c r="H421" s="5" t="s">
        <v>477</v>
      </c>
      <c r="I421" s="5">
        <v>14</v>
      </c>
      <c r="J421" s="5" t="s">
        <v>481</v>
      </c>
      <c r="K421" s="5">
        <v>137</v>
      </c>
      <c r="L421" s="5" t="s">
        <v>482</v>
      </c>
      <c r="M421" s="5" t="s">
        <v>1060</v>
      </c>
      <c r="N421" s="68">
        <v>45509.545138888891</v>
      </c>
      <c r="O421" s="7">
        <v>45757</v>
      </c>
      <c r="P421" s="5"/>
      <c r="Q421" s="7">
        <v>45754</v>
      </c>
      <c r="R421" s="5"/>
      <c r="S421" s="69">
        <v>67.53</v>
      </c>
      <c r="T421" s="5" t="s">
        <v>39</v>
      </c>
      <c r="U421" s="5" t="s">
        <v>40</v>
      </c>
      <c r="V421" s="5" t="s">
        <v>41</v>
      </c>
      <c r="W421" s="5" t="s">
        <v>42</v>
      </c>
      <c r="X421" s="5"/>
      <c r="Y421" s="5"/>
      <c r="Z421" s="5" t="s">
        <v>880</v>
      </c>
      <c r="AA421" s="5"/>
      <c r="AB421" s="5">
        <v>7119</v>
      </c>
      <c r="AC421" s="5">
        <v>7119</v>
      </c>
    </row>
    <row r="422" spans="1:29">
      <c r="A422" s="5">
        <v>490222</v>
      </c>
      <c r="B422" s="5">
        <v>96393</v>
      </c>
      <c r="C422" s="5"/>
      <c r="D422" s="5">
        <v>2</v>
      </c>
      <c r="E422" s="5" t="s">
        <v>29</v>
      </c>
      <c r="F422" s="5">
        <v>1759</v>
      </c>
      <c r="G422" s="5" t="s">
        <v>476</v>
      </c>
      <c r="H422" s="5" t="s">
        <v>477</v>
      </c>
      <c r="I422" s="5">
        <v>13</v>
      </c>
      <c r="J422" s="5" t="s">
        <v>483</v>
      </c>
      <c r="K422" s="5">
        <v>248</v>
      </c>
      <c r="L422" s="5" t="s">
        <v>484</v>
      </c>
      <c r="M422" s="5" t="s">
        <v>485</v>
      </c>
      <c r="N422" s="68">
        <v>45511.395138888889</v>
      </c>
      <c r="O422" s="7">
        <v>45757</v>
      </c>
      <c r="P422" s="5"/>
      <c r="Q422" s="5"/>
      <c r="R422" s="5"/>
      <c r="S422" s="69">
        <v>9.6999999999999993</v>
      </c>
      <c r="T422" s="5" t="s">
        <v>39</v>
      </c>
      <c r="U422" s="5" t="s">
        <v>486</v>
      </c>
      <c r="V422" s="5" t="s">
        <v>486</v>
      </c>
      <c r="W422" s="5" t="s">
        <v>487</v>
      </c>
      <c r="X422" s="5"/>
      <c r="Y422" s="5"/>
      <c r="Z422" s="5" t="s">
        <v>881</v>
      </c>
      <c r="AA422" s="5"/>
      <c r="AB422" s="5">
        <v>7119</v>
      </c>
      <c r="AC422" s="5">
        <v>7119</v>
      </c>
    </row>
    <row r="423" spans="1:29">
      <c r="A423" s="5">
        <v>490186</v>
      </c>
      <c r="B423" s="5">
        <v>96394</v>
      </c>
      <c r="C423" s="5"/>
      <c r="D423" s="5">
        <v>2</v>
      </c>
      <c r="E423" s="5" t="s">
        <v>29</v>
      </c>
      <c r="F423" s="5">
        <v>1759</v>
      </c>
      <c r="G423" s="5" t="s">
        <v>476</v>
      </c>
      <c r="H423" s="5" t="s">
        <v>477</v>
      </c>
      <c r="I423" s="5">
        <v>13</v>
      </c>
      <c r="J423" s="5" t="s">
        <v>483</v>
      </c>
      <c r="K423" s="5">
        <v>248</v>
      </c>
      <c r="L423" s="5" t="s">
        <v>484</v>
      </c>
      <c r="M423" s="5" t="s">
        <v>485</v>
      </c>
      <c r="N423" s="68">
        <v>45511.395138888889</v>
      </c>
      <c r="O423" s="7">
        <v>45757</v>
      </c>
      <c r="P423" s="5"/>
      <c r="Q423" s="7">
        <v>45748</v>
      </c>
      <c r="R423" s="5"/>
      <c r="S423" s="69">
        <v>-200</v>
      </c>
      <c r="T423" s="5" t="s">
        <v>35</v>
      </c>
      <c r="U423" s="5" t="s">
        <v>1826</v>
      </c>
      <c r="V423" s="5" t="s">
        <v>36</v>
      </c>
      <c r="W423" s="5" t="s">
        <v>37</v>
      </c>
      <c r="X423" s="5"/>
      <c r="Y423" s="5"/>
      <c r="Z423" s="5" t="s">
        <v>882</v>
      </c>
      <c r="AA423" s="5"/>
      <c r="AB423" s="5">
        <v>7119</v>
      </c>
      <c r="AC423" s="5">
        <v>7119</v>
      </c>
    </row>
    <row r="424" spans="1:29">
      <c r="A424" s="5">
        <v>490223</v>
      </c>
      <c r="B424" s="5">
        <v>96394</v>
      </c>
      <c r="C424" s="5"/>
      <c r="D424" s="5">
        <v>2</v>
      </c>
      <c r="E424" s="5" t="s">
        <v>29</v>
      </c>
      <c r="F424" s="5">
        <v>1759</v>
      </c>
      <c r="G424" s="5" t="s">
        <v>476</v>
      </c>
      <c r="H424" s="5" t="s">
        <v>477</v>
      </c>
      <c r="I424" s="5">
        <v>13</v>
      </c>
      <c r="J424" s="5" t="s">
        <v>483</v>
      </c>
      <c r="K424" s="5">
        <v>248</v>
      </c>
      <c r="L424" s="5" t="s">
        <v>484</v>
      </c>
      <c r="M424" s="5" t="s">
        <v>485</v>
      </c>
      <c r="N424" s="68">
        <v>45511.395138888889</v>
      </c>
      <c r="O424" s="7">
        <v>45757</v>
      </c>
      <c r="P424" s="5"/>
      <c r="Q424" s="7">
        <v>45748</v>
      </c>
      <c r="R424" s="5"/>
      <c r="S424" s="69">
        <v>20</v>
      </c>
      <c r="T424" s="5" t="s">
        <v>39</v>
      </c>
      <c r="U424" s="5" t="s">
        <v>40</v>
      </c>
      <c r="V424" s="5" t="s">
        <v>41</v>
      </c>
      <c r="W424" s="5" t="s">
        <v>42</v>
      </c>
      <c r="X424" s="5"/>
      <c r="Y424" s="5"/>
      <c r="Z424" s="5" t="s">
        <v>882</v>
      </c>
      <c r="AA424" s="5"/>
      <c r="AB424" s="5">
        <v>7119</v>
      </c>
      <c r="AC424" s="5">
        <v>7119</v>
      </c>
    </row>
    <row r="425" spans="1:29">
      <c r="A425" s="5">
        <v>584338</v>
      </c>
      <c r="B425" s="5">
        <v>113504</v>
      </c>
      <c r="C425" s="5"/>
      <c r="D425" s="5">
        <v>2</v>
      </c>
      <c r="E425" s="5" t="s">
        <v>29</v>
      </c>
      <c r="F425" s="5">
        <v>1766</v>
      </c>
      <c r="G425" s="5" t="s">
        <v>774</v>
      </c>
      <c r="H425" s="5" t="s">
        <v>775</v>
      </c>
      <c r="I425" s="5">
        <v>16</v>
      </c>
      <c r="J425" s="5" t="s">
        <v>776</v>
      </c>
      <c r="K425" s="5">
        <v>348</v>
      </c>
      <c r="L425" s="5"/>
      <c r="M425" s="5" t="s">
        <v>777</v>
      </c>
      <c r="N425" s="68">
        <v>45630.400694444441</v>
      </c>
      <c r="O425" s="7">
        <v>45757</v>
      </c>
      <c r="P425" s="5"/>
      <c r="Q425" s="5"/>
      <c r="R425" s="5"/>
      <c r="S425" s="69">
        <v>-853.04</v>
      </c>
      <c r="T425" s="5" t="s">
        <v>35</v>
      </c>
      <c r="U425" s="5" t="s">
        <v>1826</v>
      </c>
      <c r="V425" s="5" t="s">
        <v>36</v>
      </c>
      <c r="W425" s="5" t="s">
        <v>37</v>
      </c>
      <c r="X425" s="5"/>
      <c r="Y425" s="5"/>
      <c r="Z425" s="5" t="s">
        <v>1061</v>
      </c>
      <c r="AA425" s="5"/>
      <c r="AB425" s="5">
        <v>7119</v>
      </c>
      <c r="AC425" s="5">
        <v>7119</v>
      </c>
    </row>
    <row r="426" spans="1:29">
      <c r="A426" s="5">
        <v>584389</v>
      </c>
      <c r="B426" s="5">
        <v>113504</v>
      </c>
      <c r="C426" s="5"/>
      <c r="D426" s="5">
        <v>2</v>
      </c>
      <c r="E426" s="5" t="s">
        <v>29</v>
      </c>
      <c r="F426" s="5">
        <v>1766</v>
      </c>
      <c r="G426" s="5" t="s">
        <v>774</v>
      </c>
      <c r="H426" s="5" t="s">
        <v>775</v>
      </c>
      <c r="I426" s="5">
        <v>16</v>
      </c>
      <c r="J426" s="5" t="s">
        <v>776</v>
      </c>
      <c r="K426" s="5">
        <v>348</v>
      </c>
      <c r="L426" s="5"/>
      <c r="M426" s="5" t="s">
        <v>777</v>
      </c>
      <c r="N426" s="68">
        <v>45630.400694444441</v>
      </c>
      <c r="O426" s="7">
        <v>45757</v>
      </c>
      <c r="P426" s="5"/>
      <c r="Q426" s="5"/>
      <c r="R426" s="5"/>
      <c r="S426" s="69">
        <v>85.3</v>
      </c>
      <c r="T426" s="5" t="s">
        <v>39</v>
      </c>
      <c r="U426" s="5" t="s">
        <v>40</v>
      </c>
      <c r="V426" s="5" t="s">
        <v>41</v>
      </c>
      <c r="W426" s="5" t="s">
        <v>42</v>
      </c>
      <c r="X426" s="5"/>
      <c r="Y426" s="5"/>
      <c r="Z426" s="5" t="s">
        <v>1061</v>
      </c>
      <c r="AA426" s="5"/>
      <c r="AB426" s="5">
        <v>7119</v>
      </c>
      <c r="AC426" s="5">
        <v>7119</v>
      </c>
    </row>
    <row r="427" spans="1:29">
      <c r="A427" s="5">
        <v>584391</v>
      </c>
      <c r="B427" s="5">
        <v>113504</v>
      </c>
      <c r="C427" s="5"/>
      <c r="D427" s="5">
        <v>2</v>
      </c>
      <c r="E427" s="5" t="s">
        <v>29</v>
      </c>
      <c r="F427" s="5">
        <v>1766</v>
      </c>
      <c r="G427" s="5" t="s">
        <v>774</v>
      </c>
      <c r="H427" s="5" t="s">
        <v>775</v>
      </c>
      <c r="I427" s="5">
        <v>16</v>
      </c>
      <c r="J427" s="5" t="s">
        <v>776</v>
      </c>
      <c r="K427" s="5">
        <v>348</v>
      </c>
      <c r="L427" s="5"/>
      <c r="M427" s="5" t="s">
        <v>777</v>
      </c>
      <c r="N427" s="68">
        <v>45630.400694444441</v>
      </c>
      <c r="O427" s="7">
        <v>45757</v>
      </c>
      <c r="P427" s="5"/>
      <c r="Q427" s="5"/>
      <c r="R427" s="5"/>
      <c r="S427" s="69">
        <v>9.6999999999999993</v>
      </c>
      <c r="T427" s="5" t="s">
        <v>39</v>
      </c>
      <c r="U427" s="5" t="s">
        <v>128</v>
      </c>
      <c r="V427" s="5" t="s">
        <v>128</v>
      </c>
      <c r="W427" s="5" t="s">
        <v>129</v>
      </c>
      <c r="X427" s="5"/>
      <c r="Y427" s="5"/>
      <c r="Z427" s="5" t="s">
        <v>1061</v>
      </c>
      <c r="AA427" s="5"/>
      <c r="AB427" s="5">
        <v>7119</v>
      </c>
      <c r="AC427" s="5">
        <v>7119</v>
      </c>
    </row>
    <row r="428" spans="1:29">
      <c r="A428" s="5">
        <v>672571</v>
      </c>
      <c r="B428" s="5">
        <v>129538</v>
      </c>
      <c r="C428" s="5"/>
      <c r="D428" s="5">
        <v>2</v>
      </c>
      <c r="E428" s="5" t="s">
        <v>29</v>
      </c>
      <c r="F428" s="5">
        <v>1766</v>
      </c>
      <c r="G428" s="5" t="s">
        <v>774</v>
      </c>
      <c r="H428" s="5" t="s">
        <v>775</v>
      </c>
      <c r="I428" s="5">
        <v>16</v>
      </c>
      <c r="J428" s="5" t="s">
        <v>776</v>
      </c>
      <c r="K428" s="5">
        <v>348</v>
      </c>
      <c r="L428" s="5"/>
      <c r="M428" s="5" t="s">
        <v>777</v>
      </c>
      <c r="N428" s="68">
        <v>45729.47152777778</v>
      </c>
      <c r="O428" s="7">
        <v>45757</v>
      </c>
      <c r="P428" s="5"/>
      <c r="Q428" s="5"/>
      <c r="R428" s="5"/>
      <c r="S428" s="69">
        <v>30.6</v>
      </c>
      <c r="T428" s="5" t="s">
        <v>39</v>
      </c>
      <c r="U428" s="5" t="s">
        <v>52</v>
      </c>
      <c r="V428" s="5" t="s">
        <v>41</v>
      </c>
      <c r="W428" s="5" t="s">
        <v>42</v>
      </c>
      <c r="X428" s="5"/>
      <c r="Y428" s="5"/>
      <c r="Z428" s="5" t="s">
        <v>1964</v>
      </c>
      <c r="AA428" s="5"/>
      <c r="AB428" s="5">
        <v>7119</v>
      </c>
      <c r="AC428" s="5">
        <v>7119</v>
      </c>
    </row>
    <row r="429" spans="1:29">
      <c r="A429" s="5">
        <v>574723</v>
      </c>
      <c r="B429" s="5">
        <v>111668</v>
      </c>
      <c r="C429" s="5"/>
      <c r="D429" s="5">
        <v>2</v>
      </c>
      <c r="E429" s="5" t="s">
        <v>29</v>
      </c>
      <c r="F429" s="5">
        <v>3276</v>
      </c>
      <c r="G429" s="5" t="s">
        <v>270</v>
      </c>
      <c r="H429" s="5" t="s">
        <v>271</v>
      </c>
      <c r="I429" s="5">
        <v>430</v>
      </c>
      <c r="J429" s="5" t="s">
        <v>272</v>
      </c>
      <c r="K429" s="5">
        <v>316</v>
      </c>
      <c r="L429" s="5"/>
      <c r="M429" s="5" t="s">
        <v>1062</v>
      </c>
      <c r="N429" s="68">
        <v>45604.410416666666</v>
      </c>
      <c r="O429" s="7">
        <v>45757</v>
      </c>
      <c r="P429" s="5"/>
      <c r="Q429" s="5"/>
      <c r="R429" s="5"/>
      <c r="S429" s="69">
        <v>119.9</v>
      </c>
      <c r="T429" s="5" t="s">
        <v>39</v>
      </c>
      <c r="U429" s="5" t="s">
        <v>40</v>
      </c>
      <c r="V429" s="5" t="s">
        <v>41</v>
      </c>
      <c r="W429" s="5" t="s">
        <v>42</v>
      </c>
      <c r="X429" s="5"/>
      <c r="Y429" s="5"/>
      <c r="Z429" s="5" t="s">
        <v>820</v>
      </c>
      <c r="AA429" s="5"/>
      <c r="AB429" s="5">
        <v>7119</v>
      </c>
      <c r="AC429" s="5">
        <v>7119</v>
      </c>
    </row>
    <row r="430" spans="1:29">
      <c r="A430" s="5">
        <v>574725</v>
      </c>
      <c r="B430" s="5">
        <v>111668</v>
      </c>
      <c r="C430" s="5"/>
      <c r="D430" s="5">
        <v>2</v>
      </c>
      <c r="E430" s="5" t="s">
        <v>29</v>
      </c>
      <c r="F430" s="5">
        <v>3276</v>
      </c>
      <c r="G430" s="5" t="s">
        <v>270</v>
      </c>
      <c r="H430" s="5" t="s">
        <v>271</v>
      </c>
      <c r="I430" s="5">
        <v>430</v>
      </c>
      <c r="J430" s="5" t="s">
        <v>272</v>
      </c>
      <c r="K430" s="5">
        <v>316</v>
      </c>
      <c r="L430" s="5"/>
      <c r="M430" s="5" t="s">
        <v>1062</v>
      </c>
      <c r="N430" s="68">
        <v>45604.410416666666</v>
      </c>
      <c r="O430" s="7">
        <v>45757</v>
      </c>
      <c r="P430" s="5"/>
      <c r="Q430" s="5"/>
      <c r="R430" s="5"/>
      <c r="S430" s="69">
        <v>52.7</v>
      </c>
      <c r="T430" s="5" t="s">
        <v>39</v>
      </c>
      <c r="U430" s="5" t="s">
        <v>52</v>
      </c>
      <c r="V430" s="5" t="s">
        <v>41</v>
      </c>
      <c r="W430" s="5" t="s">
        <v>42</v>
      </c>
      <c r="X430" s="5"/>
      <c r="Y430" s="5"/>
      <c r="Z430" s="5" t="s">
        <v>820</v>
      </c>
      <c r="AA430" s="5"/>
      <c r="AB430" s="5">
        <v>7119</v>
      </c>
      <c r="AC430" s="5">
        <v>7119</v>
      </c>
    </row>
    <row r="431" spans="1:29">
      <c r="A431" s="5">
        <v>574680</v>
      </c>
      <c r="B431" s="5">
        <v>111668</v>
      </c>
      <c r="C431" s="5"/>
      <c r="D431" s="5">
        <v>2</v>
      </c>
      <c r="E431" s="5" t="s">
        <v>29</v>
      </c>
      <c r="F431" s="5">
        <v>3276</v>
      </c>
      <c r="G431" s="5" t="s">
        <v>270</v>
      </c>
      <c r="H431" s="5" t="s">
        <v>271</v>
      </c>
      <c r="I431" s="5">
        <v>430</v>
      </c>
      <c r="J431" s="5" t="s">
        <v>272</v>
      </c>
      <c r="K431" s="5">
        <v>316</v>
      </c>
      <c r="L431" s="5"/>
      <c r="M431" s="5" t="s">
        <v>1062</v>
      </c>
      <c r="N431" s="68">
        <v>45604.410416666666</v>
      </c>
      <c r="O431" s="7">
        <v>45757</v>
      </c>
      <c r="P431" s="5"/>
      <c r="Q431" s="5"/>
      <c r="R431" s="5"/>
      <c r="S431" s="69">
        <v>-1198.99</v>
      </c>
      <c r="T431" s="5" t="s">
        <v>35</v>
      </c>
      <c r="U431" s="5" t="s">
        <v>1965</v>
      </c>
      <c r="V431" s="5" t="s">
        <v>36</v>
      </c>
      <c r="W431" s="5" t="s">
        <v>37</v>
      </c>
      <c r="X431" s="5"/>
      <c r="Y431" s="5"/>
      <c r="Z431" s="5" t="s">
        <v>820</v>
      </c>
      <c r="AA431" s="5"/>
      <c r="AB431" s="5">
        <v>7119</v>
      </c>
      <c r="AC431" s="5">
        <v>7119</v>
      </c>
    </row>
    <row r="432" spans="1:29">
      <c r="A432" s="5">
        <v>612627</v>
      </c>
      <c r="B432" s="5">
        <v>111668</v>
      </c>
      <c r="C432" s="5"/>
      <c r="D432" s="5">
        <v>2</v>
      </c>
      <c r="E432" s="5" t="s">
        <v>29</v>
      </c>
      <c r="F432" s="5">
        <v>3276</v>
      </c>
      <c r="G432" s="5" t="s">
        <v>270</v>
      </c>
      <c r="H432" s="5" t="s">
        <v>271</v>
      </c>
      <c r="I432" s="5">
        <v>430</v>
      </c>
      <c r="J432" s="5" t="s">
        <v>272</v>
      </c>
      <c r="K432" s="5">
        <v>316</v>
      </c>
      <c r="L432" s="5"/>
      <c r="M432" s="5" t="s">
        <v>1062</v>
      </c>
      <c r="N432" s="68">
        <v>45604.410416666666</v>
      </c>
      <c r="O432" s="7">
        <v>45757</v>
      </c>
      <c r="P432" s="5"/>
      <c r="Q432" s="5"/>
      <c r="R432" s="5"/>
      <c r="S432" s="69">
        <v>8.14</v>
      </c>
      <c r="T432" s="5" t="s">
        <v>39</v>
      </c>
      <c r="U432" s="5" t="s">
        <v>182</v>
      </c>
      <c r="V432" s="5" t="s">
        <v>41</v>
      </c>
      <c r="W432" s="5" t="s">
        <v>42</v>
      </c>
      <c r="X432" s="5"/>
      <c r="Y432" s="5"/>
      <c r="Z432" s="5" t="s">
        <v>820</v>
      </c>
      <c r="AA432" s="5"/>
      <c r="AB432" s="5">
        <v>7119</v>
      </c>
      <c r="AC432" s="5">
        <v>7119</v>
      </c>
    </row>
    <row r="433" spans="1:29">
      <c r="A433" s="5">
        <v>604387</v>
      </c>
      <c r="B433" s="5">
        <v>117532</v>
      </c>
      <c r="C433" s="5"/>
      <c r="D433" s="5">
        <v>2</v>
      </c>
      <c r="E433" s="5" t="s">
        <v>29</v>
      </c>
      <c r="F433" s="5">
        <v>6932</v>
      </c>
      <c r="G433" s="5" t="s">
        <v>1177</v>
      </c>
      <c r="H433" s="5" t="s">
        <v>1178</v>
      </c>
      <c r="I433" s="5">
        <v>529</v>
      </c>
      <c r="J433" s="5" t="s">
        <v>1173</v>
      </c>
      <c r="K433" s="5">
        <v>431</v>
      </c>
      <c r="L433" s="5"/>
      <c r="M433" s="5" t="s">
        <v>1179</v>
      </c>
      <c r="N433" s="68">
        <v>45670.620138888888</v>
      </c>
      <c r="O433" s="7">
        <v>45757</v>
      </c>
      <c r="P433" s="5"/>
      <c r="Q433" s="5"/>
      <c r="R433" s="5"/>
      <c r="S433" s="69">
        <v>4.8499999999999996</v>
      </c>
      <c r="T433" s="5" t="s">
        <v>39</v>
      </c>
      <c r="U433" s="5" t="s">
        <v>128</v>
      </c>
      <c r="V433" s="5" t="s">
        <v>128</v>
      </c>
      <c r="W433" s="5" t="s">
        <v>129</v>
      </c>
      <c r="X433" s="5"/>
      <c r="Y433" s="5"/>
      <c r="Z433" s="5" t="s">
        <v>1465</v>
      </c>
      <c r="AA433" s="5"/>
      <c r="AB433" s="5">
        <v>7119</v>
      </c>
      <c r="AC433" s="5">
        <v>7119</v>
      </c>
    </row>
    <row r="434" spans="1:29">
      <c r="A434" s="5">
        <v>611424</v>
      </c>
      <c r="B434" s="5">
        <v>117533</v>
      </c>
      <c r="C434" s="5"/>
      <c r="D434" s="5">
        <v>2</v>
      </c>
      <c r="E434" s="5" t="s">
        <v>29</v>
      </c>
      <c r="F434" s="5">
        <v>6932</v>
      </c>
      <c r="G434" s="5" t="s">
        <v>1177</v>
      </c>
      <c r="H434" s="5" t="s">
        <v>1178</v>
      </c>
      <c r="I434" s="5">
        <v>529</v>
      </c>
      <c r="J434" s="5" t="s">
        <v>1173</v>
      </c>
      <c r="K434" s="5">
        <v>431</v>
      </c>
      <c r="L434" s="5"/>
      <c r="M434" s="5" t="s">
        <v>1179</v>
      </c>
      <c r="N434" s="68">
        <v>45670.620138888888</v>
      </c>
      <c r="O434" s="7">
        <v>45757</v>
      </c>
      <c r="P434" s="5"/>
      <c r="Q434" s="7">
        <v>45742</v>
      </c>
      <c r="R434" s="5"/>
      <c r="S434" s="69">
        <v>13.14</v>
      </c>
      <c r="T434" s="5" t="s">
        <v>39</v>
      </c>
      <c r="U434" s="5" t="s">
        <v>182</v>
      </c>
      <c r="V434" s="5" t="s">
        <v>41</v>
      </c>
      <c r="W434" s="5" t="s">
        <v>42</v>
      </c>
      <c r="X434" s="5"/>
      <c r="Y434" s="5"/>
      <c r="Z434" s="5" t="s">
        <v>1966</v>
      </c>
      <c r="AA434" s="5"/>
      <c r="AB434" s="5">
        <v>7119</v>
      </c>
      <c r="AC434" s="5">
        <v>7119</v>
      </c>
    </row>
    <row r="435" spans="1:29">
      <c r="A435" s="5">
        <v>604339</v>
      </c>
      <c r="B435" s="5">
        <v>117533</v>
      </c>
      <c r="C435" s="5"/>
      <c r="D435" s="5">
        <v>2</v>
      </c>
      <c r="E435" s="5" t="s">
        <v>29</v>
      </c>
      <c r="F435" s="5">
        <v>6932</v>
      </c>
      <c r="G435" s="5" t="s">
        <v>1177</v>
      </c>
      <c r="H435" s="5" t="s">
        <v>1178</v>
      </c>
      <c r="I435" s="5">
        <v>529</v>
      </c>
      <c r="J435" s="5" t="s">
        <v>1173</v>
      </c>
      <c r="K435" s="5">
        <v>431</v>
      </c>
      <c r="L435" s="5"/>
      <c r="M435" s="5" t="s">
        <v>1179</v>
      </c>
      <c r="N435" s="68">
        <v>45670.620138888888</v>
      </c>
      <c r="O435" s="7">
        <v>45757</v>
      </c>
      <c r="P435" s="5"/>
      <c r="Q435" s="7">
        <v>45742</v>
      </c>
      <c r="R435" s="5"/>
      <c r="S435" s="69">
        <v>-1500</v>
      </c>
      <c r="T435" s="5" t="s">
        <v>35</v>
      </c>
      <c r="U435" s="5" t="s">
        <v>1826</v>
      </c>
      <c r="V435" s="5" t="s">
        <v>36</v>
      </c>
      <c r="W435" s="5" t="s">
        <v>37</v>
      </c>
      <c r="X435" s="5"/>
      <c r="Y435" s="5"/>
      <c r="Z435" s="5" t="s">
        <v>1966</v>
      </c>
      <c r="AA435" s="5"/>
      <c r="AB435" s="5">
        <v>7119</v>
      </c>
      <c r="AC435" s="5">
        <v>7119</v>
      </c>
    </row>
    <row r="436" spans="1:29">
      <c r="A436" s="5">
        <v>604389</v>
      </c>
      <c r="B436" s="5">
        <v>117533</v>
      </c>
      <c r="C436" s="5"/>
      <c r="D436" s="5">
        <v>2</v>
      </c>
      <c r="E436" s="5" t="s">
        <v>29</v>
      </c>
      <c r="F436" s="5">
        <v>6932</v>
      </c>
      <c r="G436" s="5" t="s">
        <v>1177</v>
      </c>
      <c r="H436" s="5" t="s">
        <v>1178</v>
      </c>
      <c r="I436" s="5">
        <v>529</v>
      </c>
      <c r="J436" s="5" t="s">
        <v>1173</v>
      </c>
      <c r="K436" s="5">
        <v>431</v>
      </c>
      <c r="L436" s="5"/>
      <c r="M436" s="5" t="s">
        <v>1179</v>
      </c>
      <c r="N436" s="68">
        <v>45670.620138888888</v>
      </c>
      <c r="O436" s="7">
        <v>45757</v>
      </c>
      <c r="P436" s="5"/>
      <c r="Q436" s="7">
        <v>45742</v>
      </c>
      <c r="R436" s="5"/>
      <c r="S436" s="69">
        <v>150</v>
      </c>
      <c r="T436" s="5" t="s">
        <v>39</v>
      </c>
      <c r="U436" s="5" t="s">
        <v>40</v>
      </c>
      <c r="V436" s="5" t="s">
        <v>41</v>
      </c>
      <c r="W436" s="5" t="s">
        <v>42</v>
      </c>
      <c r="X436" s="5"/>
      <c r="Y436" s="5"/>
      <c r="Z436" s="5" t="s">
        <v>1966</v>
      </c>
      <c r="AA436" s="5"/>
      <c r="AB436" s="5">
        <v>7119</v>
      </c>
      <c r="AC436" s="5">
        <v>7119</v>
      </c>
    </row>
    <row r="437" spans="1:29">
      <c r="A437" s="5">
        <v>619108</v>
      </c>
      <c r="B437" s="5">
        <v>107261</v>
      </c>
      <c r="C437" s="5"/>
      <c r="D437" s="5">
        <v>2</v>
      </c>
      <c r="E437" s="5" t="s">
        <v>29</v>
      </c>
      <c r="F437" s="5">
        <v>1919</v>
      </c>
      <c r="G437" s="5" t="s">
        <v>279</v>
      </c>
      <c r="H437" s="5" t="s">
        <v>280</v>
      </c>
      <c r="I437" s="5">
        <v>343</v>
      </c>
      <c r="J437" s="5" t="s">
        <v>312</v>
      </c>
      <c r="K437" s="5">
        <v>28</v>
      </c>
      <c r="L437" s="5" t="s">
        <v>313</v>
      </c>
      <c r="M437" s="5" t="s">
        <v>314</v>
      </c>
      <c r="N437" s="68">
        <v>45566</v>
      </c>
      <c r="O437" s="7">
        <v>45757</v>
      </c>
      <c r="P437" s="5"/>
      <c r="Q437" s="7">
        <v>45747</v>
      </c>
      <c r="R437" s="5"/>
      <c r="S437" s="69">
        <v>49.17</v>
      </c>
      <c r="T437" s="5" t="s">
        <v>39</v>
      </c>
      <c r="U437" s="5" t="s">
        <v>182</v>
      </c>
      <c r="V437" s="5" t="s">
        <v>41</v>
      </c>
      <c r="W437" s="5" t="s">
        <v>42</v>
      </c>
      <c r="X437" s="5"/>
      <c r="Y437" s="5"/>
      <c r="Z437" s="5" t="s">
        <v>835</v>
      </c>
      <c r="AA437" s="5"/>
      <c r="AB437" s="5">
        <v>7119</v>
      </c>
      <c r="AC437" s="5">
        <v>7119</v>
      </c>
    </row>
    <row r="438" spans="1:29">
      <c r="A438" s="5">
        <v>548320</v>
      </c>
      <c r="B438" s="5">
        <v>107261</v>
      </c>
      <c r="C438" s="5"/>
      <c r="D438" s="5">
        <v>2</v>
      </c>
      <c r="E438" s="5" t="s">
        <v>29</v>
      </c>
      <c r="F438" s="5">
        <v>1919</v>
      </c>
      <c r="G438" s="5" t="s">
        <v>279</v>
      </c>
      <c r="H438" s="5" t="s">
        <v>280</v>
      </c>
      <c r="I438" s="5">
        <v>343</v>
      </c>
      <c r="J438" s="5" t="s">
        <v>312</v>
      </c>
      <c r="K438" s="5">
        <v>28</v>
      </c>
      <c r="L438" s="5" t="s">
        <v>313</v>
      </c>
      <c r="M438" s="5" t="s">
        <v>314</v>
      </c>
      <c r="N438" s="68">
        <v>45566</v>
      </c>
      <c r="O438" s="7">
        <v>45757</v>
      </c>
      <c r="P438" s="5"/>
      <c r="Q438" s="7">
        <v>45747</v>
      </c>
      <c r="R438" s="5"/>
      <c r="S438" s="69">
        <v>-18813.599999999999</v>
      </c>
      <c r="T438" s="5" t="s">
        <v>35</v>
      </c>
      <c r="U438" s="5" t="s">
        <v>1826</v>
      </c>
      <c r="V438" s="5" t="s">
        <v>36</v>
      </c>
      <c r="W438" s="5" t="s">
        <v>37</v>
      </c>
      <c r="X438" s="5"/>
      <c r="Y438" s="5"/>
      <c r="Z438" s="5" t="s">
        <v>835</v>
      </c>
      <c r="AA438" s="5"/>
      <c r="AB438" s="5">
        <v>7119</v>
      </c>
      <c r="AC438" s="5">
        <v>7119</v>
      </c>
    </row>
    <row r="439" spans="1:29">
      <c r="A439" s="5">
        <v>548348</v>
      </c>
      <c r="B439" s="5">
        <v>107261</v>
      </c>
      <c r="C439" s="5"/>
      <c r="D439" s="5">
        <v>2</v>
      </c>
      <c r="E439" s="5" t="s">
        <v>29</v>
      </c>
      <c r="F439" s="5">
        <v>1919</v>
      </c>
      <c r="G439" s="5" t="s">
        <v>279</v>
      </c>
      <c r="H439" s="5" t="s">
        <v>280</v>
      </c>
      <c r="I439" s="5">
        <v>343</v>
      </c>
      <c r="J439" s="5" t="s">
        <v>312</v>
      </c>
      <c r="K439" s="5">
        <v>28</v>
      </c>
      <c r="L439" s="5" t="s">
        <v>313</v>
      </c>
      <c r="M439" s="5" t="s">
        <v>314</v>
      </c>
      <c r="N439" s="68">
        <v>45566</v>
      </c>
      <c r="O439" s="7">
        <v>45757</v>
      </c>
      <c r="P439" s="5"/>
      <c r="Q439" s="7">
        <v>45747</v>
      </c>
      <c r="R439" s="5"/>
      <c r="S439" s="69">
        <v>1881.36</v>
      </c>
      <c r="T439" s="5" t="s">
        <v>39</v>
      </c>
      <c r="U439" s="5" t="s">
        <v>40</v>
      </c>
      <c r="V439" s="5" t="s">
        <v>41</v>
      </c>
      <c r="W439" s="5" t="s">
        <v>42</v>
      </c>
      <c r="X439" s="5"/>
      <c r="Y439" s="5"/>
      <c r="Z439" s="5" t="s">
        <v>835</v>
      </c>
      <c r="AA439" s="5"/>
      <c r="AB439" s="5">
        <v>7119</v>
      </c>
      <c r="AC439" s="5">
        <v>7119</v>
      </c>
    </row>
    <row r="440" spans="1:29">
      <c r="A440" s="5">
        <v>548350</v>
      </c>
      <c r="B440" s="5">
        <v>107261</v>
      </c>
      <c r="C440" s="5"/>
      <c r="D440" s="5">
        <v>2</v>
      </c>
      <c r="E440" s="5" t="s">
        <v>29</v>
      </c>
      <c r="F440" s="5">
        <v>1919</v>
      </c>
      <c r="G440" s="5" t="s">
        <v>279</v>
      </c>
      <c r="H440" s="5" t="s">
        <v>280</v>
      </c>
      <c r="I440" s="5">
        <v>343</v>
      </c>
      <c r="J440" s="5" t="s">
        <v>312</v>
      </c>
      <c r="K440" s="5">
        <v>28</v>
      </c>
      <c r="L440" s="5" t="s">
        <v>313</v>
      </c>
      <c r="M440" s="5" t="s">
        <v>314</v>
      </c>
      <c r="N440" s="68">
        <v>45566</v>
      </c>
      <c r="O440" s="7">
        <v>45757</v>
      </c>
      <c r="P440" s="5"/>
      <c r="Q440" s="7">
        <v>45747</v>
      </c>
      <c r="R440" s="5"/>
      <c r="S440" s="69">
        <v>9.6999999999999993</v>
      </c>
      <c r="T440" s="5" t="s">
        <v>39</v>
      </c>
      <c r="U440" s="5" t="s">
        <v>128</v>
      </c>
      <c r="V440" s="5" t="s">
        <v>128</v>
      </c>
      <c r="W440" s="5" t="s">
        <v>129</v>
      </c>
      <c r="X440" s="5"/>
      <c r="Y440" s="5"/>
      <c r="Z440" s="5" t="s">
        <v>835</v>
      </c>
      <c r="AA440" s="5"/>
      <c r="AB440" s="5">
        <v>7119</v>
      </c>
      <c r="AC440" s="5">
        <v>7119</v>
      </c>
    </row>
    <row r="441" spans="1:29">
      <c r="A441" s="5">
        <v>548374</v>
      </c>
      <c r="B441" s="5">
        <v>107261</v>
      </c>
      <c r="C441" s="5"/>
      <c r="D441" s="5">
        <v>2</v>
      </c>
      <c r="E441" s="5" t="s">
        <v>29</v>
      </c>
      <c r="F441" s="5">
        <v>1919</v>
      </c>
      <c r="G441" s="5" t="s">
        <v>279</v>
      </c>
      <c r="H441" s="5" t="s">
        <v>280</v>
      </c>
      <c r="I441" s="5">
        <v>343</v>
      </c>
      <c r="J441" s="5" t="s">
        <v>312</v>
      </c>
      <c r="K441" s="5">
        <v>28</v>
      </c>
      <c r="L441" s="5" t="s">
        <v>313</v>
      </c>
      <c r="M441" s="5" t="s">
        <v>314</v>
      </c>
      <c r="N441" s="68">
        <v>45566</v>
      </c>
      <c r="O441" s="7">
        <v>45757</v>
      </c>
      <c r="P441" s="5"/>
      <c r="Q441" s="7">
        <v>45747</v>
      </c>
      <c r="R441" s="5"/>
      <c r="S441" s="69">
        <v>4277.74</v>
      </c>
      <c r="T441" s="5" t="s">
        <v>39</v>
      </c>
      <c r="U441" s="5" t="s">
        <v>265</v>
      </c>
      <c r="V441" s="5" t="s">
        <v>266</v>
      </c>
      <c r="W441" s="5" t="s">
        <v>267</v>
      </c>
      <c r="X441" s="5"/>
      <c r="Y441" s="5"/>
      <c r="Z441" s="5" t="s">
        <v>835</v>
      </c>
      <c r="AA441" s="5"/>
      <c r="AB441" s="5">
        <v>7119</v>
      </c>
      <c r="AC441" s="5">
        <v>7119</v>
      </c>
    </row>
    <row r="442" spans="1:29">
      <c r="A442" s="5">
        <v>669020</v>
      </c>
      <c r="B442" s="5">
        <v>128761</v>
      </c>
      <c r="C442" s="5"/>
      <c r="D442" s="5">
        <v>2</v>
      </c>
      <c r="E442" s="5" t="s">
        <v>29</v>
      </c>
      <c r="F442" s="5">
        <v>1919</v>
      </c>
      <c r="G442" s="5" t="s">
        <v>279</v>
      </c>
      <c r="H442" s="5" t="s">
        <v>280</v>
      </c>
      <c r="I442" s="5">
        <v>489</v>
      </c>
      <c r="J442" s="5" t="s">
        <v>281</v>
      </c>
      <c r="K442" s="5">
        <v>369</v>
      </c>
      <c r="L442" s="5"/>
      <c r="M442" s="5" t="s">
        <v>1967</v>
      </c>
      <c r="N442" s="68">
        <v>45717</v>
      </c>
      <c r="O442" s="7">
        <v>45757</v>
      </c>
      <c r="P442" s="5"/>
      <c r="Q442" s="7">
        <v>45742</v>
      </c>
      <c r="R442" s="5"/>
      <c r="S442" s="69">
        <v>-2711</v>
      </c>
      <c r="T442" s="5" t="s">
        <v>35</v>
      </c>
      <c r="U442" s="5" t="s">
        <v>1826</v>
      </c>
      <c r="V442" s="5" t="s">
        <v>36</v>
      </c>
      <c r="W442" s="5" t="s">
        <v>37</v>
      </c>
      <c r="X442" s="5"/>
      <c r="Y442" s="5"/>
      <c r="Z442" s="5" t="s">
        <v>1968</v>
      </c>
      <c r="AA442" s="5"/>
      <c r="AB442" s="5">
        <v>7119</v>
      </c>
      <c r="AC442" s="5">
        <v>7119</v>
      </c>
    </row>
    <row r="443" spans="1:29">
      <c r="A443" s="5">
        <v>669093</v>
      </c>
      <c r="B443" s="5">
        <v>128761</v>
      </c>
      <c r="C443" s="5"/>
      <c r="D443" s="5">
        <v>2</v>
      </c>
      <c r="E443" s="5" t="s">
        <v>29</v>
      </c>
      <c r="F443" s="5">
        <v>1919</v>
      </c>
      <c r="G443" s="5" t="s">
        <v>279</v>
      </c>
      <c r="H443" s="5" t="s">
        <v>280</v>
      </c>
      <c r="I443" s="5">
        <v>489</v>
      </c>
      <c r="J443" s="5" t="s">
        <v>281</v>
      </c>
      <c r="K443" s="5">
        <v>369</v>
      </c>
      <c r="L443" s="5"/>
      <c r="M443" s="5" t="s">
        <v>1967</v>
      </c>
      <c r="N443" s="68">
        <v>45717</v>
      </c>
      <c r="O443" s="7">
        <v>45757</v>
      </c>
      <c r="P443" s="5"/>
      <c r="Q443" s="7">
        <v>45742</v>
      </c>
      <c r="R443" s="5"/>
      <c r="S443" s="69">
        <v>271.10000000000002</v>
      </c>
      <c r="T443" s="5" t="s">
        <v>39</v>
      </c>
      <c r="U443" s="5" t="s">
        <v>40</v>
      </c>
      <c r="V443" s="5" t="s">
        <v>41</v>
      </c>
      <c r="W443" s="5" t="s">
        <v>42</v>
      </c>
      <c r="X443" s="5"/>
      <c r="Y443" s="5"/>
      <c r="Z443" s="5" t="s">
        <v>1968</v>
      </c>
      <c r="AA443" s="5"/>
      <c r="AB443" s="5">
        <v>7119</v>
      </c>
      <c r="AC443" s="5">
        <v>7119</v>
      </c>
    </row>
    <row r="444" spans="1:29">
      <c r="A444" s="5">
        <v>669095</v>
      </c>
      <c r="B444" s="5">
        <v>128761</v>
      </c>
      <c r="C444" s="5"/>
      <c r="D444" s="5">
        <v>2</v>
      </c>
      <c r="E444" s="5" t="s">
        <v>29</v>
      </c>
      <c r="F444" s="5">
        <v>1919</v>
      </c>
      <c r="G444" s="5" t="s">
        <v>279</v>
      </c>
      <c r="H444" s="5" t="s">
        <v>280</v>
      </c>
      <c r="I444" s="5">
        <v>489</v>
      </c>
      <c r="J444" s="5" t="s">
        <v>281</v>
      </c>
      <c r="K444" s="5">
        <v>369</v>
      </c>
      <c r="L444" s="5"/>
      <c r="M444" s="5" t="s">
        <v>1967</v>
      </c>
      <c r="N444" s="68">
        <v>45717</v>
      </c>
      <c r="O444" s="7">
        <v>45757</v>
      </c>
      <c r="P444" s="5"/>
      <c r="Q444" s="7">
        <v>45742</v>
      </c>
      <c r="R444" s="5"/>
      <c r="S444" s="69">
        <v>20.2</v>
      </c>
      <c r="T444" s="5" t="s">
        <v>39</v>
      </c>
      <c r="U444" s="5" t="s">
        <v>182</v>
      </c>
      <c r="V444" s="5" t="s">
        <v>41</v>
      </c>
      <c r="W444" s="5" t="s">
        <v>42</v>
      </c>
      <c r="X444" s="5"/>
      <c r="Y444" s="5"/>
      <c r="Z444" s="5" t="s">
        <v>1968</v>
      </c>
      <c r="AA444" s="5"/>
      <c r="AB444" s="5">
        <v>7119</v>
      </c>
      <c r="AC444" s="5">
        <v>7119</v>
      </c>
    </row>
    <row r="445" spans="1:29">
      <c r="A445" s="5">
        <v>669096</v>
      </c>
      <c r="B445" s="5">
        <v>128761</v>
      </c>
      <c r="C445" s="5"/>
      <c r="D445" s="5">
        <v>2</v>
      </c>
      <c r="E445" s="5" t="s">
        <v>29</v>
      </c>
      <c r="F445" s="5">
        <v>1919</v>
      </c>
      <c r="G445" s="5" t="s">
        <v>279</v>
      </c>
      <c r="H445" s="5" t="s">
        <v>280</v>
      </c>
      <c r="I445" s="5">
        <v>489</v>
      </c>
      <c r="J445" s="5" t="s">
        <v>281</v>
      </c>
      <c r="K445" s="5">
        <v>369</v>
      </c>
      <c r="L445" s="5"/>
      <c r="M445" s="5" t="s">
        <v>1967</v>
      </c>
      <c r="N445" s="68">
        <v>45717</v>
      </c>
      <c r="O445" s="7">
        <v>45757</v>
      </c>
      <c r="P445" s="5"/>
      <c r="Q445" s="7">
        <v>45742</v>
      </c>
      <c r="R445" s="5"/>
      <c r="S445" s="69">
        <v>31.53</v>
      </c>
      <c r="T445" s="5" t="s">
        <v>39</v>
      </c>
      <c r="U445" s="5" t="s">
        <v>182</v>
      </c>
      <c r="V445" s="5" t="s">
        <v>41</v>
      </c>
      <c r="W445" s="5" t="s">
        <v>42</v>
      </c>
      <c r="X445" s="5"/>
      <c r="Y445" s="5"/>
      <c r="Z445" s="5" t="s">
        <v>1968</v>
      </c>
      <c r="AA445" s="5"/>
      <c r="AB445" s="5">
        <v>7119</v>
      </c>
      <c r="AC445" s="5">
        <v>7119</v>
      </c>
    </row>
    <row r="446" spans="1:29">
      <c r="A446" s="5">
        <v>490570</v>
      </c>
      <c r="B446" s="5">
        <v>96478</v>
      </c>
      <c r="C446" s="5"/>
      <c r="D446" s="5">
        <v>2</v>
      </c>
      <c r="E446" s="5" t="s">
        <v>29</v>
      </c>
      <c r="F446" s="5">
        <v>1922</v>
      </c>
      <c r="G446" s="5" t="s">
        <v>288</v>
      </c>
      <c r="H446" s="5" t="s">
        <v>289</v>
      </c>
      <c r="I446" s="5">
        <v>123</v>
      </c>
      <c r="J446" s="5" t="s">
        <v>1711</v>
      </c>
      <c r="K446" s="5">
        <v>128</v>
      </c>
      <c r="L446" s="5" t="s">
        <v>291</v>
      </c>
      <c r="M446" s="5" t="s">
        <v>292</v>
      </c>
      <c r="N446" s="68">
        <v>45511.477777777778</v>
      </c>
      <c r="O446" s="7">
        <v>45757</v>
      </c>
      <c r="P446" s="5"/>
      <c r="Q446" s="7">
        <v>45736</v>
      </c>
      <c r="R446" s="5"/>
      <c r="S446" s="69">
        <v>-2293</v>
      </c>
      <c r="T446" s="5" t="s">
        <v>35</v>
      </c>
      <c r="U446" s="5" t="s">
        <v>1826</v>
      </c>
      <c r="V446" s="5" t="s">
        <v>36</v>
      </c>
      <c r="W446" s="5" t="s">
        <v>37</v>
      </c>
      <c r="X446" s="5"/>
      <c r="Y446" s="5"/>
      <c r="Z446" s="5" t="s">
        <v>830</v>
      </c>
      <c r="AA446" s="5"/>
      <c r="AB446" s="5">
        <v>7119</v>
      </c>
      <c r="AC446" s="5">
        <v>7119</v>
      </c>
    </row>
    <row r="447" spans="1:29">
      <c r="A447" s="5">
        <v>490600</v>
      </c>
      <c r="B447" s="5">
        <v>96478</v>
      </c>
      <c r="C447" s="5"/>
      <c r="D447" s="5">
        <v>2</v>
      </c>
      <c r="E447" s="5" t="s">
        <v>29</v>
      </c>
      <c r="F447" s="5">
        <v>1922</v>
      </c>
      <c r="G447" s="5" t="s">
        <v>288</v>
      </c>
      <c r="H447" s="5" t="s">
        <v>289</v>
      </c>
      <c r="I447" s="5">
        <v>123</v>
      </c>
      <c r="J447" s="5" t="s">
        <v>1711</v>
      </c>
      <c r="K447" s="5">
        <v>128</v>
      </c>
      <c r="L447" s="5" t="s">
        <v>291</v>
      </c>
      <c r="M447" s="5" t="s">
        <v>292</v>
      </c>
      <c r="N447" s="68">
        <v>45511.477777777778</v>
      </c>
      <c r="O447" s="7">
        <v>45757</v>
      </c>
      <c r="P447" s="5"/>
      <c r="Q447" s="7">
        <v>45736</v>
      </c>
      <c r="R447" s="5"/>
      <c r="S447" s="69">
        <v>229.3</v>
      </c>
      <c r="T447" s="5" t="s">
        <v>39</v>
      </c>
      <c r="U447" s="5" t="s">
        <v>40</v>
      </c>
      <c r="V447" s="5" t="s">
        <v>41</v>
      </c>
      <c r="W447" s="5" t="s">
        <v>42</v>
      </c>
      <c r="X447" s="5"/>
      <c r="Y447" s="5"/>
      <c r="Z447" s="5" t="s">
        <v>830</v>
      </c>
      <c r="AA447" s="5"/>
      <c r="AB447" s="5">
        <v>7119</v>
      </c>
      <c r="AC447" s="5">
        <v>7119</v>
      </c>
    </row>
    <row r="448" spans="1:29">
      <c r="A448" s="5">
        <v>490602</v>
      </c>
      <c r="B448" s="5">
        <v>96478</v>
      </c>
      <c r="C448" s="5"/>
      <c r="D448" s="5">
        <v>2</v>
      </c>
      <c r="E448" s="5" t="s">
        <v>29</v>
      </c>
      <c r="F448" s="5">
        <v>1922</v>
      </c>
      <c r="G448" s="5" t="s">
        <v>288</v>
      </c>
      <c r="H448" s="5" t="s">
        <v>289</v>
      </c>
      <c r="I448" s="5">
        <v>123</v>
      </c>
      <c r="J448" s="5" t="s">
        <v>1711</v>
      </c>
      <c r="K448" s="5">
        <v>128</v>
      </c>
      <c r="L448" s="5" t="s">
        <v>291</v>
      </c>
      <c r="M448" s="5" t="s">
        <v>292</v>
      </c>
      <c r="N448" s="68">
        <v>45511.477777777778</v>
      </c>
      <c r="O448" s="7">
        <v>45757</v>
      </c>
      <c r="P448" s="5"/>
      <c r="Q448" s="7">
        <v>45736</v>
      </c>
      <c r="R448" s="5"/>
      <c r="S448" s="69">
        <v>9.6999999999999993</v>
      </c>
      <c r="T448" s="5" t="s">
        <v>39</v>
      </c>
      <c r="U448" s="5" t="s">
        <v>128</v>
      </c>
      <c r="V448" s="5" t="s">
        <v>128</v>
      </c>
      <c r="W448" s="5" t="s">
        <v>129</v>
      </c>
      <c r="X448" s="5"/>
      <c r="Y448" s="5"/>
      <c r="Z448" s="5" t="s">
        <v>830</v>
      </c>
      <c r="AA448" s="5"/>
      <c r="AB448" s="5">
        <v>7119</v>
      </c>
      <c r="AC448" s="5">
        <v>7119</v>
      </c>
    </row>
    <row r="449" spans="1:29">
      <c r="A449" s="5">
        <v>658557</v>
      </c>
      <c r="B449" s="5">
        <v>96478</v>
      </c>
      <c r="C449" s="5"/>
      <c r="D449" s="5">
        <v>2</v>
      </c>
      <c r="E449" s="5" t="s">
        <v>29</v>
      </c>
      <c r="F449" s="5">
        <v>1922</v>
      </c>
      <c r="G449" s="5" t="s">
        <v>288</v>
      </c>
      <c r="H449" s="5" t="s">
        <v>289</v>
      </c>
      <c r="I449" s="5">
        <v>123</v>
      </c>
      <c r="J449" s="5" t="s">
        <v>1711</v>
      </c>
      <c r="K449" s="5">
        <v>128</v>
      </c>
      <c r="L449" s="5" t="s">
        <v>291</v>
      </c>
      <c r="M449" s="5" t="s">
        <v>292</v>
      </c>
      <c r="N449" s="68">
        <v>45511.477777777778</v>
      </c>
      <c r="O449" s="7">
        <v>45757</v>
      </c>
      <c r="P449" s="5"/>
      <c r="Q449" s="7">
        <v>45736</v>
      </c>
      <c r="R449" s="5"/>
      <c r="S449" s="69">
        <v>248.55</v>
      </c>
      <c r="T449" s="5" t="s">
        <v>39</v>
      </c>
      <c r="U449" s="5" t="s">
        <v>1969</v>
      </c>
      <c r="V449" s="5" t="s">
        <v>825</v>
      </c>
      <c r="W449" s="5" t="s">
        <v>826</v>
      </c>
      <c r="X449" s="5"/>
      <c r="Y449" s="5"/>
      <c r="Z449" s="5" t="s">
        <v>830</v>
      </c>
      <c r="AA449" s="5"/>
      <c r="AB449" s="5">
        <v>7119</v>
      </c>
      <c r="AC449" s="5">
        <v>7119</v>
      </c>
    </row>
    <row r="450" spans="1:29">
      <c r="A450" s="5">
        <v>629605</v>
      </c>
      <c r="B450" s="5">
        <v>96478</v>
      </c>
      <c r="C450" s="5"/>
      <c r="D450" s="5">
        <v>2</v>
      </c>
      <c r="E450" s="5" t="s">
        <v>29</v>
      </c>
      <c r="F450" s="5">
        <v>1922</v>
      </c>
      <c r="G450" s="5" t="s">
        <v>288</v>
      </c>
      <c r="H450" s="5" t="s">
        <v>289</v>
      </c>
      <c r="I450" s="5">
        <v>123</v>
      </c>
      <c r="J450" s="5" t="s">
        <v>1711</v>
      </c>
      <c r="K450" s="5">
        <v>128</v>
      </c>
      <c r="L450" s="5" t="s">
        <v>291</v>
      </c>
      <c r="M450" s="5" t="s">
        <v>292</v>
      </c>
      <c r="N450" s="68">
        <v>45511.477777777778</v>
      </c>
      <c r="O450" s="7">
        <v>45757</v>
      </c>
      <c r="P450" s="5"/>
      <c r="Q450" s="7">
        <v>45736</v>
      </c>
      <c r="R450" s="5"/>
      <c r="S450" s="69">
        <v>9.3800000000000008</v>
      </c>
      <c r="T450" s="5" t="s">
        <v>39</v>
      </c>
      <c r="U450" s="5" t="s">
        <v>182</v>
      </c>
      <c r="V450" s="5" t="s">
        <v>41</v>
      </c>
      <c r="W450" s="5" t="s">
        <v>42</v>
      </c>
      <c r="X450" s="5"/>
      <c r="Y450" s="5"/>
      <c r="Z450" s="5" t="s">
        <v>830</v>
      </c>
      <c r="AA450" s="5"/>
      <c r="AB450" s="5">
        <v>7119</v>
      </c>
      <c r="AC450" s="5">
        <v>7119</v>
      </c>
    </row>
    <row r="451" spans="1:29">
      <c r="A451" s="5">
        <v>475649</v>
      </c>
      <c r="B451" s="5">
        <v>93722</v>
      </c>
      <c r="C451" s="5"/>
      <c r="D451" s="5">
        <v>2</v>
      </c>
      <c r="E451" s="5" t="s">
        <v>29</v>
      </c>
      <c r="F451" s="5">
        <v>1933</v>
      </c>
      <c r="G451" s="5" t="s">
        <v>655</v>
      </c>
      <c r="H451" s="5" t="s">
        <v>656</v>
      </c>
      <c r="I451" s="5">
        <v>135</v>
      </c>
      <c r="J451" s="5" t="s">
        <v>657</v>
      </c>
      <c r="K451" s="5">
        <v>299</v>
      </c>
      <c r="L451" s="5"/>
      <c r="M451" s="5" t="s">
        <v>658</v>
      </c>
      <c r="N451" s="68">
        <v>45505</v>
      </c>
      <c r="O451" s="7">
        <v>45757</v>
      </c>
      <c r="P451" s="5"/>
      <c r="Q451" s="7">
        <v>45747</v>
      </c>
      <c r="R451" s="5"/>
      <c r="S451" s="69">
        <v>-1557.15</v>
      </c>
      <c r="T451" s="5" t="s">
        <v>35</v>
      </c>
      <c r="U451" s="5" t="s">
        <v>1826</v>
      </c>
      <c r="V451" s="5" t="s">
        <v>36</v>
      </c>
      <c r="W451" s="5" t="s">
        <v>37</v>
      </c>
      <c r="X451" s="5"/>
      <c r="Y451" s="5"/>
      <c r="Z451" s="5" t="s">
        <v>914</v>
      </c>
      <c r="AA451" s="5"/>
      <c r="AB451" s="5">
        <v>7119</v>
      </c>
      <c r="AC451" s="5">
        <v>7119</v>
      </c>
    </row>
    <row r="452" spans="1:29">
      <c r="A452" s="5">
        <v>475726</v>
      </c>
      <c r="B452" s="5">
        <v>93722</v>
      </c>
      <c r="C452" s="5"/>
      <c r="D452" s="5">
        <v>2</v>
      </c>
      <c r="E452" s="5" t="s">
        <v>29</v>
      </c>
      <c r="F452" s="5">
        <v>1933</v>
      </c>
      <c r="G452" s="5" t="s">
        <v>655</v>
      </c>
      <c r="H452" s="5" t="s">
        <v>656</v>
      </c>
      <c r="I452" s="5">
        <v>135</v>
      </c>
      <c r="J452" s="5" t="s">
        <v>657</v>
      </c>
      <c r="K452" s="5">
        <v>299</v>
      </c>
      <c r="L452" s="5"/>
      <c r="M452" s="5" t="s">
        <v>658</v>
      </c>
      <c r="N452" s="68">
        <v>45505</v>
      </c>
      <c r="O452" s="7">
        <v>45757</v>
      </c>
      <c r="P452" s="5"/>
      <c r="Q452" s="7">
        <v>45747</v>
      </c>
      <c r="R452" s="5"/>
      <c r="S452" s="69">
        <v>155.72</v>
      </c>
      <c r="T452" s="5" t="s">
        <v>39</v>
      </c>
      <c r="U452" s="5" t="s">
        <v>40</v>
      </c>
      <c r="V452" s="5" t="s">
        <v>41</v>
      </c>
      <c r="W452" s="5" t="s">
        <v>42</v>
      </c>
      <c r="X452" s="5"/>
      <c r="Y452" s="5"/>
      <c r="Z452" s="5" t="s">
        <v>914</v>
      </c>
      <c r="AA452" s="5"/>
      <c r="AB452" s="5">
        <v>7119</v>
      </c>
      <c r="AC452" s="5">
        <v>7119</v>
      </c>
    </row>
    <row r="453" spans="1:29">
      <c r="A453" s="5">
        <v>549168</v>
      </c>
      <c r="B453" s="5">
        <v>107401</v>
      </c>
      <c r="C453" s="5"/>
      <c r="D453" s="5">
        <v>2</v>
      </c>
      <c r="E453" s="5" t="s">
        <v>29</v>
      </c>
      <c r="F453" s="5">
        <v>1933</v>
      </c>
      <c r="G453" s="5" t="s">
        <v>655</v>
      </c>
      <c r="H453" s="5" t="s">
        <v>656</v>
      </c>
      <c r="I453" s="5">
        <v>271</v>
      </c>
      <c r="J453" s="5" t="s">
        <v>661</v>
      </c>
      <c r="K453" s="5">
        <v>330</v>
      </c>
      <c r="L453" s="5"/>
      <c r="M453" s="5" t="s">
        <v>662</v>
      </c>
      <c r="N453" s="68">
        <v>45597</v>
      </c>
      <c r="O453" s="7">
        <v>45757</v>
      </c>
      <c r="P453" s="5"/>
      <c r="Q453" s="7">
        <v>45748</v>
      </c>
      <c r="R453" s="5"/>
      <c r="S453" s="69">
        <v>-639.66</v>
      </c>
      <c r="T453" s="5" t="s">
        <v>35</v>
      </c>
      <c r="U453" s="5" t="s">
        <v>1826</v>
      </c>
      <c r="V453" s="5" t="s">
        <v>36</v>
      </c>
      <c r="W453" s="5" t="s">
        <v>37</v>
      </c>
      <c r="X453" s="5"/>
      <c r="Y453" s="5"/>
      <c r="Z453" s="5" t="s">
        <v>950</v>
      </c>
      <c r="AA453" s="5"/>
      <c r="AB453" s="5">
        <v>7119</v>
      </c>
      <c r="AC453" s="5">
        <v>7119</v>
      </c>
    </row>
    <row r="454" spans="1:29">
      <c r="A454" s="5">
        <v>549239</v>
      </c>
      <c r="B454" s="5">
        <v>107401</v>
      </c>
      <c r="C454" s="5"/>
      <c r="D454" s="5">
        <v>2</v>
      </c>
      <c r="E454" s="5" t="s">
        <v>29</v>
      </c>
      <c r="F454" s="5">
        <v>1933</v>
      </c>
      <c r="G454" s="5" t="s">
        <v>655</v>
      </c>
      <c r="H454" s="5" t="s">
        <v>656</v>
      </c>
      <c r="I454" s="5">
        <v>271</v>
      </c>
      <c r="J454" s="5" t="s">
        <v>661</v>
      </c>
      <c r="K454" s="5">
        <v>330</v>
      </c>
      <c r="L454" s="5"/>
      <c r="M454" s="5" t="s">
        <v>662</v>
      </c>
      <c r="N454" s="68">
        <v>45597</v>
      </c>
      <c r="O454" s="7">
        <v>45757</v>
      </c>
      <c r="P454" s="5"/>
      <c r="Q454" s="7">
        <v>45748</v>
      </c>
      <c r="R454" s="5"/>
      <c r="S454" s="69">
        <v>63.97</v>
      </c>
      <c r="T454" s="5" t="s">
        <v>39</v>
      </c>
      <c r="U454" s="5" t="s">
        <v>40</v>
      </c>
      <c r="V454" s="5" t="s">
        <v>41</v>
      </c>
      <c r="W454" s="5" t="s">
        <v>42</v>
      </c>
      <c r="X454" s="5"/>
      <c r="Y454" s="5"/>
      <c r="Z454" s="5" t="s">
        <v>950</v>
      </c>
      <c r="AA454" s="5"/>
      <c r="AB454" s="5">
        <v>7119</v>
      </c>
      <c r="AC454" s="5">
        <v>7119</v>
      </c>
    </row>
    <row r="455" spans="1:29">
      <c r="A455" s="5">
        <v>561223</v>
      </c>
      <c r="B455" s="5">
        <v>109192</v>
      </c>
      <c r="C455" s="5"/>
      <c r="D455" s="5">
        <v>2</v>
      </c>
      <c r="E455" s="5" t="s">
        <v>29</v>
      </c>
      <c r="F455" s="5">
        <v>1933</v>
      </c>
      <c r="G455" s="5" t="s">
        <v>655</v>
      </c>
      <c r="H455" s="5" t="s">
        <v>656</v>
      </c>
      <c r="I455" s="5">
        <v>131</v>
      </c>
      <c r="J455" s="5" t="s">
        <v>663</v>
      </c>
      <c r="K455" s="5">
        <v>264</v>
      </c>
      <c r="L455" s="5" t="s">
        <v>664</v>
      </c>
      <c r="M455" s="5" t="s">
        <v>665</v>
      </c>
      <c r="N455" s="68">
        <v>45581.538194444445</v>
      </c>
      <c r="O455" s="7">
        <v>45757</v>
      </c>
      <c r="P455" s="5"/>
      <c r="Q455" s="7">
        <v>45748</v>
      </c>
      <c r="R455" s="5"/>
      <c r="S455" s="69">
        <v>-750</v>
      </c>
      <c r="T455" s="5" t="s">
        <v>35</v>
      </c>
      <c r="U455" s="5" t="s">
        <v>1826</v>
      </c>
      <c r="V455" s="5" t="s">
        <v>36</v>
      </c>
      <c r="W455" s="5" t="s">
        <v>37</v>
      </c>
      <c r="X455" s="5"/>
      <c r="Y455" s="5"/>
      <c r="Z455" s="5" t="s">
        <v>1068</v>
      </c>
      <c r="AA455" s="5"/>
      <c r="AB455" s="5">
        <v>7119</v>
      </c>
      <c r="AC455" s="5">
        <v>7119</v>
      </c>
    </row>
    <row r="456" spans="1:29">
      <c r="A456" s="5">
        <v>561274</v>
      </c>
      <c r="B456" s="5">
        <v>109192</v>
      </c>
      <c r="C456" s="5"/>
      <c r="D456" s="5">
        <v>2</v>
      </c>
      <c r="E456" s="5" t="s">
        <v>29</v>
      </c>
      <c r="F456" s="5">
        <v>1933</v>
      </c>
      <c r="G456" s="5" t="s">
        <v>655</v>
      </c>
      <c r="H456" s="5" t="s">
        <v>656</v>
      </c>
      <c r="I456" s="5">
        <v>131</v>
      </c>
      <c r="J456" s="5" t="s">
        <v>663</v>
      </c>
      <c r="K456" s="5">
        <v>264</v>
      </c>
      <c r="L456" s="5" t="s">
        <v>664</v>
      </c>
      <c r="M456" s="5" t="s">
        <v>665</v>
      </c>
      <c r="N456" s="68">
        <v>45581.538194444445</v>
      </c>
      <c r="O456" s="7">
        <v>45757</v>
      </c>
      <c r="P456" s="5"/>
      <c r="Q456" s="7">
        <v>45748</v>
      </c>
      <c r="R456" s="5"/>
      <c r="S456" s="69">
        <v>75</v>
      </c>
      <c r="T456" s="5" t="s">
        <v>39</v>
      </c>
      <c r="U456" s="5" t="s">
        <v>40</v>
      </c>
      <c r="V456" s="5" t="s">
        <v>41</v>
      </c>
      <c r="W456" s="5" t="s">
        <v>42</v>
      </c>
      <c r="X456" s="5"/>
      <c r="Y456" s="5"/>
      <c r="Z456" s="5" t="s">
        <v>1068</v>
      </c>
      <c r="AA456" s="5"/>
      <c r="AB456" s="5">
        <v>7119</v>
      </c>
      <c r="AC456" s="5">
        <v>7119</v>
      </c>
    </row>
    <row r="457" spans="1:29">
      <c r="A457" s="5">
        <v>561276</v>
      </c>
      <c r="B457" s="5">
        <v>109192</v>
      </c>
      <c r="C457" s="5"/>
      <c r="D457" s="5">
        <v>2</v>
      </c>
      <c r="E457" s="5" t="s">
        <v>29</v>
      </c>
      <c r="F457" s="5">
        <v>1933</v>
      </c>
      <c r="G457" s="5" t="s">
        <v>655</v>
      </c>
      <c r="H457" s="5" t="s">
        <v>656</v>
      </c>
      <c r="I457" s="5">
        <v>131</v>
      </c>
      <c r="J457" s="5" t="s">
        <v>663</v>
      </c>
      <c r="K457" s="5">
        <v>264</v>
      </c>
      <c r="L457" s="5" t="s">
        <v>664</v>
      </c>
      <c r="M457" s="5" t="s">
        <v>665</v>
      </c>
      <c r="N457" s="68">
        <v>45581.538194444445</v>
      </c>
      <c r="O457" s="7">
        <v>45757</v>
      </c>
      <c r="P457" s="5"/>
      <c r="Q457" s="7">
        <v>45748</v>
      </c>
      <c r="R457" s="5"/>
      <c r="S457" s="69">
        <v>9.6999999999999993</v>
      </c>
      <c r="T457" s="5" t="s">
        <v>39</v>
      </c>
      <c r="U457" s="5" t="s">
        <v>128</v>
      </c>
      <c r="V457" s="5" t="s">
        <v>128</v>
      </c>
      <c r="W457" s="5" t="s">
        <v>129</v>
      </c>
      <c r="X457" s="5"/>
      <c r="Y457" s="5"/>
      <c r="Z457" s="5" t="s">
        <v>1068</v>
      </c>
      <c r="AA457" s="5"/>
      <c r="AB457" s="5">
        <v>7119</v>
      </c>
      <c r="AC457" s="5">
        <v>7119</v>
      </c>
    </row>
    <row r="458" spans="1:29">
      <c r="A458" s="5">
        <v>599606</v>
      </c>
      <c r="B458" s="5">
        <v>116274</v>
      </c>
      <c r="C458" s="5"/>
      <c r="D458" s="5">
        <v>2</v>
      </c>
      <c r="E458" s="5" t="s">
        <v>29</v>
      </c>
      <c r="F458" s="5">
        <v>1933</v>
      </c>
      <c r="G458" s="5" t="s">
        <v>655</v>
      </c>
      <c r="H458" s="5" t="s">
        <v>656</v>
      </c>
      <c r="I458" s="5">
        <v>311</v>
      </c>
      <c r="J458" s="5" t="s">
        <v>659</v>
      </c>
      <c r="K458" s="5">
        <v>129</v>
      </c>
      <c r="L458" s="5" t="s">
        <v>660</v>
      </c>
      <c r="M458" s="5" t="s">
        <v>1970</v>
      </c>
      <c r="N458" s="68">
        <v>45646.629166666666</v>
      </c>
      <c r="O458" s="7">
        <v>45757</v>
      </c>
      <c r="P458" s="5"/>
      <c r="Q458" s="7">
        <v>45748</v>
      </c>
      <c r="R458" s="5"/>
      <c r="S458" s="69">
        <v>-1080.8</v>
      </c>
      <c r="T458" s="5" t="s">
        <v>35</v>
      </c>
      <c r="U458" s="5" t="s">
        <v>1826</v>
      </c>
      <c r="V458" s="5" t="s">
        <v>36</v>
      </c>
      <c r="W458" s="5" t="s">
        <v>37</v>
      </c>
      <c r="X458" s="5"/>
      <c r="Y458" s="5"/>
      <c r="Z458" s="5" t="s">
        <v>919</v>
      </c>
      <c r="AA458" s="5"/>
      <c r="AB458" s="5">
        <v>7119</v>
      </c>
      <c r="AC458" s="5">
        <v>7119</v>
      </c>
    </row>
    <row r="459" spans="1:29">
      <c r="A459" s="5">
        <v>599631</v>
      </c>
      <c r="B459" s="5">
        <v>116274</v>
      </c>
      <c r="C459" s="5"/>
      <c r="D459" s="5">
        <v>2</v>
      </c>
      <c r="E459" s="5" t="s">
        <v>29</v>
      </c>
      <c r="F459" s="5">
        <v>1933</v>
      </c>
      <c r="G459" s="5" t="s">
        <v>655</v>
      </c>
      <c r="H459" s="5" t="s">
        <v>656</v>
      </c>
      <c r="I459" s="5">
        <v>311</v>
      </c>
      <c r="J459" s="5" t="s">
        <v>659</v>
      </c>
      <c r="K459" s="5">
        <v>129</v>
      </c>
      <c r="L459" s="5" t="s">
        <v>660</v>
      </c>
      <c r="M459" s="5" t="s">
        <v>1970</v>
      </c>
      <c r="N459" s="68">
        <v>45646.629166666666</v>
      </c>
      <c r="O459" s="7">
        <v>45757</v>
      </c>
      <c r="P459" s="5"/>
      <c r="Q459" s="7">
        <v>45748</v>
      </c>
      <c r="R459" s="5"/>
      <c r="S459" s="69">
        <v>108.08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919</v>
      </c>
      <c r="AA459" s="5"/>
      <c r="AB459" s="5">
        <v>7119</v>
      </c>
      <c r="AC459" s="5">
        <v>7119</v>
      </c>
    </row>
    <row r="460" spans="1:29">
      <c r="A460" s="5">
        <v>629339</v>
      </c>
      <c r="B460" s="5">
        <v>121297</v>
      </c>
      <c r="C460" s="5"/>
      <c r="D460" s="5">
        <v>2</v>
      </c>
      <c r="E460" s="5" t="s">
        <v>29</v>
      </c>
      <c r="F460" s="5">
        <v>3659</v>
      </c>
      <c r="G460" s="5" t="s">
        <v>138</v>
      </c>
      <c r="H460" s="5" t="s">
        <v>139</v>
      </c>
      <c r="I460" s="5">
        <v>474</v>
      </c>
      <c r="J460" s="5" t="s">
        <v>140</v>
      </c>
      <c r="K460" s="5">
        <v>355</v>
      </c>
      <c r="L460" s="5"/>
      <c r="M460" s="5" t="s">
        <v>1472</v>
      </c>
      <c r="N460" s="68">
        <v>45679.643055555556</v>
      </c>
      <c r="O460" s="7">
        <v>45757</v>
      </c>
      <c r="P460" s="5"/>
      <c r="Q460" s="5"/>
      <c r="R460" s="5"/>
      <c r="S460" s="69">
        <v>13.36</v>
      </c>
      <c r="T460" s="5" t="s">
        <v>39</v>
      </c>
      <c r="U460" s="5" t="s">
        <v>85</v>
      </c>
      <c r="V460" s="5" t="s">
        <v>85</v>
      </c>
      <c r="W460" s="5" t="s">
        <v>86</v>
      </c>
      <c r="X460" s="5"/>
      <c r="Y460" s="5"/>
      <c r="Z460" s="5" t="s">
        <v>792</v>
      </c>
      <c r="AA460" s="5"/>
      <c r="AB460" s="5">
        <v>7119</v>
      </c>
      <c r="AC460" s="5">
        <v>7119</v>
      </c>
    </row>
    <row r="461" spans="1:29">
      <c r="A461" s="5">
        <v>629254</v>
      </c>
      <c r="B461" s="5">
        <v>121299</v>
      </c>
      <c r="C461" s="5"/>
      <c r="D461" s="5">
        <v>2</v>
      </c>
      <c r="E461" s="5" t="s">
        <v>29</v>
      </c>
      <c r="F461" s="5">
        <v>3659</v>
      </c>
      <c r="G461" s="5" t="s">
        <v>138</v>
      </c>
      <c r="H461" s="5" t="s">
        <v>139</v>
      </c>
      <c r="I461" s="5">
        <v>474</v>
      </c>
      <c r="J461" s="5" t="s">
        <v>140</v>
      </c>
      <c r="K461" s="5">
        <v>355</v>
      </c>
      <c r="L461" s="5"/>
      <c r="M461" s="5" t="s">
        <v>1472</v>
      </c>
      <c r="N461" s="68">
        <v>45658</v>
      </c>
      <c r="O461" s="7">
        <v>45757</v>
      </c>
      <c r="P461" s="5"/>
      <c r="Q461" s="7">
        <v>45747</v>
      </c>
      <c r="R461" s="5"/>
      <c r="S461" s="69">
        <v>-1491.56</v>
      </c>
      <c r="T461" s="5" t="s">
        <v>35</v>
      </c>
      <c r="U461" s="5" t="s">
        <v>1826</v>
      </c>
      <c r="V461" s="5" t="s">
        <v>36</v>
      </c>
      <c r="W461" s="5" t="s">
        <v>37</v>
      </c>
      <c r="X461" s="5"/>
      <c r="Y461" s="5"/>
      <c r="Z461" s="5" t="s">
        <v>1603</v>
      </c>
      <c r="AA461" s="5"/>
      <c r="AB461" s="5">
        <v>7119</v>
      </c>
      <c r="AC461" s="5">
        <v>7119</v>
      </c>
    </row>
    <row r="462" spans="1:29">
      <c r="A462" s="5">
        <v>629344</v>
      </c>
      <c r="B462" s="5">
        <v>121299</v>
      </c>
      <c r="C462" s="5"/>
      <c r="D462" s="5">
        <v>2</v>
      </c>
      <c r="E462" s="5" t="s">
        <v>29</v>
      </c>
      <c r="F462" s="5">
        <v>3659</v>
      </c>
      <c r="G462" s="5" t="s">
        <v>138</v>
      </c>
      <c r="H462" s="5" t="s">
        <v>139</v>
      </c>
      <c r="I462" s="5">
        <v>474</v>
      </c>
      <c r="J462" s="5" t="s">
        <v>140</v>
      </c>
      <c r="K462" s="5">
        <v>355</v>
      </c>
      <c r="L462" s="5"/>
      <c r="M462" s="5" t="s">
        <v>1472</v>
      </c>
      <c r="N462" s="68">
        <v>45658</v>
      </c>
      <c r="O462" s="7">
        <v>45757</v>
      </c>
      <c r="P462" s="5"/>
      <c r="Q462" s="7">
        <v>45747</v>
      </c>
      <c r="R462" s="5"/>
      <c r="S462" s="69">
        <v>13.36</v>
      </c>
      <c r="T462" s="5" t="s">
        <v>39</v>
      </c>
      <c r="U462" s="5" t="s">
        <v>85</v>
      </c>
      <c r="V462" s="5" t="s">
        <v>85</v>
      </c>
      <c r="W462" s="5" t="s">
        <v>86</v>
      </c>
      <c r="X462" s="5"/>
      <c r="Y462" s="5"/>
      <c r="Z462" s="5" t="s">
        <v>1603</v>
      </c>
      <c r="AA462" s="5"/>
      <c r="AB462" s="5">
        <v>7119</v>
      </c>
      <c r="AC462" s="5">
        <v>7119</v>
      </c>
    </row>
    <row r="463" spans="1:29">
      <c r="A463" s="5">
        <v>629341</v>
      </c>
      <c r="B463" s="5">
        <v>121299</v>
      </c>
      <c r="C463" s="5"/>
      <c r="D463" s="5">
        <v>2</v>
      </c>
      <c r="E463" s="5" t="s">
        <v>29</v>
      </c>
      <c r="F463" s="5">
        <v>3659</v>
      </c>
      <c r="G463" s="5" t="s">
        <v>138</v>
      </c>
      <c r="H463" s="5" t="s">
        <v>139</v>
      </c>
      <c r="I463" s="5">
        <v>474</v>
      </c>
      <c r="J463" s="5" t="s">
        <v>140</v>
      </c>
      <c r="K463" s="5">
        <v>355</v>
      </c>
      <c r="L463" s="5"/>
      <c r="M463" s="5" t="s">
        <v>1472</v>
      </c>
      <c r="N463" s="68">
        <v>45658</v>
      </c>
      <c r="O463" s="7">
        <v>45757</v>
      </c>
      <c r="P463" s="5"/>
      <c r="Q463" s="7">
        <v>45747</v>
      </c>
      <c r="R463" s="5"/>
      <c r="S463" s="69">
        <v>149.16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1603</v>
      </c>
      <c r="AA463" s="5"/>
      <c r="AB463" s="5">
        <v>7119</v>
      </c>
      <c r="AC463" s="5">
        <v>7119</v>
      </c>
    </row>
    <row r="464" spans="1:29">
      <c r="A464" s="5">
        <v>600624</v>
      </c>
      <c r="B464" s="5">
        <v>116494</v>
      </c>
      <c r="C464" s="5"/>
      <c r="D464" s="5">
        <v>2</v>
      </c>
      <c r="E464" s="5" t="s">
        <v>29</v>
      </c>
      <c r="F464" s="5">
        <v>6542</v>
      </c>
      <c r="G464" s="5" t="s">
        <v>1165</v>
      </c>
      <c r="H464" s="5" t="s">
        <v>1166</v>
      </c>
      <c r="I464" s="5">
        <v>532</v>
      </c>
      <c r="J464" s="5" t="s">
        <v>1162</v>
      </c>
      <c r="K464" s="5">
        <v>433</v>
      </c>
      <c r="L464" s="5"/>
      <c r="M464" s="5" t="s">
        <v>1473</v>
      </c>
      <c r="N464" s="68">
        <v>45656.413888888892</v>
      </c>
      <c r="O464" s="7">
        <v>45757</v>
      </c>
      <c r="P464" s="5"/>
      <c r="Q464" s="5"/>
      <c r="R464" s="5"/>
      <c r="S464" s="69">
        <v>45</v>
      </c>
      <c r="T464" s="5" t="s">
        <v>39</v>
      </c>
      <c r="U464" s="5" t="s">
        <v>40</v>
      </c>
      <c r="V464" s="5" t="s">
        <v>41</v>
      </c>
      <c r="W464" s="5" t="s">
        <v>42</v>
      </c>
      <c r="X464" s="5"/>
      <c r="Y464" s="5"/>
      <c r="Z464" s="5" t="s">
        <v>1713</v>
      </c>
      <c r="AA464" s="5"/>
      <c r="AB464" s="5">
        <v>7119</v>
      </c>
      <c r="AC464" s="5">
        <v>7119</v>
      </c>
    </row>
    <row r="465" spans="1:29">
      <c r="A465" s="5">
        <v>600584</v>
      </c>
      <c r="B465" s="5">
        <v>116494</v>
      </c>
      <c r="C465" s="5"/>
      <c r="D465" s="5">
        <v>2</v>
      </c>
      <c r="E465" s="5" t="s">
        <v>29</v>
      </c>
      <c r="F465" s="5">
        <v>6542</v>
      </c>
      <c r="G465" s="5" t="s">
        <v>1165</v>
      </c>
      <c r="H465" s="5" t="s">
        <v>1166</v>
      </c>
      <c r="I465" s="5">
        <v>532</v>
      </c>
      <c r="J465" s="5" t="s">
        <v>1162</v>
      </c>
      <c r="K465" s="5">
        <v>433</v>
      </c>
      <c r="L465" s="5"/>
      <c r="M465" s="5" t="s">
        <v>1473</v>
      </c>
      <c r="N465" s="68">
        <v>45656.413888888892</v>
      </c>
      <c r="O465" s="7">
        <v>45757</v>
      </c>
      <c r="P465" s="5"/>
      <c r="Q465" s="5"/>
      <c r="R465" s="5"/>
      <c r="S465" s="69">
        <v>-450</v>
      </c>
      <c r="T465" s="5" t="s">
        <v>35</v>
      </c>
      <c r="U465" s="5" t="s">
        <v>1826</v>
      </c>
      <c r="V465" s="5" t="s">
        <v>36</v>
      </c>
      <c r="W465" s="5" t="s">
        <v>37</v>
      </c>
      <c r="X465" s="5"/>
      <c r="Y465" s="5"/>
      <c r="Z465" s="5" t="s">
        <v>1713</v>
      </c>
      <c r="AA465" s="5"/>
      <c r="AB465" s="5">
        <v>7119</v>
      </c>
      <c r="AC465" s="5">
        <v>7119</v>
      </c>
    </row>
    <row r="466" spans="1:29">
      <c r="A466" s="5">
        <v>602218</v>
      </c>
      <c r="B466" s="5">
        <v>116853</v>
      </c>
      <c r="C466" s="5"/>
      <c r="D466" s="5">
        <v>2</v>
      </c>
      <c r="E466" s="5" t="s">
        <v>29</v>
      </c>
      <c r="F466" s="5">
        <v>6542</v>
      </c>
      <c r="G466" s="5" t="s">
        <v>1165</v>
      </c>
      <c r="H466" s="5" t="s">
        <v>1166</v>
      </c>
      <c r="I466" s="5">
        <v>532</v>
      </c>
      <c r="J466" s="5" t="s">
        <v>1162</v>
      </c>
      <c r="K466" s="5">
        <v>433</v>
      </c>
      <c r="L466" s="5"/>
      <c r="M466" s="5" t="s">
        <v>1473</v>
      </c>
      <c r="N466" s="68">
        <v>45666.37222222222</v>
      </c>
      <c r="O466" s="7">
        <v>45757</v>
      </c>
      <c r="P466" s="5"/>
      <c r="Q466" s="5"/>
      <c r="R466" s="5"/>
      <c r="S466" s="69">
        <v>4.8499999999999996</v>
      </c>
      <c r="T466" s="5" t="s">
        <v>39</v>
      </c>
      <c r="U466" s="5" t="s">
        <v>128</v>
      </c>
      <c r="V466" s="5" t="s">
        <v>128</v>
      </c>
      <c r="W466" s="5" t="s">
        <v>129</v>
      </c>
      <c r="X466" s="5"/>
      <c r="Y466" s="5"/>
      <c r="Z466" s="5" t="s">
        <v>1170</v>
      </c>
      <c r="AA466" s="5"/>
      <c r="AB466" s="5">
        <v>7119</v>
      </c>
      <c r="AC466" s="5">
        <v>7119</v>
      </c>
    </row>
    <row r="467" spans="1:29">
      <c r="A467" s="5">
        <v>522148</v>
      </c>
      <c r="B467" s="5">
        <v>102722</v>
      </c>
      <c r="C467" s="5"/>
      <c r="D467" s="5">
        <v>2</v>
      </c>
      <c r="E467" s="5" t="s">
        <v>29</v>
      </c>
      <c r="F467" s="5">
        <v>4541</v>
      </c>
      <c r="G467" s="5" t="s">
        <v>666</v>
      </c>
      <c r="H467" s="5" t="s">
        <v>667</v>
      </c>
      <c r="I467" s="5">
        <v>418</v>
      </c>
      <c r="J467" s="5" t="s">
        <v>1069</v>
      </c>
      <c r="K467" s="5">
        <v>404</v>
      </c>
      <c r="L467" s="5"/>
      <c r="M467" s="5" t="s">
        <v>668</v>
      </c>
      <c r="N467" s="68">
        <v>45552.427777777775</v>
      </c>
      <c r="O467" s="7">
        <v>45757</v>
      </c>
      <c r="P467" s="5"/>
      <c r="Q467" s="7">
        <v>45747</v>
      </c>
      <c r="R467" s="5"/>
      <c r="S467" s="69">
        <v>-800</v>
      </c>
      <c r="T467" s="5" t="s">
        <v>35</v>
      </c>
      <c r="U467" s="5" t="s">
        <v>1826</v>
      </c>
      <c r="V467" s="5" t="s">
        <v>36</v>
      </c>
      <c r="W467" s="5" t="s">
        <v>37</v>
      </c>
      <c r="X467" s="5"/>
      <c r="Y467" s="5"/>
      <c r="Z467" s="5" t="s">
        <v>1716</v>
      </c>
      <c r="AA467" s="5"/>
      <c r="AB467" s="5">
        <v>7119</v>
      </c>
      <c r="AC467" s="5">
        <v>7119</v>
      </c>
    </row>
    <row r="468" spans="1:29">
      <c r="A468" s="5">
        <v>522191</v>
      </c>
      <c r="B468" s="5">
        <v>102722</v>
      </c>
      <c r="C468" s="5"/>
      <c r="D468" s="5">
        <v>2</v>
      </c>
      <c r="E468" s="5" t="s">
        <v>29</v>
      </c>
      <c r="F468" s="5">
        <v>4541</v>
      </c>
      <c r="G468" s="5" t="s">
        <v>666</v>
      </c>
      <c r="H468" s="5" t="s">
        <v>667</v>
      </c>
      <c r="I468" s="5">
        <v>418</v>
      </c>
      <c r="J468" s="5" t="s">
        <v>1069</v>
      </c>
      <c r="K468" s="5">
        <v>404</v>
      </c>
      <c r="L468" s="5"/>
      <c r="M468" s="5" t="s">
        <v>668</v>
      </c>
      <c r="N468" s="68">
        <v>45552.427777777775</v>
      </c>
      <c r="O468" s="7">
        <v>45757</v>
      </c>
      <c r="P468" s="5"/>
      <c r="Q468" s="7">
        <v>45747</v>
      </c>
      <c r="R468" s="5"/>
      <c r="S468" s="69">
        <v>80</v>
      </c>
      <c r="T468" s="5" t="s">
        <v>39</v>
      </c>
      <c r="U468" s="5" t="s">
        <v>40</v>
      </c>
      <c r="V468" s="5" t="s">
        <v>41</v>
      </c>
      <c r="W468" s="5" t="s">
        <v>42</v>
      </c>
      <c r="X468" s="5"/>
      <c r="Y468" s="5"/>
      <c r="Z468" s="5" t="s">
        <v>1716</v>
      </c>
      <c r="AA468" s="5"/>
      <c r="AB468" s="5">
        <v>7119</v>
      </c>
      <c r="AC468" s="5">
        <v>7119</v>
      </c>
    </row>
    <row r="469" spans="1:29">
      <c r="A469" s="5">
        <v>540025</v>
      </c>
      <c r="B469" s="5">
        <v>102722</v>
      </c>
      <c r="C469" s="5"/>
      <c r="D469" s="5">
        <v>2</v>
      </c>
      <c r="E469" s="5" t="s">
        <v>29</v>
      </c>
      <c r="F469" s="5">
        <v>4541</v>
      </c>
      <c r="G469" s="5" t="s">
        <v>666</v>
      </c>
      <c r="H469" s="5" t="s">
        <v>667</v>
      </c>
      <c r="I469" s="5">
        <v>418</v>
      </c>
      <c r="J469" s="5" t="s">
        <v>1069</v>
      </c>
      <c r="K469" s="5">
        <v>404</v>
      </c>
      <c r="L469" s="5"/>
      <c r="M469" s="5" t="s">
        <v>668</v>
      </c>
      <c r="N469" s="68">
        <v>45552.427777777775</v>
      </c>
      <c r="O469" s="7">
        <v>45757</v>
      </c>
      <c r="P469" s="5"/>
      <c r="Q469" s="7">
        <v>45747</v>
      </c>
      <c r="R469" s="5"/>
      <c r="S469" s="69">
        <v>51.72</v>
      </c>
      <c r="T469" s="5" t="s">
        <v>39</v>
      </c>
      <c r="U469" s="5" t="s">
        <v>52</v>
      </c>
      <c r="V469" s="5" t="s">
        <v>41</v>
      </c>
      <c r="W469" s="5" t="s">
        <v>42</v>
      </c>
      <c r="X469" s="5"/>
      <c r="Y469" s="5"/>
      <c r="Z469" s="5" t="s">
        <v>1716</v>
      </c>
      <c r="AA469" s="5"/>
      <c r="AB469" s="5">
        <v>7119</v>
      </c>
      <c r="AC469" s="5">
        <v>7119</v>
      </c>
    </row>
    <row r="470" spans="1:29">
      <c r="A470" s="5">
        <v>611652</v>
      </c>
      <c r="B470" s="5">
        <v>102722</v>
      </c>
      <c r="C470" s="5"/>
      <c r="D470" s="5">
        <v>2</v>
      </c>
      <c r="E470" s="5" t="s">
        <v>29</v>
      </c>
      <c r="F470" s="5">
        <v>4541</v>
      </c>
      <c r="G470" s="5" t="s">
        <v>666</v>
      </c>
      <c r="H470" s="5" t="s">
        <v>667</v>
      </c>
      <c r="I470" s="5">
        <v>418</v>
      </c>
      <c r="J470" s="5" t="s">
        <v>1069</v>
      </c>
      <c r="K470" s="5">
        <v>404</v>
      </c>
      <c r="L470" s="5"/>
      <c r="M470" s="5" t="s">
        <v>668</v>
      </c>
      <c r="N470" s="68">
        <v>45552.427777777775</v>
      </c>
      <c r="O470" s="7">
        <v>45757</v>
      </c>
      <c r="P470" s="5"/>
      <c r="Q470" s="7">
        <v>45747</v>
      </c>
      <c r="R470" s="5"/>
      <c r="S470" s="69">
        <v>8.1999999999999993</v>
      </c>
      <c r="T470" s="5" t="s">
        <v>39</v>
      </c>
      <c r="U470" s="5" t="s">
        <v>182</v>
      </c>
      <c r="V470" s="5" t="s">
        <v>41</v>
      </c>
      <c r="W470" s="5" t="s">
        <v>42</v>
      </c>
      <c r="X470" s="5"/>
      <c r="Y470" s="5"/>
      <c r="Z470" s="5" t="s">
        <v>1716</v>
      </c>
      <c r="AA470" s="5"/>
      <c r="AB470" s="5">
        <v>7119</v>
      </c>
      <c r="AC470" s="5">
        <v>7119</v>
      </c>
    </row>
    <row r="471" spans="1:29">
      <c r="A471" s="5">
        <v>629862</v>
      </c>
      <c r="B471" s="5">
        <v>102722</v>
      </c>
      <c r="C471" s="5"/>
      <c r="D471" s="5">
        <v>2</v>
      </c>
      <c r="E471" s="5" t="s">
        <v>29</v>
      </c>
      <c r="F471" s="5">
        <v>4541</v>
      </c>
      <c r="G471" s="5" t="s">
        <v>666</v>
      </c>
      <c r="H471" s="5" t="s">
        <v>667</v>
      </c>
      <c r="I471" s="5">
        <v>418</v>
      </c>
      <c r="J471" s="5" t="s">
        <v>1069</v>
      </c>
      <c r="K471" s="5">
        <v>404</v>
      </c>
      <c r="L471" s="5"/>
      <c r="M471" s="5" t="s">
        <v>668</v>
      </c>
      <c r="N471" s="68">
        <v>45552.427777777775</v>
      </c>
      <c r="O471" s="7">
        <v>45757</v>
      </c>
      <c r="P471" s="5"/>
      <c r="Q471" s="7">
        <v>45747</v>
      </c>
      <c r="R471" s="5"/>
      <c r="S471" s="69">
        <v>800</v>
      </c>
      <c r="T471" s="5" t="s">
        <v>39</v>
      </c>
      <c r="U471" s="5" t="s">
        <v>1971</v>
      </c>
      <c r="V471" s="5" t="s">
        <v>669</v>
      </c>
      <c r="W471" s="5" t="s">
        <v>670</v>
      </c>
      <c r="X471" s="5"/>
      <c r="Y471" s="5"/>
      <c r="Z471" s="5" t="s">
        <v>1716</v>
      </c>
      <c r="AA471" s="5"/>
      <c r="AB471" s="5">
        <v>7119</v>
      </c>
      <c r="AC471" s="5">
        <v>7119</v>
      </c>
    </row>
    <row r="472" spans="1:29">
      <c r="A472" s="5">
        <v>629868</v>
      </c>
      <c r="B472" s="5">
        <v>102722</v>
      </c>
      <c r="C472" s="5"/>
      <c r="D472" s="5">
        <v>2</v>
      </c>
      <c r="E472" s="5" t="s">
        <v>29</v>
      </c>
      <c r="F472" s="5">
        <v>4541</v>
      </c>
      <c r="G472" s="5" t="s">
        <v>666</v>
      </c>
      <c r="H472" s="5" t="s">
        <v>667</v>
      </c>
      <c r="I472" s="5">
        <v>418</v>
      </c>
      <c r="J472" s="5" t="s">
        <v>1069</v>
      </c>
      <c r="K472" s="5">
        <v>404</v>
      </c>
      <c r="L472" s="5"/>
      <c r="M472" s="5" t="s">
        <v>668</v>
      </c>
      <c r="N472" s="68">
        <v>45552.427777777775</v>
      </c>
      <c r="O472" s="7">
        <v>45757</v>
      </c>
      <c r="P472" s="5"/>
      <c r="Q472" s="7">
        <v>45747</v>
      </c>
      <c r="R472" s="5"/>
      <c r="S472" s="69">
        <v>-80</v>
      </c>
      <c r="T472" s="5" t="s">
        <v>39</v>
      </c>
      <c r="U472" s="5" t="s">
        <v>1074</v>
      </c>
      <c r="V472" s="5" t="s">
        <v>41</v>
      </c>
      <c r="W472" s="5" t="s">
        <v>42</v>
      </c>
      <c r="X472" s="5"/>
      <c r="Y472" s="5"/>
      <c r="Z472" s="5" t="s">
        <v>1716</v>
      </c>
      <c r="AA472" s="5"/>
      <c r="AB472" s="5">
        <v>7119</v>
      </c>
      <c r="AC472" s="5">
        <v>7119</v>
      </c>
    </row>
    <row r="473" spans="1:29">
      <c r="A473" s="5">
        <v>610809</v>
      </c>
      <c r="B473" s="5">
        <v>100584</v>
      </c>
      <c r="C473" s="5"/>
      <c r="D473" s="5">
        <v>2</v>
      </c>
      <c r="E473" s="5" t="s">
        <v>29</v>
      </c>
      <c r="F473" s="5">
        <v>1999</v>
      </c>
      <c r="G473" s="5" t="s">
        <v>671</v>
      </c>
      <c r="H473" s="5" t="s">
        <v>672</v>
      </c>
      <c r="I473" s="5">
        <v>18</v>
      </c>
      <c r="J473" s="5" t="s">
        <v>673</v>
      </c>
      <c r="K473" s="5">
        <v>381</v>
      </c>
      <c r="L473" s="5"/>
      <c r="M473" s="5" t="s">
        <v>1972</v>
      </c>
      <c r="N473" s="68">
        <v>45545.518055555556</v>
      </c>
      <c r="O473" s="7">
        <v>45757</v>
      </c>
      <c r="P473" s="5"/>
      <c r="Q473" s="7">
        <v>45747</v>
      </c>
      <c r="R473" s="5"/>
      <c r="S473" s="69">
        <v>13.39</v>
      </c>
      <c r="T473" s="5" t="s">
        <v>39</v>
      </c>
      <c r="U473" s="5" t="s">
        <v>182</v>
      </c>
      <c r="V473" s="5" t="s">
        <v>41</v>
      </c>
      <c r="W473" s="5" t="s">
        <v>42</v>
      </c>
      <c r="X473" s="5"/>
      <c r="Y473" s="5"/>
      <c r="Z473" s="5" t="s">
        <v>921</v>
      </c>
      <c r="AA473" s="5"/>
      <c r="AB473" s="5">
        <v>7119</v>
      </c>
      <c r="AC473" s="5">
        <v>7119</v>
      </c>
    </row>
    <row r="474" spans="1:29">
      <c r="A474" s="5">
        <v>591988</v>
      </c>
      <c r="B474" s="5">
        <v>100584</v>
      </c>
      <c r="C474" s="5"/>
      <c r="D474" s="5">
        <v>2</v>
      </c>
      <c r="E474" s="5" t="s">
        <v>29</v>
      </c>
      <c r="F474" s="5">
        <v>1999</v>
      </c>
      <c r="G474" s="5" t="s">
        <v>671</v>
      </c>
      <c r="H474" s="5" t="s">
        <v>672</v>
      </c>
      <c r="I474" s="5">
        <v>18</v>
      </c>
      <c r="J474" s="5" t="s">
        <v>673</v>
      </c>
      <c r="K474" s="5">
        <v>381</v>
      </c>
      <c r="L474" s="5"/>
      <c r="M474" s="5" t="s">
        <v>1972</v>
      </c>
      <c r="N474" s="68">
        <v>45545.518055555556</v>
      </c>
      <c r="O474" s="7">
        <v>45757</v>
      </c>
      <c r="P474" s="5"/>
      <c r="Q474" s="7">
        <v>45747</v>
      </c>
      <c r="R474" s="5"/>
      <c r="S474" s="69">
        <v>193.72</v>
      </c>
      <c r="T474" s="5" t="s">
        <v>39</v>
      </c>
      <c r="U474" s="5" t="s">
        <v>1973</v>
      </c>
      <c r="V474" s="5" t="s">
        <v>48</v>
      </c>
      <c r="W474" s="5" t="s">
        <v>49</v>
      </c>
      <c r="X474" s="5"/>
      <c r="Y474" s="5"/>
      <c r="Z474" s="5" t="s">
        <v>921</v>
      </c>
      <c r="AA474" s="5"/>
      <c r="AB474" s="5">
        <v>7119</v>
      </c>
      <c r="AC474" s="5">
        <v>7119</v>
      </c>
    </row>
    <row r="475" spans="1:29">
      <c r="A475" s="5">
        <v>568379</v>
      </c>
      <c r="B475" s="5">
        <v>100584</v>
      </c>
      <c r="C475" s="5"/>
      <c r="D475" s="5">
        <v>2</v>
      </c>
      <c r="E475" s="5" t="s">
        <v>29</v>
      </c>
      <c r="F475" s="5">
        <v>1999</v>
      </c>
      <c r="G475" s="5" t="s">
        <v>671</v>
      </c>
      <c r="H475" s="5" t="s">
        <v>672</v>
      </c>
      <c r="I475" s="5">
        <v>18</v>
      </c>
      <c r="J475" s="5" t="s">
        <v>673</v>
      </c>
      <c r="K475" s="5">
        <v>381</v>
      </c>
      <c r="L475" s="5"/>
      <c r="M475" s="5" t="s">
        <v>1972</v>
      </c>
      <c r="N475" s="68">
        <v>45545.518055555556</v>
      </c>
      <c r="O475" s="7">
        <v>45757</v>
      </c>
      <c r="P475" s="5"/>
      <c r="Q475" s="7">
        <v>45747</v>
      </c>
      <c r="R475" s="5"/>
      <c r="S475" s="69">
        <v>1900</v>
      </c>
      <c r="T475" s="5" t="s">
        <v>39</v>
      </c>
      <c r="U475" s="5" t="s">
        <v>1974</v>
      </c>
      <c r="V475" s="5" t="s">
        <v>88</v>
      </c>
      <c r="W475" s="5" t="s">
        <v>89</v>
      </c>
      <c r="X475" s="5"/>
      <c r="Y475" s="5"/>
      <c r="Z475" s="5" t="s">
        <v>921</v>
      </c>
      <c r="AA475" s="5"/>
      <c r="AB475" s="5">
        <v>7119</v>
      </c>
      <c r="AC475" s="5">
        <v>7119</v>
      </c>
    </row>
    <row r="476" spans="1:29">
      <c r="A476" s="5">
        <v>568384</v>
      </c>
      <c r="B476" s="5">
        <v>100584</v>
      </c>
      <c r="C476" s="5"/>
      <c r="D476" s="5">
        <v>2</v>
      </c>
      <c r="E476" s="5" t="s">
        <v>29</v>
      </c>
      <c r="F476" s="5">
        <v>1999</v>
      </c>
      <c r="G476" s="5" t="s">
        <v>671</v>
      </c>
      <c r="H476" s="5" t="s">
        <v>672</v>
      </c>
      <c r="I476" s="5">
        <v>18</v>
      </c>
      <c r="J476" s="5" t="s">
        <v>673</v>
      </c>
      <c r="K476" s="5">
        <v>381</v>
      </c>
      <c r="L476" s="5"/>
      <c r="M476" s="5" t="s">
        <v>1972</v>
      </c>
      <c r="N476" s="68">
        <v>45545.518055555556</v>
      </c>
      <c r="O476" s="7">
        <v>45757</v>
      </c>
      <c r="P476" s="5"/>
      <c r="Q476" s="7">
        <v>45747</v>
      </c>
      <c r="R476" s="5"/>
      <c r="S476" s="69">
        <v>-190</v>
      </c>
      <c r="T476" s="5" t="s">
        <v>39</v>
      </c>
      <c r="U476" s="5" t="s">
        <v>120</v>
      </c>
      <c r="V476" s="5" t="s">
        <v>41</v>
      </c>
      <c r="W476" s="5" t="s">
        <v>42</v>
      </c>
      <c r="X476" s="5"/>
      <c r="Y476" s="5"/>
      <c r="Z476" s="5" t="s">
        <v>921</v>
      </c>
      <c r="AA476" s="5"/>
      <c r="AB476" s="5">
        <v>7119</v>
      </c>
      <c r="AC476" s="5">
        <v>7119</v>
      </c>
    </row>
    <row r="477" spans="1:29">
      <c r="A477" s="5">
        <v>511155</v>
      </c>
      <c r="B477" s="5">
        <v>100584</v>
      </c>
      <c r="C477" s="5"/>
      <c r="D477" s="5">
        <v>2</v>
      </c>
      <c r="E477" s="5" t="s">
        <v>29</v>
      </c>
      <c r="F477" s="5">
        <v>1999</v>
      </c>
      <c r="G477" s="5" t="s">
        <v>671</v>
      </c>
      <c r="H477" s="5" t="s">
        <v>672</v>
      </c>
      <c r="I477" s="5">
        <v>18</v>
      </c>
      <c r="J477" s="5" t="s">
        <v>673</v>
      </c>
      <c r="K477" s="5">
        <v>381</v>
      </c>
      <c r="L477" s="5"/>
      <c r="M477" s="5" t="s">
        <v>1972</v>
      </c>
      <c r="N477" s="68">
        <v>45545.518055555556</v>
      </c>
      <c r="O477" s="7">
        <v>45757</v>
      </c>
      <c r="P477" s="5"/>
      <c r="Q477" s="7">
        <v>45747</v>
      </c>
      <c r="R477" s="5"/>
      <c r="S477" s="69">
        <v>-3200</v>
      </c>
      <c r="T477" s="5" t="s">
        <v>35</v>
      </c>
      <c r="U477" s="5" t="s">
        <v>1826</v>
      </c>
      <c r="V477" s="5" t="s">
        <v>36</v>
      </c>
      <c r="W477" s="5" t="s">
        <v>37</v>
      </c>
      <c r="X477" s="5"/>
      <c r="Y477" s="5"/>
      <c r="Z477" s="5" t="s">
        <v>921</v>
      </c>
      <c r="AA477" s="5"/>
      <c r="AB477" s="5">
        <v>7119</v>
      </c>
      <c r="AC477" s="5">
        <v>7119</v>
      </c>
    </row>
    <row r="478" spans="1:29">
      <c r="A478" s="5">
        <v>511188</v>
      </c>
      <c r="B478" s="5">
        <v>100584</v>
      </c>
      <c r="C478" s="5"/>
      <c r="D478" s="5">
        <v>2</v>
      </c>
      <c r="E478" s="5" t="s">
        <v>29</v>
      </c>
      <c r="F478" s="5">
        <v>1999</v>
      </c>
      <c r="G478" s="5" t="s">
        <v>671</v>
      </c>
      <c r="H478" s="5" t="s">
        <v>672</v>
      </c>
      <c r="I478" s="5">
        <v>18</v>
      </c>
      <c r="J478" s="5" t="s">
        <v>673</v>
      </c>
      <c r="K478" s="5">
        <v>381</v>
      </c>
      <c r="L478" s="5"/>
      <c r="M478" s="5" t="s">
        <v>1972</v>
      </c>
      <c r="N478" s="68">
        <v>45545.518055555556</v>
      </c>
      <c r="O478" s="7">
        <v>45757</v>
      </c>
      <c r="P478" s="5"/>
      <c r="Q478" s="7">
        <v>45747</v>
      </c>
      <c r="R478" s="5"/>
      <c r="S478" s="69">
        <v>320</v>
      </c>
      <c r="T478" s="5" t="s">
        <v>39</v>
      </c>
      <c r="U478" s="5" t="s">
        <v>40</v>
      </c>
      <c r="V478" s="5" t="s">
        <v>41</v>
      </c>
      <c r="W478" s="5" t="s">
        <v>42</v>
      </c>
      <c r="X478" s="5"/>
      <c r="Y478" s="5"/>
      <c r="Z478" s="5" t="s">
        <v>921</v>
      </c>
      <c r="AA478" s="5"/>
      <c r="AB478" s="5">
        <v>7119</v>
      </c>
      <c r="AC478" s="5">
        <v>7119</v>
      </c>
    </row>
    <row r="479" spans="1:29">
      <c r="A479" s="5">
        <v>544716</v>
      </c>
      <c r="B479" s="5">
        <v>106495</v>
      </c>
      <c r="C479" s="5"/>
      <c r="D479" s="5">
        <v>2</v>
      </c>
      <c r="E479" s="5" t="s">
        <v>29</v>
      </c>
      <c r="F479" s="5">
        <v>1999</v>
      </c>
      <c r="G479" s="5" t="s">
        <v>671</v>
      </c>
      <c r="H479" s="5" t="s">
        <v>672</v>
      </c>
      <c r="I479" s="5">
        <v>19</v>
      </c>
      <c r="J479" s="5" t="s">
        <v>676</v>
      </c>
      <c r="K479" s="5">
        <v>100</v>
      </c>
      <c r="L479" s="5" t="s">
        <v>677</v>
      </c>
      <c r="M479" s="5" t="s">
        <v>1975</v>
      </c>
      <c r="N479" s="68">
        <v>45567.455555555556</v>
      </c>
      <c r="O479" s="7">
        <v>45757</v>
      </c>
      <c r="P479" s="5"/>
      <c r="Q479" s="7">
        <v>45751</v>
      </c>
      <c r="R479" s="5"/>
      <c r="S479" s="69">
        <v>-3840.97</v>
      </c>
      <c r="T479" s="5" t="s">
        <v>35</v>
      </c>
      <c r="U479" s="5" t="s">
        <v>1826</v>
      </c>
      <c r="V479" s="5" t="s">
        <v>36</v>
      </c>
      <c r="W479" s="5" t="s">
        <v>37</v>
      </c>
      <c r="X479" s="5"/>
      <c r="Y479" s="5"/>
      <c r="Z479" s="5" t="s">
        <v>1076</v>
      </c>
      <c r="AA479" s="5"/>
      <c r="AB479" s="5">
        <v>7119</v>
      </c>
      <c r="AC479" s="5">
        <v>7119</v>
      </c>
    </row>
    <row r="480" spans="1:29">
      <c r="A480" s="5">
        <v>544756</v>
      </c>
      <c r="B480" s="5">
        <v>106495</v>
      </c>
      <c r="C480" s="5"/>
      <c r="D480" s="5">
        <v>2</v>
      </c>
      <c r="E480" s="5" t="s">
        <v>29</v>
      </c>
      <c r="F480" s="5">
        <v>1999</v>
      </c>
      <c r="G480" s="5" t="s">
        <v>671</v>
      </c>
      <c r="H480" s="5" t="s">
        <v>672</v>
      </c>
      <c r="I480" s="5">
        <v>19</v>
      </c>
      <c r="J480" s="5" t="s">
        <v>676</v>
      </c>
      <c r="K480" s="5">
        <v>100</v>
      </c>
      <c r="L480" s="5" t="s">
        <v>677</v>
      </c>
      <c r="M480" s="5" t="s">
        <v>1975</v>
      </c>
      <c r="N480" s="68">
        <v>45567.455555555556</v>
      </c>
      <c r="O480" s="7">
        <v>45757</v>
      </c>
      <c r="P480" s="5"/>
      <c r="Q480" s="7">
        <v>45751</v>
      </c>
      <c r="R480" s="5"/>
      <c r="S480" s="69">
        <v>384.1</v>
      </c>
      <c r="T480" s="5" t="s">
        <v>39</v>
      </c>
      <c r="U480" s="5" t="s">
        <v>40</v>
      </c>
      <c r="V480" s="5" t="s">
        <v>41</v>
      </c>
      <c r="W480" s="5" t="s">
        <v>42</v>
      </c>
      <c r="X480" s="5"/>
      <c r="Y480" s="5"/>
      <c r="Z480" s="5" t="s">
        <v>1076</v>
      </c>
      <c r="AA480" s="5"/>
      <c r="AB480" s="5">
        <v>7119</v>
      </c>
      <c r="AC480" s="5">
        <v>7119</v>
      </c>
    </row>
    <row r="481" spans="1:29">
      <c r="A481" s="5">
        <v>544758</v>
      </c>
      <c r="B481" s="5">
        <v>106495</v>
      </c>
      <c r="C481" s="5"/>
      <c r="D481" s="5">
        <v>2</v>
      </c>
      <c r="E481" s="5" t="s">
        <v>29</v>
      </c>
      <c r="F481" s="5">
        <v>1999</v>
      </c>
      <c r="G481" s="5" t="s">
        <v>671</v>
      </c>
      <c r="H481" s="5" t="s">
        <v>672</v>
      </c>
      <c r="I481" s="5">
        <v>19</v>
      </c>
      <c r="J481" s="5" t="s">
        <v>676</v>
      </c>
      <c r="K481" s="5">
        <v>100</v>
      </c>
      <c r="L481" s="5" t="s">
        <v>677</v>
      </c>
      <c r="M481" s="5" t="s">
        <v>1975</v>
      </c>
      <c r="N481" s="68">
        <v>45567.455555555556</v>
      </c>
      <c r="O481" s="7">
        <v>45757</v>
      </c>
      <c r="P481" s="5"/>
      <c r="Q481" s="7">
        <v>45751</v>
      </c>
      <c r="R481" s="5"/>
      <c r="S481" s="69">
        <v>9.6999999999999993</v>
      </c>
      <c r="T481" s="5" t="s">
        <v>39</v>
      </c>
      <c r="U481" s="5" t="s">
        <v>128</v>
      </c>
      <c r="V481" s="5" t="s">
        <v>128</v>
      </c>
      <c r="W481" s="5" t="s">
        <v>129</v>
      </c>
      <c r="X481" s="5"/>
      <c r="Y481" s="5"/>
      <c r="Z481" s="5" t="s">
        <v>1076</v>
      </c>
      <c r="AA481" s="5"/>
      <c r="AB481" s="5">
        <v>7119</v>
      </c>
      <c r="AC481" s="5">
        <v>7119</v>
      </c>
    </row>
    <row r="482" spans="1:29">
      <c r="A482" s="5">
        <v>611007</v>
      </c>
      <c r="B482" s="5">
        <v>106495</v>
      </c>
      <c r="C482" s="5"/>
      <c r="D482" s="5">
        <v>2</v>
      </c>
      <c r="E482" s="5" t="s">
        <v>29</v>
      </c>
      <c r="F482" s="5">
        <v>1999</v>
      </c>
      <c r="G482" s="5" t="s">
        <v>671</v>
      </c>
      <c r="H482" s="5" t="s">
        <v>672</v>
      </c>
      <c r="I482" s="5">
        <v>19</v>
      </c>
      <c r="J482" s="5" t="s">
        <v>676</v>
      </c>
      <c r="K482" s="5">
        <v>100</v>
      </c>
      <c r="L482" s="5" t="s">
        <v>677</v>
      </c>
      <c r="M482" s="5" t="s">
        <v>1975</v>
      </c>
      <c r="N482" s="68">
        <v>45567.455555555556</v>
      </c>
      <c r="O482" s="7">
        <v>45757</v>
      </c>
      <c r="P482" s="5"/>
      <c r="Q482" s="7">
        <v>45751</v>
      </c>
      <c r="R482" s="5"/>
      <c r="S482" s="69">
        <v>11.6</v>
      </c>
      <c r="T482" s="5" t="s">
        <v>39</v>
      </c>
      <c r="U482" s="5" t="s">
        <v>182</v>
      </c>
      <c r="V482" s="5" t="s">
        <v>41</v>
      </c>
      <c r="W482" s="5" t="s">
        <v>42</v>
      </c>
      <c r="X482" s="5"/>
      <c r="Y482" s="5"/>
      <c r="Z482" s="5" t="s">
        <v>1076</v>
      </c>
      <c r="AA482" s="5"/>
      <c r="AB482" s="5">
        <v>7119</v>
      </c>
      <c r="AC482" s="5">
        <v>7119</v>
      </c>
    </row>
    <row r="483" spans="1:29">
      <c r="A483" s="5">
        <v>483145</v>
      </c>
      <c r="B483" s="5">
        <v>95049</v>
      </c>
      <c r="C483" s="5"/>
      <c r="D483" s="5">
        <v>2</v>
      </c>
      <c r="E483" s="5" t="s">
        <v>29</v>
      </c>
      <c r="F483" s="5">
        <v>2001</v>
      </c>
      <c r="G483" s="5" t="s">
        <v>492</v>
      </c>
      <c r="H483" s="5" t="s">
        <v>493</v>
      </c>
      <c r="I483" s="5">
        <v>374</v>
      </c>
      <c r="J483" s="5" t="s">
        <v>494</v>
      </c>
      <c r="K483" s="5">
        <v>25</v>
      </c>
      <c r="L483" s="5" t="s">
        <v>495</v>
      </c>
      <c r="M483" s="5" t="s">
        <v>496</v>
      </c>
      <c r="N483" s="68">
        <v>45509.479166666664</v>
      </c>
      <c r="O483" s="7">
        <v>45757</v>
      </c>
      <c r="P483" s="5"/>
      <c r="Q483" s="5"/>
      <c r="R483" s="5"/>
      <c r="S483" s="69">
        <v>9.6999999999999993</v>
      </c>
      <c r="T483" s="5" t="s">
        <v>39</v>
      </c>
      <c r="U483" s="5" t="s">
        <v>128</v>
      </c>
      <c r="V483" s="5" t="s">
        <v>128</v>
      </c>
      <c r="W483" s="5" t="s">
        <v>129</v>
      </c>
      <c r="X483" s="5"/>
      <c r="Y483" s="5"/>
      <c r="Z483" s="5" t="s">
        <v>883</v>
      </c>
      <c r="AA483" s="5"/>
      <c r="AB483" s="5">
        <v>7119</v>
      </c>
      <c r="AC483" s="5">
        <v>7119</v>
      </c>
    </row>
    <row r="484" spans="1:29">
      <c r="A484" s="5">
        <v>483105</v>
      </c>
      <c r="B484" s="5">
        <v>95050</v>
      </c>
      <c r="C484" s="5"/>
      <c r="D484" s="5">
        <v>2</v>
      </c>
      <c r="E484" s="5" t="s">
        <v>29</v>
      </c>
      <c r="F484" s="5">
        <v>2001</v>
      </c>
      <c r="G484" s="5" t="s">
        <v>492</v>
      </c>
      <c r="H484" s="5" t="s">
        <v>493</v>
      </c>
      <c r="I484" s="5">
        <v>374</v>
      </c>
      <c r="J484" s="5" t="s">
        <v>494</v>
      </c>
      <c r="K484" s="5">
        <v>25</v>
      </c>
      <c r="L484" s="5" t="s">
        <v>495</v>
      </c>
      <c r="M484" s="5" t="s">
        <v>496</v>
      </c>
      <c r="N484" s="68">
        <v>45509.479166666664</v>
      </c>
      <c r="O484" s="7">
        <v>45757</v>
      </c>
      <c r="P484" s="5"/>
      <c r="Q484" s="7">
        <v>45741</v>
      </c>
      <c r="R484" s="5"/>
      <c r="S484" s="69">
        <v>-1285.6500000000001</v>
      </c>
      <c r="T484" s="5" t="s">
        <v>35</v>
      </c>
      <c r="U484" s="5" t="s">
        <v>1826</v>
      </c>
      <c r="V484" s="5" t="s">
        <v>36</v>
      </c>
      <c r="W484" s="5" t="s">
        <v>37</v>
      </c>
      <c r="X484" s="5"/>
      <c r="Y484" s="5"/>
      <c r="Z484" s="5" t="s">
        <v>1077</v>
      </c>
      <c r="AA484" s="5"/>
      <c r="AB484" s="5">
        <v>7119</v>
      </c>
      <c r="AC484" s="5">
        <v>7119</v>
      </c>
    </row>
    <row r="485" spans="1:29">
      <c r="A485" s="5">
        <v>483146</v>
      </c>
      <c r="B485" s="5">
        <v>95050</v>
      </c>
      <c r="C485" s="5"/>
      <c r="D485" s="5">
        <v>2</v>
      </c>
      <c r="E485" s="5" t="s">
        <v>29</v>
      </c>
      <c r="F485" s="5">
        <v>2001</v>
      </c>
      <c r="G485" s="5" t="s">
        <v>492</v>
      </c>
      <c r="H485" s="5" t="s">
        <v>493</v>
      </c>
      <c r="I485" s="5">
        <v>374</v>
      </c>
      <c r="J485" s="5" t="s">
        <v>494</v>
      </c>
      <c r="K485" s="5">
        <v>25</v>
      </c>
      <c r="L485" s="5" t="s">
        <v>495</v>
      </c>
      <c r="M485" s="5" t="s">
        <v>496</v>
      </c>
      <c r="N485" s="68">
        <v>45509.479166666664</v>
      </c>
      <c r="O485" s="7">
        <v>45757</v>
      </c>
      <c r="P485" s="5"/>
      <c r="Q485" s="7">
        <v>45741</v>
      </c>
      <c r="R485" s="5"/>
      <c r="S485" s="69">
        <v>128.57</v>
      </c>
      <c r="T485" s="5" t="s">
        <v>39</v>
      </c>
      <c r="U485" s="5" t="s">
        <v>40</v>
      </c>
      <c r="V485" s="5" t="s">
        <v>41</v>
      </c>
      <c r="W485" s="5" t="s">
        <v>42</v>
      </c>
      <c r="X485" s="5"/>
      <c r="Y485" s="5"/>
      <c r="Z485" s="5" t="s">
        <v>1077</v>
      </c>
      <c r="AA485" s="5"/>
      <c r="AB485" s="5">
        <v>7119</v>
      </c>
      <c r="AC485" s="5">
        <v>7119</v>
      </c>
    </row>
    <row r="486" spans="1:29">
      <c r="A486" s="5">
        <v>612532</v>
      </c>
      <c r="B486" s="5">
        <v>95050</v>
      </c>
      <c r="C486" s="5"/>
      <c r="D486" s="5">
        <v>2</v>
      </c>
      <c r="E486" s="5" t="s">
        <v>29</v>
      </c>
      <c r="F486" s="5">
        <v>2001</v>
      </c>
      <c r="G486" s="5" t="s">
        <v>492</v>
      </c>
      <c r="H486" s="5" t="s">
        <v>493</v>
      </c>
      <c r="I486" s="5">
        <v>374</v>
      </c>
      <c r="J486" s="5" t="s">
        <v>494</v>
      </c>
      <c r="K486" s="5">
        <v>25</v>
      </c>
      <c r="L486" s="5" t="s">
        <v>495</v>
      </c>
      <c r="M486" s="5" t="s">
        <v>496</v>
      </c>
      <c r="N486" s="68">
        <v>45509.479166666664</v>
      </c>
      <c r="O486" s="7">
        <v>45757</v>
      </c>
      <c r="P486" s="5"/>
      <c r="Q486" s="7">
        <v>45741</v>
      </c>
      <c r="R486" s="5"/>
      <c r="S486" s="69">
        <v>8.59</v>
      </c>
      <c r="T486" s="5" t="s">
        <v>39</v>
      </c>
      <c r="U486" s="5" t="s">
        <v>182</v>
      </c>
      <c r="V486" s="5" t="s">
        <v>41</v>
      </c>
      <c r="W486" s="5" t="s">
        <v>42</v>
      </c>
      <c r="X486" s="5"/>
      <c r="Y486" s="5"/>
      <c r="Z486" s="5" t="s">
        <v>1077</v>
      </c>
      <c r="AA486" s="5"/>
      <c r="AB486" s="5">
        <v>7119</v>
      </c>
      <c r="AC486" s="5">
        <v>7119</v>
      </c>
    </row>
    <row r="487" spans="1:29">
      <c r="A487" s="5">
        <v>611789</v>
      </c>
      <c r="B487" s="5">
        <v>110637</v>
      </c>
      <c r="C487" s="5"/>
      <c r="D487" s="5">
        <v>2</v>
      </c>
      <c r="E487" s="5" t="s">
        <v>29</v>
      </c>
      <c r="F487" s="5">
        <v>2046</v>
      </c>
      <c r="G487" s="5" t="s">
        <v>497</v>
      </c>
      <c r="H487" s="5" t="s">
        <v>498</v>
      </c>
      <c r="I487" s="5">
        <v>415</v>
      </c>
      <c r="J487" s="5" t="s">
        <v>499</v>
      </c>
      <c r="K487" s="5">
        <v>378</v>
      </c>
      <c r="L487" s="5"/>
      <c r="M487" s="5" t="s">
        <v>1976</v>
      </c>
      <c r="N487" s="68">
        <v>45593.726388888892</v>
      </c>
      <c r="O487" s="7">
        <v>45757</v>
      </c>
      <c r="P487" s="5"/>
      <c r="Q487" s="7">
        <v>45751</v>
      </c>
      <c r="R487" s="5"/>
      <c r="S487" s="69">
        <v>8.76</v>
      </c>
      <c r="T487" s="5" t="s">
        <v>39</v>
      </c>
      <c r="U487" s="5" t="s">
        <v>182</v>
      </c>
      <c r="V487" s="5" t="s">
        <v>41</v>
      </c>
      <c r="W487" s="5" t="s">
        <v>42</v>
      </c>
      <c r="X487" s="5"/>
      <c r="Y487" s="5"/>
      <c r="Z487" s="5" t="s">
        <v>1481</v>
      </c>
      <c r="AA487" s="5"/>
      <c r="AB487" s="5">
        <v>7119</v>
      </c>
      <c r="AC487" s="5">
        <v>7119</v>
      </c>
    </row>
    <row r="488" spans="1:29">
      <c r="A488" s="5">
        <v>570018</v>
      </c>
      <c r="B488" s="5">
        <v>110637</v>
      </c>
      <c r="C488" s="5"/>
      <c r="D488" s="5">
        <v>2</v>
      </c>
      <c r="E488" s="5" t="s">
        <v>29</v>
      </c>
      <c r="F488" s="5">
        <v>2046</v>
      </c>
      <c r="G488" s="5" t="s">
        <v>497</v>
      </c>
      <c r="H488" s="5" t="s">
        <v>498</v>
      </c>
      <c r="I488" s="5">
        <v>415</v>
      </c>
      <c r="J488" s="5" t="s">
        <v>499</v>
      </c>
      <c r="K488" s="5">
        <v>378</v>
      </c>
      <c r="L488" s="5"/>
      <c r="M488" s="5" t="s">
        <v>1976</v>
      </c>
      <c r="N488" s="68">
        <v>45593.726388888892</v>
      </c>
      <c r="O488" s="7">
        <v>45757</v>
      </c>
      <c r="P488" s="5"/>
      <c r="Q488" s="7">
        <v>45751</v>
      </c>
      <c r="R488" s="5"/>
      <c r="S488" s="69">
        <v>-900</v>
      </c>
      <c r="T488" s="5" t="s">
        <v>35</v>
      </c>
      <c r="U488" s="5" t="s">
        <v>1826</v>
      </c>
      <c r="V488" s="5" t="s">
        <v>36</v>
      </c>
      <c r="W488" s="5" t="s">
        <v>37</v>
      </c>
      <c r="X488" s="5"/>
      <c r="Y488" s="5"/>
      <c r="Z488" s="5" t="s">
        <v>1481</v>
      </c>
      <c r="AA488" s="5"/>
      <c r="AB488" s="5">
        <v>7119</v>
      </c>
      <c r="AC488" s="5">
        <v>7119</v>
      </c>
    </row>
    <row r="489" spans="1:29">
      <c r="A489" s="5">
        <v>570070</v>
      </c>
      <c r="B489" s="5">
        <v>110637</v>
      </c>
      <c r="C489" s="5"/>
      <c r="D489" s="5">
        <v>2</v>
      </c>
      <c r="E489" s="5" t="s">
        <v>29</v>
      </c>
      <c r="F489" s="5">
        <v>2046</v>
      </c>
      <c r="G489" s="5" t="s">
        <v>497</v>
      </c>
      <c r="H489" s="5" t="s">
        <v>498</v>
      </c>
      <c r="I489" s="5">
        <v>415</v>
      </c>
      <c r="J489" s="5" t="s">
        <v>499</v>
      </c>
      <c r="K489" s="5">
        <v>378</v>
      </c>
      <c r="L489" s="5"/>
      <c r="M489" s="5" t="s">
        <v>1976</v>
      </c>
      <c r="N489" s="68">
        <v>45593.726388888892</v>
      </c>
      <c r="O489" s="7">
        <v>45757</v>
      </c>
      <c r="P489" s="5"/>
      <c r="Q489" s="7">
        <v>45751</v>
      </c>
      <c r="R489" s="5"/>
      <c r="S489" s="69">
        <v>90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1481</v>
      </c>
      <c r="AA489" s="5"/>
      <c r="AB489" s="5">
        <v>7119</v>
      </c>
      <c r="AC489" s="5">
        <v>7119</v>
      </c>
    </row>
    <row r="490" spans="1:29">
      <c r="A490" s="5">
        <v>658433</v>
      </c>
      <c r="B490" s="5">
        <v>110637</v>
      </c>
      <c r="C490" s="5"/>
      <c r="D490" s="5">
        <v>2</v>
      </c>
      <c r="E490" s="5" t="s">
        <v>29</v>
      </c>
      <c r="F490" s="5">
        <v>2046</v>
      </c>
      <c r="G490" s="5" t="s">
        <v>497</v>
      </c>
      <c r="H490" s="5" t="s">
        <v>498</v>
      </c>
      <c r="I490" s="5">
        <v>415</v>
      </c>
      <c r="J490" s="5" t="s">
        <v>499</v>
      </c>
      <c r="K490" s="5">
        <v>378</v>
      </c>
      <c r="L490" s="5"/>
      <c r="M490" s="5" t="s">
        <v>1976</v>
      </c>
      <c r="N490" s="68">
        <v>45593.726388888892</v>
      </c>
      <c r="O490" s="7">
        <v>45757</v>
      </c>
      <c r="P490" s="5"/>
      <c r="Q490" s="7">
        <v>45751</v>
      </c>
      <c r="R490" s="5"/>
      <c r="S490" s="69">
        <v>60</v>
      </c>
      <c r="T490" s="5" t="s">
        <v>39</v>
      </c>
      <c r="U490" s="5" t="s">
        <v>52</v>
      </c>
      <c r="V490" s="5" t="s">
        <v>41</v>
      </c>
      <c r="W490" s="5" t="s">
        <v>42</v>
      </c>
      <c r="X490" s="5"/>
      <c r="Y490" s="5"/>
      <c r="Z490" s="5" t="s">
        <v>1481</v>
      </c>
      <c r="AA490" s="5"/>
      <c r="AB490" s="5">
        <v>7119</v>
      </c>
      <c r="AC490" s="5">
        <v>7119</v>
      </c>
    </row>
    <row r="491" spans="1:29">
      <c r="A491" s="5">
        <v>658507</v>
      </c>
      <c r="B491" s="5">
        <v>126984</v>
      </c>
      <c r="C491" s="5"/>
      <c r="D491" s="5">
        <v>2</v>
      </c>
      <c r="E491" s="5" t="s">
        <v>29</v>
      </c>
      <c r="F491" s="5">
        <v>2046</v>
      </c>
      <c r="G491" s="5" t="s">
        <v>497</v>
      </c>
      <c r="H491" s="5" t="s">
        <v>498</v>
      </c>
      <c r="I491" s="5">
        <v>415</v>
      </c>
      <c r="J491" s="5" t="s">
        <v>499</v>
      </c>
      <c r="K491" s="5">
        <v>378</v>
      </c>
      <c r="L491" s="5"/>
      <c r="M491" s="5" t="s">
        <v>1976</v>
      </c>
      <c r="N491" s="68">
        <v>45706.538888888892</v>
      </c>
      <c r="O491" s="7">
        <v>45757</v>
      </c>
      <c r="P491" s="5"/>
      <c r="Q491" s="5"/>
      <c r="R491" s="5"/>
      <c r="S491" s="69">
        <v>350</v>
      </c>
      <c r="T491" s="5" t="s">
        <v>39</v>
      </c>
      <c r="U491" s="5" t="s">
        <v>1977</v>
      </c>
      <c r="V491" s="5" t="s">
        <v>300</v>
      </c>
      <c r="W491" s="5" t="s">
        <v>839</v>
      </c>
      <c r="X491" s="5"/>
      <c r="Y491" s="5"/>
      <c r="Z491" s="5" t="s">
        <v>885</v>
      </c>
      <c r="AA491" s="5"/>
      <c r="AB491" s="5">
        <v>7119</v>
      </c>
      <c r="AC491" s="5">
        <v>7119</v>
      </c>
    </row>
    <row r="492" spans="1:29">
      <c r="A492" s="5">
        <v>478773</v>
      </c>
      <c r="B492" s="5">
        <v>94332</v>
      </c>
      <c r="C492" s="5"/>
      <c r="D492" s="5">
        <v>2</v>
      </c>
      <c r="E492" s="5" t="s">
        <v>29</v>
      </c>
      <c r="F492" s="5">
        <v>2050</v>
      </c>
      <c r="G492" s="5" t="s">
        <v>502</v>
      </c>
      <c r="H492" s="5" t="s">
        <v>503</v>
      </c>
      <c r="I492" s="5">
        <v>269</v>
      </c>
      <c r="J492" s="5" t="s">
        <v>504</v>
      </c>
      <c r="K492" s="5">
        <v>47</v>
      </c>
      <c r="L492" s="5" t="s">
        <v>505</v>
      </c>
      <c r="M492" s="5" t="s">
        <v>506</v>
      </c>
      <c r="N492" s="68">
        <v>45507.441666666666</v>
      </c>
      <c r="O492" s="7">
        <v>45757</v>
      </c>
      <c r="P492" s="5"/>
      <c r="Q492" s="5"/>
      <c r="R492" s="5"/>
      <c r="S492" s="69">
        <v>9.6999999999999993</v>
      </c>
      <c r="T492" s="5" t="s">
        <v>39</v>
      </c>
      <c r="U492" s="5" t="s">
        <v>128</v>
      </c>
      <c r="V492" s="5" t="s">
        <v>128</v>
      </c>
      <c r="W492" s="5" t="s">
        <v>129</v>
      </c>
      <c r="X492" s="5"/>
      <c r="Y492" s="5"/>
      <c r="Z492" s="5" t="s">
        <v>886</v>
      </c>
      <c r="AA492" s="5"/>
      <c r="AB492" s="5">
        <v>7119</v>
      </c>
      <c r="AC492" s="5">
        <v>7119</v>
      </c>
    </row>
    <row r="493" spans="1:29">
      <c r="A493" s="5">
        <v>478727</v>
      </c>
      <c r="B493" s="5">
        <v>94333</v>
      </c>
      <c r="C493" s="5"/>
      <c r="D493" s="5">
        <v>2</v>
      </c>
      <c r="E493" s="5" t="s">
        <v>29</v>
      </c>
      <c r="F493" s="5">
        <v>2050</v>
      </c>
      <c r="G493" s="5" t="s">
        <v>502</v>
      </c>
      <c r="H493" s="5" t="s">
        <v>503</v>
      </c>
      <c r="I493" s="5">
        <v>269</v>
      </c>
      <c r="J493" s="5" t="s">
        <v>504</v>
      </c>
      <c r="K493" s="5">
        <v>47</v>
      </c>
      <c r="L493" s="5" t="s">
        <v>505</v>
      </c>
      <c r="M493" s="5" t="s">
        <v>506</v>
      </c>
      <c r="N493" s="68">
        <v>45505</v>
      </c>
      <c r="O493" s="7">
        <v>45757</v>
      </c>
      <c r="P493" s="5"/>
      <c r="Q493" s="7">
        <v>45747</v>
      </c>
      <c r="R493" s="5"/>
      <c r="S493" s="69">
        <v>-1925.05</v>
      </c>
      <c r="T493" s="5" t="s">
        <v>35</v>
      </c>
      <c r="U493" s="5" t="s">
        <v>1826</v>
      </c>
      <c r="V493" s="5" t="s">
        <v>36</v>
      </c>
      <c r="W493" s="5" t="s">
        <v>37</v>
      </c>
      <c r="X493" s="5"/>
      <c r="Y493" s="5"/>
      <c r="Z493" s="5" t="s">
        <v>887</v>
      </c>
      <c r="AA493" s="5"/>
      <c r="AB493" s="5">
        <v>7119</v>
      </c>
      <c r="AC493" s="5">
        <v>7119</v>
      </c>
    </row>
    <row r="494" spans="1:29">
      <c r="A494" s="5">
        <v>478774</v>
      </c>
      <c r="B494" s="5">
        <v>94333</v>
      </c>
      <c r="C494" s="5"/>
      <c r="D494" s="5">
        <v>2</v>
      </c>
      <c r="E494" s="5" t="s">
        <v>29</v>
      </c>
      <c r="F494" s="5">
        <v>2050</v>
      </c>
      <c r="G494" s="5" t="s">
        <v>502</v>
      </c>
      <c r="H494" s="5" t="s">
        <v>503</v>
      </c>
      <c r="I494" s="5">
        <v>269</v>
      </c>
      <c r="J494" s="5" t="s">
        <v>504</v>
      </c>
      <c r="K494" s="5">
        <v>47</v>
      </c>
      <c r="L494" s="5" t="s">
        <v>505</v>
      </c>
      <c r="M494" s="5" t="s">
        <v>506</v>
      </c>
      <c r="N494" s="68">
        <v>45505</v>
      </c>
      <c r="O494" s="7">
        <v>45757</v>
      </c>
      <c r="P494" s="5"/>
      <c r="Q494" s="7">
        <v>45747</v>
      </c>
      <c r="R494" s="5"/>
      <c r="S494" s="69">
        <v>192.5</v>
      </c>
      <c r="T494" s="5" t="s">
        <v>39</v>
      </c>
      <c r="U494" s="5" t="s">
        <v>40</v>
      </c>
      <c r="V494" s="5" t="s">
        <v>41</v>
      </c>
      <c r="W494" s="5" t="s">
        <v>42</v>
      </c>
      <c r="X494" s="5"/>
      <c r="Y494" s="5"/>
      <c r="Z494" s="5" t="s">
        <v>887</v>
      </c>
      <c r="AA494" s="5"/>
      <c r="AB494" s="5">
        <v>7119</v>
      </c>
      <c r="AC494" s="5">
        <v>7119</v>
      </c>
    </row>
    <row r="495" spans="1:29">
      <c r="A495" s="5">
        <v>501498</v>
      </c>
      <c r="B495" s="5">
        <v>94333</v>
      </c>
      <c r="C495" s="5"/>
      <c r="D495" s="5">
        <v>2</v>
      </c>
      <c r="E495" s="5" t="s">
        <v>29</v>
      </c>
      <c r="F495" s="5">
        <v>2050</v>
      </c>
      <c r="G495" s="5" t="s">
        <v>502</v>
      </c>
      <c r="H495" s="5" t="s">
        <v>503</v>
      </c>
      <c r="I495" s="5">
        <v>269</v>
      </c>
      <c r="J495" s="5" t="s">
        <v>504</v>
      </c>
      <c r="K495" s="5">
        <v>47</v>
      </c>
      <c r="L495" s="5" t="s">
        <v>505</v>
      </c>
      <c r="M495" s="5" t="s">
        <v>506</v>
      </c>
      <c r="N495" s="68">
        <v>45505</v>
      </c>
      <c r="O495" s="7">
        <v>45757</v>
      </c>
      <c r="P495" s="5"/>
      <c r="Q495" s="7">
        <v>45747</v>
      </c>
      <c r="R495" s="5"/>
      <c r="S495" s="69">
        <v>425.05</v>
      </c>
      <c r="T495" s="5" t="s">
        <v>39</v>
      </c>
      <c r="U495" s="5" t="s">
        <v>1978</v>
      </c>
      <c r="V495" s="5" t="s">
        <v>88</v>
      </c>
      <c r="W495" s="5" t="s">
        <v>89</v>
      </c>
      <c r="X495" s="5"/>
      <c r="Y495" s="5"/>
      <c r="Z495" s="5" t="s">
        <v>887</v>
      </c>
      <c r="AA495" s="5"/>
      <c r="AB495" s="5">
        <v>7119</v>
      </c>
      <c r="AC495" s="5">
        <v>7119</v>
      </c>
    </row>
    <row r="496" spans="1:29">
      <c r="A496" s="5">
        <v>501514</v>
      </c>
      <c r="B496" s="5">
        <v>94333</v>
      </c>
      <c r="C496" s="5"/>
      <c r="D496" s="5">
        <v>2</v>
      </c>
      <c r="E496" s="5" t="s">
        <v>29</v>
      </c>
      <c r="F496" s="5">
        <v>2050</v>
      </c>
      <c r="G496" s="5" t="s">
        <v>502</v>
      </c>
      <c r="H496" s="5" t="s">
        <v>503</v>
      </c>
      <c r="I496" s="5">
        <v>269</v>
      </c>
      <c r="J496" s="5" t="s">
        <v>504</v>
      </c>
      <c r="K496" s="5">
        <v>47</v>
      </c>
      <c r="L496" s="5" t="s">
        <v>505</v>
      </c>
      <c r="M496" s="5" t="s">
        <v>506</v>
      </c>
      <c r="N496" s="68">
        <v>45505</v>
      </c>
      <c r="O496" s="7">
        <v>45757</v>
      </c>
      <c r="P496" s="5"/>
      <c r="Q496" s="7">
        <v>45747</v>
      </c>
      <c r="R496" s="5"/>
      <c r="S496" s="69">
        <v>-42.5</v>
      </c>
      <c r="T496" s="5" t="s">
        <v>39</v>
      </c>
      <c r="U496" s="5" t="s">
        <v>120</v>
      </c>
      <c r="V496" s="5" t="s">
        <v>41</v>
      </c>
      <c r="W496" s="5" t="s">
        <v>42</v>
      </c>
      <c r="X496" s="5"/>
      <c r="Y496" s="5"/>
      <c r="Z496" s="5" t="s">
        <v>887</v>
      </c>
      <c r="AA496" s="5"/>
      <c r="AB496" s="5">
        <v>7119</v>
      </c>
      <c r="AC496" s="5">
        <v>7119</v>
      </c>
    </row>
    <row r="497" spans="1:29">
      <c r="A497" s="5">
        <v>653956</v>
      </c>
      <c r="B497" s="5">
        <v>125421</v>
      </c>
      <c r="C497" s="5"/>
      <c r="D497" s="5">
        <v>2</v>
      </c>
      <c r="E497" s="5" t="s">
        <v>29</v>
      </c>
      <c r="F497" s="5">
        <v>2053</v>
      </c>
      <c r="G497" s="5" t="s">
        <v>69</v>
      </c>
      <c r="H497" s="5" t="s">
        <v>70</v>
      </c>
      <c r="I497" s="5">
        <v>300</v>
      </c>
      <c r="J497" s="5" t="s">
        <v>71</v>
      </c>
      <c r="K497" s="5">
        <v>364</v>
      </c>
      <c r="L497" s="5"/>
      <c r="M497" s="5" t="s">
        <v>1724</v>
      </c>
      <c r="N497" s="68">
        <v>45717</v>
      </c>
      <c r="O497" s="7">
        <v>45757</v>
      </c>
      <c r="P497" s="5"/>
      <c r="Q497" s="7">
        <v>45750</v>
      </c>
      <c r="R497" s="5"/>
      <c r="S497" s="69">
        <v>25</v>
      </c>
      <c r="T497" s="5" t="s">
        <v>39</v>
      </c>
      <c r="U497" s="5" t="s">
        <v>52</v>
      </c>
      <c r="V497" s="5" t="s">
        <v>41</v>
      </c>
      <c r="W497" s="5" t="s">
        <v>42</v>
      </c>
      <c r="X497" s="5"/>
      <c r="Y497" s="5"/>
      <c r="Z497" s="5" t="s">
        <v>1725</v>
      </c>
      <c r="AA497" s="5"/>
      <c r="AB497" s="5">
        <v>7119</v>
      </c>
      <c r="AC497" s="5">
        <v>7119</v>
      </c>
    </row>
    <row r="498" spans="1:29">
      <c r="A498" s="5">
        <v>649331</v>
      </c>
      <c r="B498" s="5">
        <v>125421</v>
      </c>
      <c r="C498" s="5"/>
      <c r="D498" s="5">
        <v>2</v>
      </c>
      <c r="E498" s="5" t="s">
        <v>29</v>
      </c>
      <c r="F498" s="5">
        <v>2053</v>
      </c>
      <c r="G498" s="5" t="s">
        <v>69</v>
      </c>
      <c r="H498" s="5" t="s">
        <v>70</v>
      </c>
      <c r="I498" s="5">
        <v>300</v>
      </c>
      <c r="J498" s="5" t="s">
        <v>71</v>
      </c>
      <c r="K498" s="5">
        <v>364</v>
      </c>
      <c r="L498" s="5"/>
      <c r="M498" s="5" t="s">
        <v>1724</v>
      </c>
      <c r="N498" s="68">
        <v>45717</v>
      </c>
      <c r="O498" s="7">
        <v>45757</v>
      </c>
      <c r="P498" s="5"/>
      <c r="Q498" s="7">
        <v>45750</v>
      </c>
      <c r="R498" s="5"/>
      <c r="S498" s="69">
        <v>-854</v>
      </c>
      <c r="T498" s="5" t="s">
        <v>35</v>
      </c>
      <c r="U498" s="5" t="s">
        <v>1826</v>
      </c>
      <c r="V498" s="5" t="s">
        <v>36</v>
      </c>
      <c r="W498" s="5" t="s">
        <v>37</v>
      </c>
      <c r="X498" s="5"/>
      <c r="Y498" s="5"/>
      <c r="Z498" s="5" t="s">
        <v>1725</v>
      </c>
      <c r="AA498" s="5"/>
      <c r="AB498" s="5">
        <v>7119</v>
      </c>
      <c r="AC498" s="5">
        <v>7119</v>
      </c>
    </row>
    <row r="499" spans="1:29">
      <c r="A499" s="5">
        <v>649383</v>
      </c>
      <c r="B499" s="5">
        <v>125421</v>
      </c>
      <c r="C499" s="5"/>
      <c r="D499" s="5">
        <v>2</v>
      </c>
      <c r="E499" s="5" t="s">
        <v>29</v>
      </c>
      <c r="F499" s="5">
        <v>2053</v>
      </c>
      <c r="G499" s="5" t="s">
        <v>69</v>
      </c>
      <c r="H499" s="5" t="s">
        <v>70</v>
      </c>
      <c r="I499" s="5">
        <v>300</v>
      </c>
      <c r="J499" s="5" t="s">
        <v>71</v>
      </c>
      <c r="K499" s="5">
        <v>364</v>
      </c>
      <c r="L499" s="5"/>
      <c r="M499" s="5" t="s">
        <v>1724</v>
      </c>
      <c r="N499" s="68">
        <v>45717</v>
      </c>
      <c r="O499" s="7">
        <v>45757</v>
      </c>
      <c r="P499" s="5"/>
      <c r="Q499" s="7">
        <v>45750</v>
      </c>
      <c r="R499" s="5"/>
      <c r="S499" s="69">
        <v>85.4</v>
      </c>
      <c r="T499" s="5" t="s">
        <v>39</v>
      </c>
      <c r="U499" s="5" t="s">
        <v>40</v>
      </c>
      <c r="V499" s="5" t="s">
        <v>41</v>
      </c>
      <c r="W499" s="5" t="s">
        <v>42</v>
      </c>
      <c r="X499" s="5"/>
      <c r="Y499" s="5"/>
      <c r="Z499" s="5" t="s">
        <v>1725</v>
      </c>
      <c r="AA499" s="5"/>
      <c r="AB499" s="5">
        <v>7119</v>
      </c>
      <c r="AC499" s="5">
        <v>7119</v>
      </c>
    </row>
    <row r="500" spans="1:29">
      <c r="A500" s="5">
        <v>649385</v>
      </c>
      <c r="B500" s="5">
        <v>125421</v>
      </c>
      <c r="C500" s="5"/>
      <c r="D500" s="5">
        <v>2</v>
      </c>
      <c r="E500" s="5" t="s">
        <v>29</v>
      </c>
      <c r="F500" s="5">
        <v>2053</v>
      </c>
      <c r="G500" s="5" t="s">
        <v>69</v>
      </c>
      <c r="H500" s="5" t="s">
        <v>70</v>
      </c>
      <c r="I500" s="5">
        <v>300</v>
      </c>
      <c r="J500" s="5" t="s">
        <v>71</v>
      </c>
      <c r="K500" s="5">
        <v>364</v>
      </c>
      <c r="L500" s="5"/>
      <c r="M500" s="5" t="s">
        <v>1724</v>
      </c>
      <c r="N500" s="68">
        <v>45717</v>
      </c>
      <c r="O500" s="7">
        <v>45757</v>
      </c>
      <c r="P500" s="5"/>
      <c r="Q500" s="7">
        <v>45750</v>
      </c>
      <c r="R500" s="5"/>
      <c r="S500" s="69">
        <v>23</v>
      </c>
      <c r="T500" s="5" t="s">
        <v>39</v>
      </c>
      <c r="U500" s="5" t="s">
        <v>73</v>
      </c>
      <c r="V500" s="5" t="s">
        <v>41</v>
      </c>
      <c r="W500" s="5" t="s">
        <v>42</v>
      </c>
      <c r="X500" s="5"/>
      <c r="Y500" s="5"/>
      <c r="Z500" s="5" t="s">
        <v>1725</v>
      </c>
      <c r="AA500" s="5"/>
      <c r="AB500" s="5">
        <v>7119</v>
      </c>
      <c r="AC500" s="5">
        <v>7119</v>
      </c>
    </row>
    <row r="501" spans="1:29">
      <c r="A501" s="5">
        <v>649389</v>
      </c>
      <c r="B501" s="5">
        <v>125421</v>
      </c>
      <c r="C501" s="5"/>
      <c r="D501" s="5">
        <v>2</v>
      </c>
      <c r="E501" s="5" t="s">
        <v>29</v>
      </c>
      <c r="F501" s="5">
        <v>2053</v>
      </c>
      <c r="G501" s="5" t="s">
        <v>69</v>
      </c>
      <c r="H501" s="5" t="s">
        <v>70</v>
      </c>
      <c r="I501" s="5">
        <v>300</v>
      </c>
      <c r="J501" s="5" t="s">
        <v>71</v>
      </c>
      <c r="K501" s="5">
        <v>364</v>
      </c>
      <c r="L501" s="5"/>
      <c r="M501" s="5" t="s">
        <v>1724</v>
      </c>
      <c r="N501" s="68">
        <v>45717</v>
      </c>
      <c r="O501" s="7">
        <v>45757</v>
      </c>
      <c r="P501" s="5"/>
      <c r="Q501" s="7">
        <v>45750</v>
      </c>
      <c r="R501" s="5"/>
      <c r="S501" s="69">
        <v>8.75</v>
      </c>
      <c r="T501" s="5" t="s">
        <v>39</v>
      </c>
      <c r="U501" s="5" t="s">
        <v>182</v>
      </c>
      <c r="V501" s="5" t="s">
        <v>41</v>
      </c>
      <c r="W501" s="5" t="s">
        <v>42</v>
      </c>
      <c r="X501" s="5"/>
      <c r="Y501" s="5"/>
      <c r="Z501" s="5" t="s">
        <v>1725</v>
      </c>
      <c r="AA501" s="5"/>
      <c r="AB501" s="5">
        <v>7119</v>
      </c>
      <c r="AC501" s="5">
        <v>7119</v>
      </c>
    </row>
    <row r="502" spans="1:29">
      <c r="A502" s="5">
        <v>623754</v>
      </c>
      <c r="B502" s="5">
        <v>96343</v>
      </c>
      <c r="C502" s="5">
        <v>6407441</v>
      </c>
      <c r="D502" s="5">
        <v>2</v>
      </c>
      <c r="E502" s="5" t="s">
        <v>29</v>
      </c>
      <c r="F502" s="5">
        <v>2073</v>
      </c>
      <c r="G502" s="5" t="s">
        <v>679</v>
      </c>
      <c r="H502" s="5" t="s">
        <v>680</v>
      </c>
      <c r="I502" s="5">
        <v>282</v>
      </c>
      <c r="J502" s="5" t="s">
        <v>681</v>
      </c>
      <c r="K502" s="5">
        <v>257</v>
      </c>
      <c r="L502" s="5" t="s">
        <v>682</v>
      </c>
      <c r="M502" s="5" t="s">
        <v>683</v>
      </c>
      <c r="N502" s="68">
        <v>45511.393055555556</v>
      </c>
      <c r="O502" s="7">
        <v>45757</v>
      </c>
      <c r="P502" s="5"/>
      <c r="Q502" s="7">
        <v>45747</v>
      </c>
      <c r="R502" s="5"/>
      <c r="S502" s="69">
        <v>10.94</v>
      </c>
      <c r="T502" s="5" t="s">
        <v>39</v>
      </c>
      <c r="U502" s="5" t="s">
        <v>182</v>
      </c>
      <c r="V502" s="5" t="s">
        <v>41</v>
      </c>
      <c r="W502" s="5" t="s">
        <v>42</v>
      </c>
      <c r="X502" s="5"/>
      <c r="Y502" s="5"/>
      <c r="Z502" s="5" t="s">
        <v>1083</v>
      </c>
      <c r="AA502" s="5"/>
      <c r="AB502" s="5">
        <v>7119</v>
      </c>
      <c r="AC502" s="5">
        <v>7119</v>
      </c>
    </row>
    <row r="503" spans="1:29">
      <c r="A503" s="5">
        <v>489913</v>
      </c>
      <c r="B503" s="5">
        <v>96343</v>
      </c>
      <c r="C503" s="5">
        <v>6407441</v>
      </c>
      <c r="D503" s="5">
        <v>2</v>
      </c>
      <c r="E503" s="5" t="s">
        <v>29</v>
      </c>
      <c r="F503" s="5">
        <v>2073</v>
      </c>
      <c r="G503" s="5" t="s">
        <v>679</v>
      </c>
      <c r="H503" s="5" t="s">
        <v>680</v>
      </c>
      <c r="I503" s="5">
        <v>282</v>
      </c>
      <c r="J503" s="5" t="s">
        <v>681</v>
      </c>
      <c r="K503" s="5">
        <v>257</v>
      </c>
      <c r="L503" s="5" t="s">
        <v>682</v>
      </c>
      <c r="M503" s="5" t="s">
        <v>683</v>
      </c>
      <c r="N503" s="68">
        <v>45511.393055555556</v>
      </c>
      <c r="O503" s="7">
        <v>45757</v>
      </c>
      <c r="P503" s="5"/>
      <c r="Q503" s="7">
        <v>45747</v>
      </c>
      <c r="R503" s="5"/>
      <c r="S503" s="69">
        <v>-1100</v>
      </c>
      <c r="T503" s="5" t="s">
        <v>35</v>
      </c>
      <c r="U503" s="5" t="s">
        <v>1826</v>
      </c>
      <c r="V503" s="5" t="s">
        <v>36</v>
      </c>
      <c r="W503" s="5" t="s">
        <v>37</v>
      </c>
      <c r="X503" s="5"/>
      <c r="Y503" s="5"/>
      <c r="Z503" s="5" t="s">
        <v>1083</v>
      </c>
      <c r="AA503" s="5"/>
      <c r="AB503" s="5">
        <v>7119</v>
      </c>
      <c r="AC503" s="5">
        <v>7119</v>
      </c>
    </row>
    <row r="504" spans="1:29">
      <c r="A504" s="5">
        <v>489987</v>
      </c>
      <c r="B504" s="5">
        <v>96343</v>
      </c>
      <c r="C504" s="5">
        <v>6407441</v>
      </c>
      <c r="D504" s="5">
        <v>2</v>
      </c>
      <c r="E504" s="5" t="s">
        <v>29</v>
      </c>
      <c r="F504" s="5">
        <v>2073</v>
      </c>
      <c r="G504" s="5" t="s">
        <v>679</v>
      </c>
      <c r="H504" s="5" t="s">
        <v>680</v>
      </c>
      <c r="I504" s="5">
        <v>282</v>
      </c>
      <c r="J504" s="5" t="s">
        <v>681</v>
      </c>
      <c r="K504" s="5">
        <v>257</v>
      </c>
      <c r="L504" s="5" t="s">
        <v>682</v>
      </c>
      <c r="M504" s="5" t="s">
        <v>683</v>
      </c>
      <c r="N504" s="68">
        <v>45511.393055555556</v>
      </c>
      <c r="O504" s="7">
        <v>45757</v>
      </c>
      <c r="P504" s="5"/>
      <c r="Q504" s="7">
        <v>45747</v>
      </c>
      <c r="R504" s="5"/>
      <c r="S504" s="69">
        <v>110</v>
      </c>
      <c r="T504" s="5" t="s">
        <v>39</v>
      </c>
      <c r="U504" s="5" t="s">
        <v>40</v>
      </c>
      <c r="V504" s="5" t="s">
        <v>41</v>
      </c>
      <c r="W504" s="5" t="s">
        <v>42</v>
      </c>
      <c r="X504" s="5"/>
      <c r="Y504" s="5"/>
      <c r="Z504" s="5" t="s">
        <v>1083</v>
      </c>
      <c r="AA504" s="5"/>
      <c r="AB504" s="5">
        <v>7119</v>
      </c>
      <c r="AC504" s="5">
        <v>7119</v>
      </c>
    </row>
    <row r="505" spans="1:29">
      <c r="A505" s="5">
        <v>489989</v>
      </c>
      <c r="B505" s="5">
        <v>96343</v>
      </c>
      <c r="C505" s="5">
        <v>6407441</v>
      </c>
      <c r="D505" s="5">
        <v>2</v>
      </c>
      <c r="E505" s="5" t="s">
        <v>29</v>
      </c>
      <c r="F505" s="5">
        <v>2073</v>
      </c>
      <c r="G505" s="5" t="s">
        <v>679</v>
      </c>
      <c r="H505" s="5" t="s">
        <v>680</v>
      </c>
      <c r="I505" s="5">
        <v>282</v>
      </c>
      <c r="J505" s="5" t="s">
        <v>681</v>
      </c>
      <c r="K505" s="5">
        <v>257</v>
      </c>
      <c r="L505" s="5" t="s">
        <v>682</v>
      </c>
      <c r="M505" s="5" t="s">
        <v>683</v>
      </c>
      <c r="N505" s="68">
        <v>45511.393055555556</v>
      </c>
      <c r="O505" s="7">
        <v>45757</v>
      </c>
      <c r="P505" s="5"/>
      <c r="Q505" s="7">
        <v>45747</v>
      </c>
      <c r="R505" s="5"/>
      <c r="S505" s="69">
        <v>9.6999999999999993</v>
      </c>
      <c r="T505" s="5" t="s">
        <v>39</v>
      </c>
      <c r="U505" s="5" t="s">
        <v>128</v>
      </c>
      <c r="V505" s="5" t="s">
        <v>128</v>
      </c>
      <c r="W505" s="5" t="s">
        <v>129</v>
      </c>
      <c r="X505" s="5"/>
      <c r="Y505" s="5"/>
      <c r="Z505" s="5" t="s">
        <v>1083</v>
      </c>
      <c r="AA505" s="5"/>
      <c r="AB505" s="5">
        <v>7119</v>
      </c>
      <c r="AC505" s="5">
        <v>7119</v>
      </c>
    </row>
    <row r="506" spans="1:29">
      <c r="A506" s="5">
        <v>623736</v>
      </c>
      <c r="B506" s="5">
        <v>96344</v>
      </c>
      <c r="C506" s="5"/>
      <c r="D506" s="5">
        <v>3</v>
      </c>
      <c r="E506" s="5" t="s">
        <v>1564</v>
      </c>
      <c r="F506" s="5">
        <v>2073</v>
      </c>
      <c r="G506" s="5" t="s">
        <v>679</v>
      </c>
      <c r="H506" s="5" t="s">
        <v>680</v>
      </c>
      <c r="I506" s="5">
        <v>282</v>
      </c>
      <c r="J506" s="5" t="s">
        <v>681</v>
      </c>
      <c r="K506" s="5">
        <v>257</v>
      </c>
      <c r="L506" s="5" t="s">
        <v>682</v>
      </c>
      <c r="M506" s="5" t="s">
        <v>1565</v>
      </c>
      <c r="N506" s="68">
        <v>45511.393055555556</v>
      </c>
      <c r="O506" s="7">
        <v>45777</v>
      </c>
      <c r="P506" s="5"/>
      <c r="Q506" s="5"/>
      <c r="R506" s="5"/>
      <c r="S506" s="69">
        <v>-109.41</v>
      </c>
      <c r="T506" s="5" t="s">
        <v>35</v>
      </c>
      <c r="U506" s="5" t="s">
        <v>1849</v>
      </c>
      <c r="V506" s="5" t="s">
        <v>48</v>
      </c>
      <c r="W506" s="5" t="s">
        <v>63</v>
      </c>
      <c r="X506" s="5"/>
      <c r="Y506" s="5"/>
      <c r="Z506" s="5"/>
      <c r="AA506" s="5"/>
      <c r="AB506" s="5">
        <v>7119</v>
      </c>
      <c r="AC506" s="5">
        <v>7119</v>
      </c>
    </row>
    <row r="507" spans="1:29">
      <c r="A507" s="5">
        <v>675167</v>
      </c>
      <c r="B507" s="5">
        <v>130040</v>
      </c>
      <c r="C507" s="5"/>
      <c r="D507" s="5">
        <v>2</v>
      </c>
      <c r="E507" s="5" t="s">
        <v>29</v>
      </c>
      <c r="F507" s="5">
        <v>2073</v>
      </c>
      <c r="G507" s="5" t="s">
        <v>679</v>
      </c>
      <c r="H507" s="5" t="s">
        <v>680</v>
      </c>
      <c r="I507" s="5">
        <v>282</v>
      </c>
      <c r="J507" s="5" t="s">
        <v>681</v>
      </c>
      <c r="K507" s="5">
        <v>257</v>
      </c>
      <c r="L507" s="5" t="s">
        <v>682</v>
      </c>
      <c r="M507" s="5" t="s">
        <v>683</v>
      </c>
      <c r="N507" s="68">
        <v>45733.342361111114</v>
      </c>
      <c r="O507" s="7">
        <v>45757</v>
      </c>
      <c r="P507" s="5"/>
      <c r="Q507" s="7">
        <v>45747</v>
      </c>
      <c r="R507" s="5"/>
      <c r="S507" s="69">
        <v>-281.94</v>
      </c>
      <c r="T507" s="5" t="s">
        <v>35</v>
      </c>
      <c r="U507" s="5" t="s">
        <v>300</v>
      </c>
      <c r="V507" s="5" t="s">
        <v>300</v>
      </c>
      <c r="W507" s="5" t="s">
        <v>301</v>
      </c>
      <c r="X507" s="5"/>
      <c r="Y507" s="5"/>
      <c r="Z507" s="5" t="s">
        <v>1979</v>
      </c>
      <c r="AA507" s="5"/>
      <c r="AB507" s="5">
        <v>7119</v>
      </c>
      <c r="AC507" s="5">
        <v>7119</v>
      </c>
    </row>
    <row r="508" spans="1:29">
      <c r="A508" s="5">
        <v>675180</v>
      </c>
      <c r="B508" s="5">
        <v>130040</v>
      </c>
      <c r="C508" s="5"/>
      <c r="D508" s="5">
        <v>2</v>
      </c>
      <c r="E508" s="5" t="s">
        <v>29</v>
      </c>
      <c r="F508" s="5">
        <v>2073</v>
      </c>
      <c r="G508" s="5" t="s">
        <v>679</v>
      </c>
      <c r="H508" s="5" t="s">
        <v>680</v>
      </c>
      <c r="I508" s="5">
        <v>282</v>
      </c>
      <c r="J508" s="5" t="s">
        <v>681</v>
      </c>
      <c r="K508" s="5">
        <v>257</v>
      </c>
      <c r="L508" s="5" t="s">
        <v>682</v>
      </c>
      <c r="M508" s="5" t="s">
        <v>683</v>
      </c>
      <c r="N508" s="68">
        <v>45733.342361111114</v>
      </c>
      <c r="O508" s="7">
        <v>45757</v>
      </c>
      <c r="P508" s="5"/>
      <c r="Q508" s="7">
        <v>45747</v>
      </c>
      <c r="R508" s="5"/>
      <c r="S508" s="69">
        <v>28.19</v>
      </c>
      <c r="T508" s="5" t="s">
        <v>39</v>
      </c>
      <c r="U508" s="5" t="s">
        <v>52</v>
      </c>
      <c r="V508" s="5" t="s">
        <v>41</v>
      </c>
      <c r="W508" s="5" t="s">
        <v>42</v>
      </c>
      <c r="X508" s="5"/>
      <c r="Y508" s="5"/>
      <c r="Z508" s="5" t="s">
        <v>1979</v>
      </c>
      <c r="AA508" s="5"/>
      <c r="AB508" s="5">
        <v>7119</v>
      </c>
      <c r="AC508" s="5">
        <v>7119</v>
      </c>
    </row>
    <row r="509" spans="1:29">
      <c r="A509" s="5">
        <v>656103</v>
      </c>
      <c r="B509" s="5">
        <v>105690</v>
      </c>
      <c r="C509" s="5"/>
      <c r="D509" s="5">
        <v>2</v>
      </c>
      <c r="E509" s="5" t="s">
        <v>29</v>
      </c>
      <c r="F509" s="5">
        <v>2091</v>
      </c>
      <c r="G509" s="5" t="s">
        <v>685</v>
      </c>
      <c r="H509" s="5" t="s">
        <v>686</v>
      </c>
      <c r="I509" s="5">
        <v>3</v>
      </c>
      <c r="J509" s="5" t="s">
        <v>687</v>
      </c>
      <c r="K509" s="5">
        <v>218</v>
      </c>
      <c r="L509" s="5" t="s">
        <v>688</v>
      </c>
      <c r="M509" s="5" t="s">
        <v>689</v>
      </c>
      <c r="N509" s="68">
        <v>45597</v>
      </c>
      <c r="O509" s="7">
        <v>45757</v>
      </c>
      <c r="P509" s="5"/>
      <c r="Q509" s="7">
        <v>45751</v>
      </c>
      <c r="R509" s="5"/>
      <c r="S509" s="69">
        <v>52.32</v>
      </c>
      <c r="T509" s="5" t="s">
        <v>39</v>
      </c>
      <c r="U509" s="5" t="s">
        <v>52</v>
      </c>
      <c r="V509" s="5" t="s">
        <v>41</v>
      </c>
      <c r="W509" s="5" t="s">
        <v>42</v>
      </c>
      <c r="X509" s="5"/>
      <c r="Y509" s="5"/>
      <c r="Z509" s="5" t="s">
        <v>927</v>
      </c>
      <c r="AA509" s="5"/>
      <c r="AB509" s="5">
        <v>7119</v>
      </c>
      <c r="AC509" s="5">
        <v>7119</v>
      </c>
    </row>
    <row r="510" spans="1:29">
      <c r="A510" s="5">
        <v>540643</v>
      </c>
      <c r="B510" s="5">
        <v>105690</v>
      </c>
      <c r="C510" s="5"/>
      <c r="D510" s="5">
        <v>2</v>
      </c>
      <c r="E510" s="5" t="s">
        <v>29</v>
      </c>
      <c r="F510" s="5">
        <v>2091</v>
      </c>
      <c r="G510" s="5" t="s">
        <v>685</v>
      </c>
      <c r="H510" s="5" t="s">
        <v>686</v>
      </c>
      <c r="I510" s="5">
        <v>3</v>
      </c>
      <c r="J510" s="5" t="s">
        <v>687</v>
      </c>
      <c r="K510" s="5">
        <v>218</v>
      </c>
      <c r="L510" s="5" t="s">
        <v>688</v>
      </c>
      <c r="M510" s="5" t="s">
        <v>689</v>
      </c>
      <c r="N510" s="68">
        <v>45597</v>
      </c>
      <c r="O510" s="7">
        <v>45757</v>
      </c>
      <c r="P510" s="5"/>
      <c r="Q510" s="7">
        <v>45751</v>
      </c>
      <c r="R510" s="5"/>
      <c r="S510" s="69">
        <v>-2508.48</v>
      </c>
      <c r="T510" s="5" t="s">
        <v>35</v>
      </c>
      <c r="U510" s="5" t="s">
        <v>1826</v>
      </c>
      <c r="V510" s="5" t="s">
        <v>36</v>
      </c>
      <c r="W510" s="5" t="s">
        <v>37</v>
      </c>
      <c r="X510" s="5"/>
      <c r="Y510" s="5"/>
      <c r="Z510" s="5" t="s">
        <v>927</v>
      </c>
      <c r="AA510" s="5"/>
      <c r="AB510" s="5">
        <v>7119</v>
      </c>
      <c r="AC510" s="5">
        <v>7119</v>
      </c>
    </row>
    <row r="511" spans="1:29">
      <c r="A511" s="5">
        <v>540702</v>
      </c>
      <c r="B511" s="5">
        <v>105690</v>
      </c>
      <c r="C511" s="5"/>
      <c r="D511" s="5">
        <v>2</v>
      </c>
      <c r="E511" s="5" t="s">
        <v>29</v>
      </c>
      <c r="F511" s="5">
        <v>2091</v>
      </c>
      <c r="G511" s="5" t="s">
        <v>685</v>
      </c>
      <c r="H511" s="5" t="s">
        <v>686</v>
      </c>
      <c r="I511" s="5">
        <v>3</v>
      </c>
      <c r="J511" s="5" t="s">
        <v>687</v>
      </c>
      <c r="K511" s="5">
        <v>218</v>
      </c>
      <c r="L511" s="5" t="s">
        <v>688</v>
      </c>
      <c r="M511" s="5" t="s">
        <v>689</v>
      </c>
      <c r="N511" s="68">
        <v>45597</v>
      </c>
      <c r="O511" s="7">
        <v>45757</v>
      </c>
      <c r="P511" s="5"/>
      <c r="Q511" s="7">
        <v>45751</v>
      </c>
      <c r="R511" s="5"/>
      <c r="S511" s="69">
        <v>250.85</v>
      </c>
      <c r="T511" s="5" t="s">
        <v>39</v>
      </c>
      <c r="U511" s="5" t="s">
        <v>40</v>
      </c>
      <c r="V511" s="5" t="s">
        <v>41</v>
      </c>
      <c r="W511" s="5" t="s">
        <v>42</v>
      </c>
      <c r="X511" s="5"/>
      <c r="Y511" s="5"/>
      <c r="Z511" s="5" t="s">
        <v>927</v>
      </c>
      <c r="AA511" s="5"/>
      <c r="AB511" s="5">
        <v>7119</v>
      </c>
      <c r="AC511" s="5">
        <v>7119</v>
      </c>
    </row>
    <row r="512" spans="1:29">
      <c r="A512" s="5">
        <v>540706</v>
      </c>
      <c r="B512" s="5">
        <v>105690</v>
      </c>
      <c r="C512" s="5"/>
      <c r="D512" s="5">
        <v>2</v>
      </c>
      <c r="E512" s="5" t="s">
        <v>29</v>
      </c>
      <c r="F512" s="5">
        <v>2091</v>
      </c>
      <c r="G512" s="5" t="s">
        <v>685</v>
      </c>
      <c r="H512" s="5" t="s">
        <v>686</v>
      </c>
      <c r="I512" s="5">
        <v>3</v>
      </c>
      <c r="J512" s="5" t="s">
        <v>687</v>
      </c>
      <c r="K512" s="5">
        <v>218</v>
      </c>
      <c r="L512" s="5" t="s">
        <v>688</v>
      </c>
      <c r="M512" s="5" t="s">
        <v>689</v>
      </c>
      <c r="N512" s="68">
        <v>45597</v>
      </c>
      <c r="O512" s="7">
        <v>45757</v>
      </c>
      <c r="P512" s="5"/>
      <c r="Q512" s="7">
        <v>45751</v>
      </c>
      <c r="R512" s="5"/>
      <c r="S512" s="69">
        <v>9.6999999999999993</v>
      </c>
      <c r="T512" s="5" t="s">
        <v>39</v>
      </c>
      <c r="U512" s="5" t="s">
        <v>128</v>
      </c>
      <c r="V512" s="5" t="s">
        <v>128</v>
      </c>
      <c r="W512" s="5" t="s">
        <v>129</v>
      </c>
      <c r="X512" s="5"/>
      <c r="Y512" s="5"/>
      <c r="Z512" s="5" t="s">
        <v>927</v>
      </c>
      <c r="AA512" s="5"/>
      <c r="AB512" s="5">
        <v>7119</v>
      </c>
      <c r="AC512" s="5">
        <v>7119</v>
      </c>
    </row>
    <row r="513" spans="1:29">
      <c r="A513" s="5">
        <v>540708</v>
      </c>
      <c r="B513" s="5">
        <v>105690</v>
      </c>
      <c r="C513" s="5"/>
      <c r="D513" s="5">
        <v>2</v>
      </c>
      <c r="E513" s="5" t="s">
        <v>29</v>
      </c>
      <c r="F513" s="5">
        <v>2091</v>
      </c>
      <c r="G513" s="5" t="s">
        <v>685</v>
      </c>
      <c r="H513" s="5" t="s">
        <v>686</v>
      </c>
      <c r="I513" s="5">
        <v>3</v>
      </c>
      <c r="J513" s="5" t="s">
        <v>687</v>
      </c>
      <c r="K513" s="5">
        <v>218</v>
      </c>
      <c r="L513" s="5" t="s">
        <v>688</v>
      </c>
      <c r="M513" s="5" t="s">
        <v>689</v>
      </c>
      <c r="N513" s="68">
        <v>45597</v>
      </c>
      <c r="O513" s="7">
        <v>45757</v>
      </c>
      <c r="P513" s="5"/>
      <c r="Q513" s="7">
        <v>45751</v>
      </c>
      <c r="R513" s="5"/>
      <c r="S513" s="69">
        <v>47.56</v>
      </c>
      <c r="T513" s="5" t="s">
        <v>39</v>
      </c>
      <c r="U513" s="5" t="s">
        <v>73</v>
      </c>
      <c r="V513" s="5" t="s">
        <v>41</v>
      </c>
      <c r="W513" s="5" t="s">
        <v>42</v>
      </c>
      <c r="X513" s="5"/>
      <c r="Y513" s="5"/>
      <c r="Z513" s="5" t="s">
        <v>927</v>
      </c>
      <c r="AA513" s="5"/>
      <c r="AB513" s="5">
        <v>7119</v>
      </c>
      <c r="AC513" s="5">
        <v>7119</v>
      </c>
    </row>
    <row r="514" spans="1:29">
      <c r="A514" s="5">
        <v>610536</v>
      </c>
      <c r="B514" s="5">
        <v>105690</v>
      </c>
      <c r="C514" s="5"/>
      <c r="D514" s="5">
        <v>2</v>
      </c>
      <c r="E514" s="5" t="s">
        <v>29</v>
      </c>
      <c r="F514" s="5">
        <v>2091</v>
      </c>
      <c r="G514" s="5" t="s">
        <v>685</v>
      </c>
      <c r="H514" s="5" t="s">
        <v>686</v>
      </c>
      <c r="I514" s="5">
        <v>3</v>
      </c>
      <c r="J514" s="5" t="s">
        <v>687</v>
      </c>
      <c r="K514" s="5">
        <v>218</v>
      </c>
      <c r="L514" s="5" t="s">
        <v>688</v>
      </c>
      <c r="M514" s="5" t="s">
        <v>689</v>
      </c>
      <c r="N514" s="68">
        <v>45597</v>
      </c>
      <c r="O514" s="7">
        <v>45757</v>
      </c>
      <c r="P514" s="5"/>
      <c r="Q514" s="7">
        <v>45751</v>
      </c>
      <c r="R514" s="5"/>
      <c r="S514" s="69">
        <v>14.7</v>
      </c>
      <c r="T514" s="5" t="s">
        <v>39</v>
      </c>
      <c r="U514" s="5" t="s">
        <v>182</v>
      </c>
      <c r="V514" s="5" t="s">
        <v>41</v>
      </c>
      <c r="W514" s="5" t="s">
        <v>42</v>
      </c>
      <c r="X514" s="5"/>
      <c r="Y514" s="5"/>
      <c r="Z514" s="5" t="s">
        <v>927</v>
      </c>
      <c r="AA514" s="5"/>
      <c r="AB514" s="5">
        <v>7119</v>
      </c>
      <c r="AC514" s="5">
        <v>7119</v>
      </c>
    </row>
    <row r="515" spans="1:29">
      <c r="A515" s="5">
        <v>656262</v>
      </c>
      <c r="B515" s="5">
        <v>126671</v>
      </c>
      <c r="C515" s="5"/>
      <c r="D515" s="5">
        <v>2</v>
      </c>
      <c r="E515" s="5" t="s">
        <v>29</v>
      </c>
      <c r="F515" s="5">
        <v>2091</v>
      </c>
      <c r="G515" s="5" t="s">
        <v>685</v>
      </c>
      <c r="H515" s="5" t="s">
        <v>686</v>
      </c>
      <c r="I515" s="5">
        <v>3</v>
      </c>
      <c r="J515" s="5" t="s">
        <v>687</v>
      </c>
      <c r="K515" s="5">
        <v>218</v>
      </c>
      <c r="L515" s="5" t="s">
        <v>688</v>
      </c>
      <c r="M515" s="5" t="s">
        <v>689</v>
      </c>
      <c r="N515" s="68">
        <v>45706.37777777778</v>
      </c>
      <c r="O515" s="7">
        <v>45757</v>
      </c>
      <c r="P515" s="5"/>
      <c r="Q515" s="5"/>
      <c r="R515" s="5"/>
      <c r="S515" s="69">
        <v>192.58</v>
      </c>
      <c r="T515" s="5" t="s">
        <v>39</v>
      </c>
      <c r="U515" s="5" t="s">
        <v>1980</v>
      </c>
      <c r="V515" s="5" t="s">
        <v>300</v>
      </c>
      <c r="W515" s="5" t="s">
        <v>839</v>
      </c>
      <c r="X515" s="5"/>
      <c r="Y515" s="5"/>
      <c r="Z515" s="5" t="s">
        <v>1727</v>
      </c>
      <c r="AA515" s="5"/>
      <c r="AB515" s="5">
        <v>7119</v>
      </c>
      <c r="AC515" s="5">
        <v>7119</v>
      </c>
    </row>
    <row r="516" spans="1:29">
      <c r="A516" s="5">
        <v>666731</v>
      </c>
      <c r="B516" s="5">
        <v>128387</v>
      </c>
      <c r="C516" s="5"/>
      <c r="D516" s="5">
        <v>2</v>
      </c>
      <c r="E516" s="5" t="s">
        <v>29</v>
      </c>
      <c r="F516" s="5">
        <v>2130</v>
      </c>
      <c r="G516" s="5" t="s">
        <v>283</v>
      </c>
      <c r="H516" s="5" t="s">
        <v>284</v>
      </c>
      <c r="I516" s="5">
        <v>378</v>
      </c>
      <c r="J516" s="5" t="s">
        <v>285</v>
      </c>
      <c r="K516" s="5">
        <v>16</v>
      </c>
      <c r="L516" s="5" t="s">
        <v>286</v>
      </c>
      <c r="M516" s="5" t="s">
        <v>1981</v>
      </c>
      <c r="N516" s="68">
        <v>45748</v>
      </c>
      <c r="O516" s="7">
        <v>45757</v>
      </c>
      <c r="P516" s="5"/>
      <c r="Q516" s="7">
        <v>45754</v>
      </c>
      <c r="R516" s="5"/>
      <c r="S516" s="69">
        <v>-1123.19</v>
      </c>
      <c r="T516" s="5" t="s">
        <v>35</v>
      </c>
      <c r="U516" s="5" t="s">
        <v>1826</v>
      </c>
      <c r="V516" s="5" t="s">
        <v>36</v>
      </c>
      <c r="W516" s="5" t="s">
        <v>37</v>
      </c>
      <c r="X516" s="5"/>
      <c r="Y516" s="5"/>
      <c r="Z516" s="5" t="s">
        <v>1982</v>
      </c>
      <c r="AA516" s="5"/>
      <c r="AB516" s="5">
        <v>7119</v>
      </c>
      <c r="AC516" s="5">
        <v>7119</v>
      </c>
    </row>
    <row r="517" spans="1:29">
      <c r="A517" s="5">
        <v>666733</v>
      </c>
      <c r="B517" s="5">
        <v>128387</v>
      </c>
      <c r="C517" s="5"/>
      <c r="D517" s="5">
        <v>2</v>
      </c>
      <c r="E517" s="5" t="s">
        <v>29</v>
      </c>
      <c r="F517" s="5">
        <v>2130</v>
      </c>
      <c r="G517" s="5" t="s">
        <v>283</v>
      </c>
      <c r="H517" s="5" t="s">
        <v>284</v>
      </c>
      <c r="I517" s="5">
        <v>378</v>
      </c>
      <c r="J517" s="5" t="s">
        <v>285</v>
      </c>
      <c r="K517" s="5">
        <v>16</v>
      </c>
      <c r="L517" s="5" t="s">
        <v>286</v>
      </c>
      <c r="M517" s="5" t="s">
        <v>1981</v>
      </c>
      <c r="N517" s="68">
        <v>45748</v>
      </c>
      <c r="O517" s="7">
        <v>45757</v>
      </c>
      <c r="P517" s="5"/>
      <c r="Q517" s="7">
        <v>45754</v>
      </c>
      <c r="R517" s="5"/>
      <c r="S517" s="69">
        <v>85.77</v>
      </c>
      <c r="T517" s="5" t="s">
        <v>39</v>
      </c>
      <c r="U517" s="5" t="s">
        <v>1848</v>
      </c>
      <c r="V517" s="5" t="s">
        <v>88</v>
      </c>
      <c r="W517" s="5" t="s">
        <v>89</v>
      </c>
      <c r="X517" s="5"/>
      <c r="Y517" s="5"/>
      <c r="Z517" s="5" t="s">
        <v>1982</v>
      </c>
      <c r="AA517" s="5"/>
      <c r="AB517" s="5">
        <v>7119</v>
      </c>
      <c r="AC517" s="5">
        <v>7119</v>
      </c>
    </row>
    <row r="518" spans="1:29">
      <c r="A518" s="5">
        <v>666760</v>
      </c>
      <c r="B518" s="5">
        <v>128387</v>
      </c>
      <c r="C518" s="5"/>
      <c r="D518" s="5">
        <v>2</v>
      </c>
      <c r="E518" s="5" t="s">
        <v>29</v>
      </c>
      <c r="F518" s="5">
        <v>2130</v>
      </c>
      <c r="G518" s="5" t="s">
        <v>283</v>
      </c>
      <c r="H518" s="5" t="s">
        <v>284</v>
      </c>
      <c r="I518" s="5">
        <v>378</v>
      </c>
      <c r="J518" s="5" t="s">
        <v>285</v>
      </c>
      <c r="K518" s="5">
        <v>16</v>
      </c>
      <c r="L518" s="5" t="s">
        <v>286</v>
      </c>
      <c r="M518" s="5" t="s">
        <v>1981</v>
      </c>
      <c r="N518" s="68">
        <v>45748</v>
      </c>
      <c r="O518" s="7">
        <v>45757</v>
      </c>
      <c r="P518" s="5"/>
      <c r="Q518" s="7">
        <v>45754</v>
      </c>
      <c r="R518" s="5"/>
      <c r="S518" s="69">
        <v>112.32</v>
      </c>
      <c r="T518" s="5" t="s">
        <v>39</v>
      </c>
      <c r="U518" s="5" t="s">
        <v>40</v>
      </c>
      <c r="V518" s="5" t="s">
        <v>41</v>
      </c>
      <c r="W518" s="5" t="s">
        <v>42</v>
      </c>
      <c r="X518" s="5"/>
      <c r="Y518" s="5"/>
      <c r="Z518" s="5" t="s">
        <v>1982</v>
      </c>
      <c r="AA518" s="5"/>
      <c r="AB518" s="5">
        <v>7119</v>
      </c>
      <c r="AC518" s="5">
        <v>7119</v>
      </c>
    </row>
    <row r="519" spans="1:29">
      <c r="A519" s="5">
        <v>666762</v>
      </c>
      <c r="B519" s="5">
        <v>128387</v>
      </c>
      <c r="C519" s="5"/>
      <c r="D519" s="5">
        <v>2</v>
      </c>
      <c r="E519" s="5" t="s">
        <v>29</v>
      </c>
      <c r="F519" s="5">
        <v>2130</v>
      </c>
      <c r="G519" s="5" t="s">
        <v>283</v>
      </c>
      <c r="H519" s="5" t="s">
        <v>284</v>
      </c>
      <c r="I519" s="5">
        <v>378</v>
      </c>
      <c r="J519" s="5" t="s">
        <v>285</v>
      </c>
      <c r="K519" s="5">
        <v>16</v>
      </c>
      <c r="L519" s="5" t="s">
        <v>286</v>
      </c>
      <c r="M519" s="5" t="s">
        <v>1981</v>
      </c>
      <c r="N519" s="68">
        <v>45748</v>
      </c>
      <c r="O519" s="7">
        <v>45757</v>
      </c>
      <c r="P519" s="5"/>
      <c r="Q519" s="7">
        <v>45754</v>
      </c>
      <c r="R519" s="5"/>
      <c r="S519" s="69">
        <v>-8.58</v>
      </c>
      <c r="T519" s="5" t="s">
        <v>39</v>
      </c>
      <c r="U519" s="5" t="s">
        <v>120</v>
      </c>
      <c r="V519" s="5" t="s">
        <v>41</v>
      </c>
      <c r="W519" s="5" t="s">
        <v>42</v>
      </c>
      <c r="X519" s="5"/>
      <c r="Y519" s="5"/>
      <c r="Z519" s="5" t="s">
        <v>1982</v>
      </c>
      <c r="AA519" s="5"/>
      <c r="AB519" s="5">
        <v>7119</v>
      </c>
      <c r="AC519" s="5">
        <v>7119</v>
      </c>
    </row>
    <row r="520" spans="1:29">
      <c r="A520" s="5">
        <v>639224</v>
      </c>
      <c r="B520" s="5">
        <v>123254</v>
      </c>
      <c r="C520" s="5"/>
      <c r="D520" s="5">
        <v>2</v>
      </c>
      <c r="E520" s="5" t="s">
        <v>29</v>
      </c>
      <c r="F520" s="5">
        <v>2154</v>
      </c>
      <c r="G520" s="5" t="s">
        <v>888</v>
      </c>
      <c r="H520" s="5" t="s">
        <v>889</v>
      </c>
      <c r="I520" s="5">
        <v>281</v>
      </c>
      <c r="J520" s="5" t="s">
        <v>890</v>
      </c>
      <c r="K520" s="5">
        <v>425</v>
      </c>
      <c r="L520" s="5"/>
      <c r="M520" s="5" t="s">
        <v>1983</v>
      </c>
      <c r="N520" s="68">
        <v>45687.413888888892</v>
      </c>
      <c r="O520" s="7">
        <v>45757</v>
      </c>
      <c r="P520" s="5"/>
      <c r="Q520" s="7">
        <v>45754</v>
      </c>
      <c r="R520" s="5"/>
      <c r="S520" s="69">
        <v>10.94</v>
      </c>
      <c r="T520" s="5" t="s">
        <v>39</v>
      </c>
      <c r="U520" s="5" t="s">
        <v>182</v>
      </c>
      <c r="V520" s="5" t="s">
        <v>41</v>
      </c>
      <c r="W520" s="5" t="s">
        <v>42</v>
      </c>
      <c r="X520" s="5"/>
      <c r="Y520" s="5"/>
      <c r="Z520" s="5" t="s">
        <v>1728</v>
      </c>
      <c r="AA520" s="5"/>
      <c r="AB520" s="5">
        <v>7119</v>
      </c>
      <c r="AC520" s="5">
        <v>7119</v>
      </c>
    </row>
    <row r="521" spans="1:29">
      <c r="A521" s="5">
        <v>639090</v>
      </c>
      <c r="B521" s="5">
        <v>123254</v>
      </c>
      <c r="C521" s="5"/>
      <c r="D521" s="5">
        <v>2</v>
      </c>
      <c r="E521" s="5" t="s">
        <v>29</v>
      </c>
      <c r="F521" s="5">
        <v>2154</v>
      </c>
      <c r="G521" s="5" t="s">
        <v>888</v>
      </c>
      <c r="H521" s="5" t="s">
        <v>889</v>
      </c>
      <c r="I521" s="5">
        <v>281</v>
      </c>
      <c r="J521" s="5" t="s">
        <v>890</v>
      </c>
      <c r="K521" s="5">
        <v>425</v>
      </c>
      <c r="L521" s="5"/>
      <c r="M521" s="5" t="s">
        <v>1983</v>
      </c>
      <c r="N521" s="68">
        <v>45687.413888888892</v>
      </c>
      <c r="O521" s="7">
        <v>45757</v>
      </c>
      <c r="P521" s="5"/>
      <c r="Q521" s="7">
        <v>45754</v>
      </c>
      <c r="R521" s="5"/>
      <c r="S521" s="69">
        <v>-1000</v>
      </c>
      <c r="T521" s="5" t="s">
        <v>35</v>
      </c>
      <c r="U521" s="5" t="s">
        <v>1826</v>
      </c>
      <c r="V521" s="5" t="s">
        <v>36</v>
      </c>
      <c r="W521" s="5" t="s">
        <v>37</v>
      </c>
      <c r="X521" s="5"/>
      <c r="Y521" s="5"/>
      <c r="Z521" s="5" t="s">
        <v>1728</v>
      </c>
      <c r="AA521" s="5"/>
      <c r="AB521" s="5">
        <v>7119</v>
      </c>
      <c r="AC521" s="5">
        <v>7119</v>
      </c>
    </row>
    <row r="522" spans="1:29">
      <c r="A522" s="5">
        <v>639091</v>
      </c>
      <c r="B522" s="5">
        <v>123254</v>
      </c>
      <c r="C522" s="5"/>
      <c r="D522" s="5">
        <v>2</v>
      </c>
      <c r="E522" s="5" t="s">
        <v>29</v>
      </c>
      <c r="F522" s="5">
        <v>2154</v>
      </c>
      <c r="G522" s="5" t="s">
        <v>888</v>
      </c>
      <c r="H522" s="5" t="s">
        <v>889</v>
      </c>
      <c r="I522" s="5">
        <v>281</v>
      </c>
      <c r="J522" s="5" t="s">
        <v>890</v>
      </c>
      <c r="K522" s="5">
        <v>425</v>
      </c>
      <c r="L522" s="5"/>
      <c r="M522" s="5" t="s">
        <v>1983</v>
      </c>
      <c r="N522" s="68">
        <v>45687.413888888892</v>
      </c>
      <c r="O522" s="7">
        <v>45757</v>
      </c>
      <c r="P522" s="5"/>
      <c r="Q522" s="7">
        <v>45754</v>
      </c>
      <c r="R522" s="5"/>
      <c r="S522" s="69">
        <v>59</v>
      </c>
      <c r="T522" s="5" t="s">
        <v>39</v>
      </c>
      <c r="U522" s="5" t="s">
        <v>1984</v>
      </c>
      <c r="V522" s="5" t="s">
        <v>79</v>
      </c>
      <c r="W522" s="5" t="s">
        <v>80</v>
      </c>
      <c r="X522" s="5"/>
      <c r="Y522" s="5"/>
      <c r="Z522" s="5" t="s">
        <v>1728</v>
      </c>
      <c r="AA522" s="5"/>
      <c r="AB522" s="5">
        <v>7119</v>
      </c>
      <c r="AC522" s="5">
        <v>7119</v>
      </c>
    </row>
    <row r="523" spans="1:29">
      <c r="A523" s="5">
        <v>639159</v>
      </c>
      <c r="B523" s="5">
        <v>123254</v>
      </c>
      <c r="C523" s="5"/>
      <c r="D523" s="5">
        <v>2</v>
      </c>
      <c r="E523" s="5" t="s">
        <v>29</v>
      </c>
      <c r="F523" s="5">
        <v>2154</v>
      </c>
      <c r="G523" s="5" t="s">
        <v>888</v>
      </c>
      <c r="H523" s="5" t="s">
        <v>889</v>
      </c>
      <c r="I523" s="5">
        <v>281</v>
      </c>
      <c r="J523" s="5" t="s">
        <v>890</v>
      </c>
      <c r="K523" s="5">
        <v>425</v>
      </c>
      <c r="L523" s="5"/>
      <c r="M523" s="5" t="s">
        <v>1983</v>
      </c>
      <c r="N523" s="68">
        <v>45687.413888888892</v>
      </c>
      <c r="O523" s="7">
        <v>45757</v>
      </c>
      <c r="P523" s="5"/>
      <c r="Q523" s="7">
        <v>45754</v>
      </c>
      <c r="R523" s="5"/>
      <c r="S523" s="69">
        <v>100</v>
      </c>
      <c r="T523" s="5" t="s">
        <v>39</v>
      </c>
      <c r="U523" s="5" t="s">
        <v>40</v>
      </c>
      <c r="V523" s="5" t="s">
        <v>41</v>
      </c>
      <c r="W523" s="5" t="s">
        <v>42</v>
      </c>
      <c r="X523" s="5"/>
      <c r="Y523" s="5"/>
      <c r="Z523" s="5" t="s">
        <v>1728</v>
      </c>
      <c r="AA523" s="5"/>
      <c r="AB523" s="5">
        <v>7119</v>
      </c>
      <c r="AC523" s="5">
        <v>7119</v>
      </c>
    </row>
    <row r="524" spans="1:29">
      <c r="A524" s="5">
        <v>639161</v>
      </c>
      <c r="B524" s="5">
        <v>123254</v>
      </c>
      <c r="C524" s="5"/>
      <c r="D524" s="5">
        <v>2</v>
      </c>
      <c r="E524" s="5" t="s">
        <v>29</v>
      </c>
      <c r="F524" s="5">
        <v>2154</v>
      </c>
      <c r="G524" s="5" t="s">
        <v>888</v>
      </c>
      <c r="H524" s="5" t="s">
        <v>889</v>
      </c>
      <c r="I524" s="5">
        <v>281</v>
      </c>
      <c r="J524" s="5" t="s">
        <v>890</v>
      </c>
      <c r="K524" s="5">
        <v>425</v>
      </c>
      <c r="L524" s="5"/>
      <c r="M524" s="5" t="s">
        <v>1983</v>
      </c>
      <c r="N524" s="68">
        <v>45687.413888888892</v>
      </c>
      <c r="O524" s="7">
        <v>45757</v>
      </c>
      <c r="P524" s="5"/>
      <c r="Q524" s="7">
        <v>45754</v>
      </c>
      <c r="R524" s="5"/>
      <c r="S524" s="69">
        <v>-5.9</v>
      </c>
      <c r="T524" s="5" t="s">
        <v>39</v>
      </c>
      <c r="U524" s="5" t="s">
        <v>501</v>
      </c>
      <c r="V524" s="5" t="s">
        <v>41</v>
      </c>
      <c r="W524" s="5" t="s">
        <v>42</v>
      </c>
      <c r="X524" s="5"/>
      <c r="Y524" s="5"/>
      <c r="Z524" s="5" t="s">
        <v>1728</v>
      </c>
      <c r="AA524" s="5"/>
      <c r="AB524" s="5">
        <v>7119</v>
      </c>
      <c r="AC524" s="5">
        <v>7119</v>
      </c>
    </row>
    <row r="525" spans="1:29">
      <c r="A525" s="5">
        <v>675115</v>
      </c>
      <c r="B525" s="5">
        <v>123254</v>
      </c>
      <c r="C525" s="5"/>
      <c r="D525" s="5">
        <v>2</v>
      </c>
      <c r="E525" s="5" t="s">
        <v>29</v>
      </c>
      <c r="F525" s="5">
        <v>2154</v>
      </c>
      <c r="G525" s="5" t="s">
        <v>888</v>
      </c>
      <c r="H525" s="5" t="s">
        <v>889</v>
      </c>
      <c r="I525" s="5">
        <v>281</v>
      </c>
      <c r="J525" s="5" t="s">
        <v>890</v>
      </c>
      <c r="K525" s="5">
        <v>425</v>
      </c>
      <c r="L525" s="5"/>
      <c r="M525" s="5" t="s">
        <v>1983</v>
      </c>
      <c r="N525" s="68">
        <v>45687.413888888892</v>
      </c>
      <c r="O525" s="7">
        <v>45757</v>
      </c>
      <c r="P525" s="5"/>
      <c r="Q525" s="7">
        <v>45754</v>
      </c>
      <c r="R525" s="5"/>
      <c r="S525" s="69">
        <v>28.19</v>
      </c>
      <c r="T525" s="5" t="s">
        <v>39</v>
      </c>
      <c r="U525" s="5" t="s">
        <v>52</v>
      </c>
      <c r="V525" s="5" t="s">
        <v>41</v>
      </c>
      <c r="W525" s="5" t="s">
        <v>42</v>
      </c>
      <c r="X525" s="5"/>
      <c r="Y525" s="5"/>
      <c r="Z525" s="5" t="s">
        <v>1728</v>
      </c>
      <c r="AA525" s="5"/>
      <c r="AB525" s="5">
        <v>7119</v>
      </c>
      <c r="AC525" s="5">
        <v>7119</v>
      </c>
    </row>
    <row r="526" spans="1:29">
      <c r="A526" s="5">
        <v>617361</v>
      </c>
      <c r="B526" s="5">
        <v>109789</v>
      </c>
      <c r="C526" s="5"/>
      <c r="D526" s="5">
        <v>2</v>
      </c>
      <c r="E526" s="5" t="s">
        <v>29</v>
      </c>
      <c r="F526" s="5">
        <v>2161</v>
      </c>
      <c r="G526" s="5" t="s">
        <v>320</v>
      </c>
      <c r="H526" s="5" t="s">
        <v>321</v>
      </c>
      <c r="I526" s="5">
        <v>307</v>
      </c>
      <c r="J526" s="5" t="s">
        <v>322</v>
      </c>
      <c r="K526" s="5">
        <v>155</v>
      </c>
      <c r="L526" s="5" t="s">
        <v>323</v>
      </c>
      <c r="M526" s="5" t="s">
        <v>324</v>
      </c>
      <c r="N526" s="68">
        <v>45581.572222222225</v>
      </c>
      <c r="O526" s="7">
        <v>45757</v>
      </c>
      <c r="P526" s="5"/>
      <c r="Q526" s="7">
        <v>45749</v>
      </c>
      <c r="R526" s="5"/>
      <c r="S526" s="69">
        <v>9.1</v>
      </c>
      <c r="T526" s="5" t="s">
        <v>39</v>
      </c>
      <c r="U526" s="5" t="s">
        <v>182</v>
      </c>
      <c r="V526" s="5" t="s">
        <v>41</v>
      </c>
      <c r="W526" s="5" t="s">
        <v>42</v>
      </c>
      <c r="X526" s="5"/>
      <c r="Y526" s="5"/>
      <c r="Z526" s="5" t="s">
        <v>837</v>
      </c>
      <c r="AA526" s="5"/>
      <c r="AB526" s="5">
        <v>7119</v>
      </c>
      <c r="AC526" s="5">
        <v>7119</v>
      </c>
    </row>
    <row r="527" spans="1:29">
      <c r="A527" s="5">
        <v>565553</v>
      </c>
      <c r="B527" s="5">
        <v>109789</v>
      </c>
      <c r="C527" s="5"/>
      <c r="D527" s="5">
        <v>2</v>
      </c>
      <c r="E527" s="5" t="s">
        <v>29</v>
      </c>
      <c r="F527" s="5">
        <v>2161</v>
      </c>
      <c r="G527" s="5" t="s">
        <v>320</v>
      </c>
      <c r="H527" s="5" t="s">
        <v>321</v>
      </c>
      <c r="I527" s="5">
        <v>307</v>
      </c>
      <c r="J527" s="5" t="s">
        <v>322</v>
      </c>
      <c r="K527" s="5">
        <v>155</v>
      </c>
      <c r="L527" s="5" t="s">
        <v>323</v>
      </c>
      <c r="M527" s="5" t="s">
        <v>324</v>
      </c>
      <c r="N527" s="68">
        <v>45581.572222222225</v>
      </c>
      <c r="O527" s="7">
        <v>45757</v>
      </c>
      <c r="P527" s="5"/>
      <c r="Q527" s="7">
        <v>45749</v>
      </c>
      <c r="R527" s="5"/>
      <c r="S527" s="69">
        <v>-1697.14</v>
      </c>
      <c r="T527" s="5" t="s">
        <v>35</v>
      </c>
      <c r="U527" s="5" t="s">
        <v>1826</v>
      </c>
      <c r="V527" s="5" t="s">
        <v>36</v>
      </c>
      <c r="W527" s="5" t="s">
        <v>37</v>
      </c>
      <c r="X527" s="5"/>
      <c r="Y527" s="5"/>
      <c r="Z527" s="5" t="s">
        <v>837</v>
      </c>
      <c r="AA527" s="5"/>
      <c r="AB527" s="5">
        <v>7119</v>
      </c>
      <c r="AC527" s="5">
        <v>7119</v>
      </c>
    </row>
    <row r="528" spans="1:29">
      <c r="A528" s="5">
        <v>565593</v>
      </c>
      <c r="B528" s="5">
        <v>109789</v>
      </c>
      <c r="C528" s="5"/>
      <c r="D528" s="5">
        <v>2</v>
      </c>
      <c r="E528" s="5" t="s">
        <v>29</v>
      </c>
      <c r="F528" s="5">
        <v>2161</v>
      </c>
      <c r="G528" s="5" t="s">
        <v>320</v>
      </c>
      <c r="H528" s="5" t="s">
        <v>321</v>
      </c>
      <c r="I528" s="5">
        <v>307</v>
      </c>
      <c r="J528" s="5" t="s">
        <v>322</v>
      </c>
      <c r="K528" s="5">
        <v>155</v>
      </c>
      <c r="L528" s="5" t="s">
        <v>323</v>
      </c>
      <c r="M528" s="5" t="s">
        <v>324</v>
      </c>
      <c r="N528" s="68">
        <v>45581.572222222225</v>
      </c>
      <c r="O528" s="7">
        <v>45757</v>
      </c>
      <c r="P528" s="5"/>
      <c r="Q528" s="7">
        <v>45749</v>
      </c>
      <c r="R528" s="5"/>
      <c r="S528" s="69">
        <v>169.71</v>
      </c>
      <c r="T528" s="5" t="s">
        <v>39</v>
      </c>
      <c r="U528" s="5" t="s">
        <v>40</v>
      </c>
      <c r="V528" s="5" t="s">
        <v>41</v>
      </c>
      <c r="W528" s="5" t="s">
        <v>42</v>
      </c>
      <c r="X528" s="5"/>
      <c r="Y528" s="5"/>
      <c r="Z528" s="5" t="s">
        <v>837</v>
      </c>
      <c r="AA528" s="5"/>
      <c r="AB528" s="5">
        <v>7119</v>
      </c>
      <c r="AC528" s="5">
        <v>7119</v>
      </c>
    </row>
    <row r="529" spans="1:29">
      <c r="A529" s="5">
        <v>565595</v>
      </c>
      <c r="B529" s="5">
        <v>109789</v>
      </c>
      <c r="C529" s="5"/>
      <c r="D529" s="5">
        <v>2</v>
      </c>
      <c r="E529" s="5" t="s">
        <v>29</v>
      </c>
      <c r="F529" s="5">
        <v>2161</v>
      </c>
      <c r="G529" s="5" t="s">
        <v>320</v>
      </c>
      <c r="H529" s="5" t="s">
        <v>321</v>
      </c>
      <c r="I529" s="5">
        <v>307</v>
      </c>
      <c r="J529" s="5" t="s">
        <v>322</v>
      </c>
      <c r="K529" s="5">
        <v>155</v>
      </c>
      <c r="L529" s="5" t="s">
        <v>323</v>
      </c>
      <c r="M529" s="5" t="s">
        <v>324</v>
      </c>
      <c r="N529" s="68">
        <v>45581.572222222225</v>
      </c>
      <c r="O529" s="7">
        <v>45757</v>
      </c>
      <c r="P529" s="5"/>
      <c r="Q529" s="7">
        <v>45749</v>
      </c>
      <c r="R529" s="5"/>
      <c r="S529" s="69">
        <v>9.6999999999999993</v>
      </c>
      <c r="T529" s="5" t="s">
        <v>39</v>
      </c>
      <c r="U529" s="5" t="s">
        <v>128</v>
      </c>
      <c r="V529" s="5" t="s">
        <v>128</v>
      </c>
      <c r="W529" s="5" t="s">
        <v>129</v>
      </c>
      <c r="X529" s="5"/>
      <c r="Y529" s="5"/>
      <c r="Z529" s="5" t="s">
        <v>837</v>
      </c>
      <c r="AA529" s="5"/>
      <c r="AB529" s="5">
        <v>7119</v>
      </c>
      <c r="AC529" s="5">
        <v>7119</v>
      </c>
    </row>
    <row r="530" spans="1:29">
      <c r="A530" s="5">
        <v>550041</v>
      </c>
      <c r="B530" s="5">
        <v>107537</v>
      </c>
      <c r="C530" s="5"/>
      <c r="D530" s="5">
        <v>2</v>
      </c>
      <c r="E530" s="5" t="s">
        <v>29</v>
      </c>
      <c r="F530" s="5">
        <v>2175</v>
      </c>
      <c r="G530" s="5" t="s">
        <v>690</v>
      </c>
      <c r="H530" s="5" t="s">
        <v>691</v>
      </c>
      <c r="I530" s="5">
        <v>345</v>
      </c>
      <c r="J530" s="5" t="s">
        <v>692</v>
      </c>
      <c r="K530" s="5">
        <v>414</v>
      </c>
      <c r="L530" s="5"/>
      <c r="M530" s="5" t="s">
        <v>693</v>
      </c>
      <c r="N530" s="68">
        <v>45573.352777777778</v>
      </c>
      <c r="O530" s="7">
        <v>45757</v>
      </c>
      <c r="P530" s="5"/>
      <c r="Q530" s="7">
        <v>45748</v>
      </c>
      <c r="R530" s="5"/>
      <c r="S530" s="69">
        <v>-3229.98</v>
      </c>
      <c r="T530" s="5" t="s">
        <v>35</v>
      </c>
      <c r="U530" s="5" t="s">
        <v>1826</v>
      </c>
      <c r="V530" s="5" t="s">
        <v>36</v>
      </c>
      <c r="W530" s="5" t="s">
        <v>37</v>
      </c>
      <c r="X530" s="5"/>
      <c r="Y530" s="5"/>
      <c r="Z530" s="5" t="s">
        <v>951</v>
      </c>
      <c r="AA530" s="5"/>
      <c r="AB530" s="5">
        <v>7119</v>
      </c>
      <c r="AC530" s="5">
        <v>7119</v>
      </c>
    </row>
    <row r="531" spans="1:29">
      <c r="A531" s="5">
        <v>550073</v>
      </c>
      <c r="B531" s="5">
        <v>107537</v>
      </c>
      <c r="C531" s="5"/>
      <c r="D531" s="5">
        <v>2</v>
      </c>
      <c r="E531" s="5" t="s">
        <v>29</v>
      </c>
      <c r="F531" s="5">
        <v>2175</v>
      </c>
      <c r="G531" s="5" t="s">
        <v>690</v>
      </c>
      <c r="H531" s="5" t="s">
        <v>691</v>
      </c>
      <c r="I531" s="5">
        <v>345</v>
      </c>
      <c r="J531" s="5" t="s">
        <v>692</v>
      </c>
      <c r="K531" s="5">
        <v>414</v>
      </c>
      <c r="L531" s="5"/>
      <c r="M531" s="5" t="s">
        <v>693</v>
      </c>
      <c r="N531" s="68">
        <v>45573.352777777778</v>
      </c>
      <c r="O531" s="7">
        <v>45757</v>
      </c>
      <c r="P531" s="5"/>
      <c r="Q531" s="7">
        <v>45748</v>
      </c>
      <c r="R531" s="5"/>
      <c r="S531" s="69">
        <v>323</v>
      </c>
      <c r="T531" s="5" t="s">
        <v>39</v>
      </c>
      <c r="U531" s="5" t="s">
        <v>40</v>
      </c>
      <c r="V531" s="5" t="s">
        <v>41</v>
      </c>
      <c r="W531" s="5" t="s">
        <v>42</v>
      </c>
      <c r="X531" s="5"/>
      <c r="Y531" s="5"/>
      <c r="Z531" s="5" t="s">
        <v>951</v>
      </c>
      <c r="AA531" s="5"/>
      <c r="AB531" s="5">
        <v>7119</v>
      </c>
      <c r="AC531" s="5">
        <v>7119</v>
      </c>
    </row>
    <row r="532" spans="1:29">
      <c r="A532" s="5">
        <v>550097</v>
      </c>
      <c r="B532" s="5">
        <v>107537</v>
      </c>
      <c r="C532" s="5"/>
      <c r="D532" s="5">
        <v>2</v>
      </c>
      <c r="E532" s="5" t="s">
        <v>29</v>
      </c>
      <c r="F532" s="5">
        <v>2175</v>
      </c>
      <c r="G532" s="5" t="s">
        <v>690</v>
      </c>
      <c r="H532" s="5" t="s">
        <v>691</v>
      </c>
      <c r="I532" s="5">
        <v>345</v>
      </c>
      <c r="J532" s="5" t="s">
        <v>692</v>
      </c>
      <c r="K532" s="5">
        <v>414</v>
      </c>
      <c r="L532" s="5"/>
      <c r="M532" s="5" t="s">
        <v>693</v>
      </c>
      <c r="N532" s="68">
        <v>45573.352777777778</v>
      </c>
      <c r="O532" s="7">
        <v>45757</v>
      </c>
      <c r="P532" s="5"/>
      <c r="Q532" s="7">
        <v>45748</v>
      </c>
      <c r="R532" s="5"/>
      <c r="S532" s="69">
        <v>103.06</v>
      </c>
      <c r="T532" s="5" t="s">
        <v>39</v>
      </c>
      <c r="U532" s="5" t="s">
        <v>694</v>
      </c>
      <c r="V532" s="5" t="s">
        <v>266</v>
      </c>
      <c r="W532" s="5" t="s">
        <v>267</v>
      </c>
      <c r="X532" s="5"/>
      <c r="Y532" s="5"/>
      <c r="Z532" s="5" t="s">
        <v>951</v>
      </c>
      <c r="AA532" s="5"/>
      <c r="AB532" s="5">
        <v>7119</v>
      </c>
      <c r="AC532" s="5">
        <v>7119</v>
      </c>
    </row>
    <row r="533" spans="1:29">
      <c r="A533" s="5">
        <v>614775</v>
      </c>
      <c r="B533" s="5">
        <v>113123</v>
      </c>
      <c r="C533" s="5"/>
      <c r="D533" s="5">
        <v>2</v>
      </c>
      <c r="E533" s="5" t="s">
        <v>29</v>
      </c>
      <c r="F533" s="5">
        <v>2177</v>
      </c>
      <c r="G533" s="5" t="s">
        <v>695</v>
      </c>
      <c r="H533" s="5" t="s">
        <v>696</v>
      </c>
      <c r="I533" s="5">
        <v>154</v>
      </c>
      <c r="J533" s="5" t="s">
        <v>697</v>
      </c>
      <c r="K533" s="5">
        <v>123</v>
      </c>
      <c r="L533" s="5" t="s">
        <v>698</v>
      </c>
      <c r="M533" s="5" t="s">
        <v>1088</v>
      </c>
      <c r="N533" s="68">
        <v>45658</v>
      </c>
      <c r="O533" s="7">
        <v>45757</v>
      </c>
      <c r="P533" s="5"/>
      <c r="Q533" s="5"/>
      <c r="R533" s="5"/>
      <c r="S533" s="69">
        <v>10.74</v>
      </c>
      <c r="T533" s="5" t="s">
        <v>39</v>
      </c>
      <c r="U533" s="5" t="s">
        <v>182</v>
      </c>
      <c r="V533" s="5" t="s">
        <v>41</v>
      </c>
      <c r="W533" s="5" t="s">
        <v>42</v>
      </c>
      <c r="X533" s="5"/>
      <c r="Y533" s="5"/>
      <c r="Z533" s="5" t="s">
        <v>1089</v>
      </c>
      <c r="AA533" s="5"/>
      <c r="AB533" s="5">
        <v>7119</v>
      </c>
      <c r="AC533" s="5">
        <v>7119</v>
      </c>
    </row>
    <row r="534" spans="1:29">
      <c r="A534" s="5">
        <v>582222</v>
      </c>
      <c r="B534" s="5">
        <v>113123</v>
      </c>
      <c r="C534" s="5"/>
      <c r="D534" s="5">
        <v>2</v>
      </c>
      <c r="E534" s="5" t="s">
        <v>29</v>
      </c>
      <c r="F534" s="5">
        <v>2177</v>
      </c>
      <c r="G534" s="5" t="s">
        <v>695</v>
      </c>
      <c r="H534" s="5" t="s">
        <v>696</v>
      </c>
      <c r="I534" s="5">
        <v>154</v>
      </c>
      <c r="J534" s="5" t="s">
        <v>697</v>
      </c>
      <c r="K534" s="5">
        <v>123</v>
      </c>
      <c r="L534" s="5" t="s">
        <v>698</v>
      </c>
      <c r="M534" s="5" t="s">
        <v>1088</v>
      </c>
      <c r="N534" s="68">
        <v>45658</v>
      </c>
      <c r="O534" s="7">
        <v>45757</v>
      </c>
      <c r="P534" s="5"/>
      <c r="Q534" s="5"/>
      <c r="R534" s="5"/>
      <c r="S534" s="69">
        <v>-1198.2</v>
      </c>
      <c r="T534" s="5" t="s">
        <v>35</v>
      </c>
      <c r="U534" s="5" t="s">
        <v>1826</v>
      </c>
      <c r="V534" s="5" t="s">
        <v>36</v>
      </c>
      <c r="W534" s="5" t="s">
        <v>37</v>
      </c>
      <c r="X534" s="5"/>
      <c r="Y534" s="5"/>
      <c r="Z534" s="5" t="s">
        <v>1089</v>
      </c>
      <c r="AA534" s="5"/>
      <c r="AB534" s="5">
        <v>7119</v>
      </c>
      <c r="AC534" s="5">
        <v>7119</v>
      </c>
    </row>
    <row r="535" spans="1:29">
      <c r="A535" s="5">
        <v>582252</v>
      </c>
      <c r="B535" s="5">
        <v>113123</v>
      </c>
      <c r="C535" s="5"/>
      <c r="D535" s="5">
        <v>2</v>
      </c>
      <c r="E535" s="5" t="s">
        <v>29</v>
      </c>
      <c r="F535" s="5">
        <v>2177</v>
      </c>
      <c r="G535" s="5" t="s">
        <v>695</v>
      </c>
      <c r="H535" s="5" t="s">
        <v>696</v>
      </c>
      <c r="I535" s="5">
        <v>154</v>
      </c>
      <c r="J535" s="5" t="s">
        <v>697</v>
      </c>
      <c r="K535" s="5">
        <v>123</v>
      </c>
      <c r="L535" s="5" t="s">
        <v>698</v>
      </c>
      <c r="M535" s="5" t="s">
        <v>1088</v>
      </c>
      <c r="N535" s="68">
        <v>45658</v>
      </c>
      <c r="O535" s="7">
        <v>45757</v>
      </c>
      <c r="P535" s="5"/>
      <c r="Q535" s="5"/>
      <c r="R535" s="5"/>
      <c r="S535" s="69">
        <v>119.82</v>
      </c>
      <c r="T535" s="5" t="s">
        <v>39</v>
      </c>
      <c r="U535" s="5" t="s">
        <v>40</v>
      </c>
      <c r="V535" s="5" t="s">
        <v>41</v>
      </c>
      <c r="W535" s="5" t="s">
        <v>42</v>
      </c>
      <c r="X535" s="5"/>
      <c r="Y535" s="5"/>
      <c r="Z535" s="5" t="s">
        <v>1089</v>
      </c>
      <c r="AA535" s="5"/>
      <c r="AB535" s="5">
        <v>7119</v>
      </c>
      <c r="AC535" s="5">
        <v>7119</v>
      </c>
    </row>
    <row r="536" spans="1:29">
      <c r="A536" s="5">
        <v>582254</v>
      </c>
      <c r="B536" s="5">
        <v>113123</v>
      </c>
      <c r="C536" s="5"/>
      <c r="D536" s="5">
        <v>2</v>
      </c>
      <c r="E536" s="5" t="s">
        <v>29</v>
      </c>
      <c r="F536" s="5">
        <v>2177</v>
      </c>
      <c r="G536" s="5" t="s">
        <v>695</v>
      </c>
      <c r="H536" s="5" t="s">
        <v>696</v>
      </c>
      <c r="I536" s="5">
        <v>154</v>
      </c>
      <c r="J536" s="5" t="s">
        <v>697</v>
      </c>
      <c r="K536" s="5">
        <v>123</v>
      </c>
      <c r="L536" s="5" t="s">
        <v>698</v>
      </c>
      <c r="M536" s="5" t="s">
        <v>1088</v>
      </c>
      <c r="N536" s="68">
        <v>45658</v>
      </c>
      <c r="O536" s="7">
        <v>45757</v>
      </c>
      <c r="P536" s="5"/>
      <c r="Q536" s="5"/>
      <c r="R536" s="5"/>
      <c r="S536" s="69">
        <v>9.6999999999999993</v>
      </c>
      <c r="T536" s="5" t="s">
        <v>39</v>
      </c>
      <c r="U536" s="5" t="s">
        <v>128</v>
      </c>
      <c r="V536" s="5" t="s">
        <v>128</v>
      </c>
      <c r="W536" s="5" t="s">
        <v>129</v>
      </c>
      <c r="X536" s="5"/>
      <c r="Y536" s="5"/>
      <c r="Z536" s="5" t="s">
        <v>1089</v>
      </c>
      <c r="AA536" s="5"/>
      <c r="AB536" s="5">
        <v>7119</v>
      </c>
      <c r="AC536" s="5">
        <v>7119</v>
      </c>
    </row>
    <row r="537" spans="1:29">
      <c r="A537" s="5">
        <v>638519</v>
      </c>
      <c r="B537" s="5">
        <v>123111</v>
      </c>
      <c r="C537" s="5"/>
      <c r="D537" s="5">
        <v>2</v>
      </c>
      <c r="E537" s="5" t="s">
        <v>29</v>
      </c>
      <c r="F537" s="5">
        <v>2193</v>
      </c>
      <c r="G537" s="5" t="s">
        <v>507</v>
      </c>
      <c r="H537" s="5" t="s">
        <v>508</v>
      </c>
      <c r="I537" s="5">
        <v>313</v>
      </c>
      <c r="J537" s="5" t="s">
        <v>509</v>
      </c>
      <c r="K537" s="5">
        <v>202</v>
      </c>
      <c r="L537" s="5" t="s">
        <v>510</v>
      </c>
      <c r="M537" s="5" t="s">
        <v>1487</v>
      </c>
      <c r="N537" s="68">
        <v>45685.540972222225</v>
      </c>
      <c r="O537" s="7">
        <v>45757</v>
      </c>
      <c r="P537" s="5"/>
      <c r="Q537" s="7">
        <v>45747</v>
      </c>
      <c r="R537" s="5"/>
      <c r="S537" s="69">
        <v>-2500</v>
      </c>
      <c r="T537" s="5" t="s">
        <v>35</v>
      </c>
      <c r="U537" s="5" t="s">
        <v>1826</v>
      </c>
      <c r="V537" s="5" t="s">
        <v>36</v>
      </c>
      <c r="W537" s="5" t="s">
        <v>37</v>
      </c>
      <c r="X537" s="5"/>
      <c r="Y537" s="5"/>
      <c r="Z537" s="5" t="s">
        <v>1985</v>
      </c>
      <c r="AA537" s="5"/>
      <c r="AB537" s="5">
        <v>7119</v>
      </c>
      <c r="AC537" s="5">
        <v>7119</v>
      </c>
    </row>
    <row r="538" spans="1:29">
      <c r="A538" s="5">
        <v>638583</v>
      </c>
      <c r="B538" s="5">
        <v>123111</v>
      </c>
      <c r="C538" s="5"/>
      <c r="D538" s="5">
        <v>2</v>
      </c>
      <c r="E538" s="5" t="s">
        <v>29</v>
      </c>
      <c r="F538" s="5">
        <v>2193</v>
      </c>
      <c r="G538" s="5" t="s">
        <v>507</v>
      </c>
      <c r="H538" s="5" t="s">
        <v>508</v>
      </c>
      <c r="I538" s="5">
        <v>313</v>
      </c>
      <c r="J538" s="5" t="s">
        <v>509</v>
      </c>
      <c r="K538" s="5">
        <v>202</v>
      </c>
      <c r="L538" s="5" t="s">
        <v>510</v>
      </c>
      <c r="M538" s="5" t="s">
        <v>1487</v>
      </c>
      <c r="N538" s="68">
        <v>45685.540972222225</v>
      </c>
      <c r="O538" s="7">
        <v>45757</v>
      </c>
      <c r="P538" s="5"/>
      <c r="Q538" s="7">
        <v>45747</v>
      </c>
      <c r="R538" s="5"/>
      <c r="S538" s="69">
        <v>2250</v>
      </c>
      <c r="T538" s="5" t="s">
        <v>39</v>
      </c>
      <c r="U538" s="5" t="s">
        <v>297</v>
      </c>
      <c r="V538" s="5" t="s">
        <v>298</v>
      </c>
      <c r="W538" s="5" t="s">
        <v>299</v>
      </c>
      <c r="X538" s="5"/>
      <c r="Y538" s="5"/>
      <c r="Z538" s="5" t="s">
        <v>1985</v>
      </c>
      <c r="AA538" s="5"/>
      <c r="AB538" s="5">
        <v>7119</v>
      </c>
      <c r="AC538" s="5">
        <v>7119</v>
      </c>
    </row>
    <row r="539" spans="1:29">
      <c r="A539" s="5">
        <v>638584</v>
      </c>
      <c r="B539" s="5">
        <v>123111</v>
      </c>
      <c r="C539" s="5"/>
      <c r="D539" s="5">
        <v>2</v>
      </c>
      <c r="E539" s="5" t="s">
        <v>29</v>
      </c>
      <c r="F539" s="5">
        <v>2193</v>
      </c>
      <c r="G539" s="5" t="s">
        <v>507</v>
      </c>
      <c r="H539" s="5" t="s">
        <v>508</v>
      </c>
      <c r="I539" s="5">
        <v>313</v>
      </c>
      <c r="J539" s="5" t="s">
        <v>509</v>
      </c>
      <c r="K539" s="5">
        <v>202</v>
      </c>
      <c r="L539" s="5" t="s">
        <v>510</v>
      </c>
      <c r="M539" s="5" t="s">
        <v>1487</v>
      </c>
      <c r="N539" s="68">
        <v>45685.540972222225</v>
      </c>
      <c r="O539" s="7">
        <v>45757</v>
      </c>
      <c r="P539" s="5"/>
      <c r="Q539" s="7">
        <v>45747</v>
      </c>
      <c r="R539" s="5"/>
      <c r="S539" s="69">
        <v>250</v>
      </c>
      <c r="T539" s="5" t="s">
        <v>39</v>
      </c>
      <c r="U539" s="5" t="s">
        <v>40</v>
      </c>
      <c r="V539" s="5" t="s">
        <v>41</v>
      </c>
      <c r="W539" s="5" t="s">
        <v>42</v>
      </c>
      <c r="X539" s="5"/>
      <c r="Y539" s="5"/>
      <c r="Z539" s="5" t="s">
        <v>1985</v>
      </c>
      <c r="AA539" s="5"/>
      <c r="AB539" s="5">
        <v>7119</v>
      </c>
      <c r="AC539" s="5">
        <v>7119</v>
      </c>
    </row>
    <row r="540" spans="1:29">
      <c r="A540" s="5">
        <v>638586</v>
      </c>
      <c r="B540" s="5">
        <v>123111</v>
      </c>
      <c r="C540" s="5"/>
      <c r="D540" s="5">
        <v>2</v>
      </c>
      <c r="E540" s="5" t="s">
        <v>29</v>
      </c>
      <c r="F540" s="5">
        <v>2193</v>
      </c>
      <c r="G540" s="5" t="s">
        <v>507</v>
      </c>
      <c r="H540" s="5" t="s">
        <v>508</v>
      </c>
      <c r="I540" s="5">
        <v>313</v>
      </c>
      <c r="J540" s="5" t="s">
        <v>509</v>
      </c>
      <c r="K540" s="5">
        <v>202</v>
      </c>
      <c r="L540" s="5" t="s">
        <v>510</v>
      </c>
      <c r="M540" s="5" t="s">
        <v>1487</v>
      </c>
      <c r="N540" s="68">
        <v>45685.540972222225</v>
      </c>
      <c r="O540" s="7">
        <v>45757</v>
      </c>
      <c r="P540" s="5"/>
      <c r="Q540" s="7">
        <v>45747</v>
      </c>
      <c r="R540" s="5"/>
      <c r="S540" s="69">
        <v>9.6999999999999993</v>
      </c>
      <c r="T540" s="5" t="s">
        <v>39</v>
      </c>
      <c r="U540" s="5" t="s">
        <v>128</v>
      </c>
      <c r="V540" s="5" t="s">
        <v>128</v>
      </c>
      <c r="W540" s="5" t="s">
        <v>129</v>
      </c>
      <c r="X540" s="5"/>
      <c r="Y540" s="5"/>
      <c r="Z540" s="5" t="s">
        <v>1985</v>
      </c>
      <c r="AA540" s="5"/>
      <c r="AB540" s="5">
        <v>7119</v>
      </c>
      <c r="AC540" s="5">
        <v>7119</v>
      </c>
    </row>
    <row r="541" spans="1:29">
      <c r="A541" s="5">
        <v>643962</v>
      </c>
      <c r="B541" s="5">
        <v>123111</v>
      </c>
      <c r="C541" s="5"/>
      <c r="D541" s="5">
        <v>2</v>
      </c>
      <c r="E541" s="5" t="s">
        <v>29</v>
      </c>
      <c r="F541" s="5">
        <v>2193</v>
      </c>
      <c r="G541" s="5" t="s">
        <v>507</v>
      </c>
      <c r="H541" s="5" t="s">
        <v>508</v>
      </c>
      <c r="I541" s="5">
        <v>313</v>
      </c>
      <c r="J541" s="5" t="s">
        <v>509</v>
      </c>
      <c r="K541" s="5">
        <v>202</v>
      </c>
      <c r="L541" s="5" t="s">
        <v>510</v>
      </c>
      <c r="M541" s="5" t="s">
        <v>1487</v>
      </c>
      <c r="N541" s="68">
        <v>45685.540972222225</v>
      </c>
      <c r="O541" s="7">
        <v>45757</v>
      </c>
      <c r="P541" s="5"/>
      <c r="Q541" s="7">
        <v>45747</v>
      </c>
      <c r="R541" s="5"/>
      <c r="S541" s="69">
        <v>1000</v>
      </c>
      <c r="T541" s="5" t="s">
        <v>39</v>
      </c>
      <c r="U541" s="5" t="s">
        <v>1986</v>
      </c>
      <c r="V541" s="5" t="s">
        <v>300</v>
      </c>
      <c r="W541" s="5" t="s">
        <v>839</v>
      </c>
      <c r="X541" s="5"/>
      <c r="Y541" s="5"/>
      <c r="Z541" s="5" t="s">
        <v>1985</v>
      </c>
      <c r="AA541" s="5"/>
      <c r="AB541" s="5">
        <v>7119</v>
      </c>
      <c r="AC541" s="5">
        <v>7119</v>
      </c>
    </row>
    <row r="542" spans="1:29">
      <c r="A542" s="5">
        <v>643972</v>
      </c>
      <c r="B542" s="5">
        <v>123111</v>
      </c>
      <c r="C542" s="5"/>
      <c r="D542" s="5">
        <v>2</v>
      </c>
      <c r="E542" s="5" t="s">
        <v>29</v>
      </c>
      <c r="F542" s="5">
        <v>2193</v>
      </c>
      <c r="G542" s="5" t="s">
        <v>507</v>
      </c>
      <c r="H542" s="5" t="s">
        <v>508</v>
      </c>
      <c r="I542" s="5">
        <v>313</v>
      </c>
      <c r="J542" s="5" t="s">
        <v>509</v>
      </c>
      <c r="K542" s="5">
        <v>202</v>
      </c>
      <c r="L542" s="5" t="s">
        <v>510</v>
      </c>
      <c r="M542" s="5" t="s">
        <v>1487</v>
      </c>
      <c r="N542" s="68">
        <v>45685.540972222225</v>
      </c>
      <c r="O542" s="7">
        <v>45757</v>
      </c>
      <c r="P542" s="5"/>
      <c r="Q542" s="7">
        <v>45747</v>
      </c>
      <c r="R542" s="5"/>
      <c r="S542" s="69">
        <v>100</v>
      </c>
      <c r="T542" s="5" t="s">
        <v>39</v>
      </c>
      <c r="U542" s="5" t="s">
        <v>52</v>
      </c>
      <c r="V542" s="5" t="s">
        <v>41</v>
      </c>
      <c r="W542" s="5" t="s">
        <v>42</v>
      </c>
      <c r="X542" s="5"/>
      <c r="Y542" s="5"/>
      <c r="Z542" s="5" t="s">
        <v>1985</v>
      </c>
      <c r="AA542" s="5"/>
      <c r="AB542" s="5">
        <v>7119</v>
      </c>
      <c r="AC542" s="5">
        <v>7119</v>
      </c>
    </row>
    <row r="543" spans="1:29">
      <c r="A543" s="5">
        <v>671791</v>
      </c>
      <c r="B543" s="5">
        <v>129331</v>
      </c>
      <c r="C543" s="5"/>
      <c r="D543" s="5">
        <v>2</v>
      </c>
      <c r="E543" s="5" t="s">
        <v>29</v>
      </c>
      <c r="F543" s="5">
        <v>2193</v>
      </c>
      <c r="G543" s="5" t="s">
        <v>507</v>
      </c>
      <c r="H543" s="5" t="s">
        <v>508</v>
      </c>
      <c r="I543" s="5">
        <v>313</v>
      </c>
      <c r="J543" s="5" t="s">
        <v>509</v>
      </c>
      <c r="K543" s="5">
        <v>202</v>
      </c>
      <c r="L543" s="5" t="s">
        <v>510</v>
      </c>
      <c r="M543" s="5" t="s">
        <v>1487</v>
      </c>
      <c r="N543" s="68">
        <v>45728.558333333334</v>
      </c>
      <c r="O543" s="7">
        <v>45752</v>
      </c>
      <c r="P543" s="5"/>
      <c r="Q543" s="7">
        <v>45747</v>
      </c>
      <c r="R543" s="5"/>
      <c r="S543" s="69">
        <v>150</v>
      </c>
      <c r="T543" s="5" t="s">
        <v>39</v>
      </c>
      <c r="U543" s="5" t="s">
        <v>52</v>
      </c>
      <c r="V543" s="5" t="s">
        <v>41</v>
      </c>
      <c r="W543" s="5" t="s">
        <v>42</v>
      </c>
      <c r="X543" s="5"/>
      <c r="Y543" s="5"/>
      <c r="Z543" s="5" t="s">
        <v>892</v>
      </c>
      <c r="AA543" s="5"/>
      <c r="AB543" s="5">
        <v>7119</v>
      </c>
      <c r="AC543" s="5">
        <v>7119</v>
      </c>
    </row>
    <row r="544" spans="1:29">
      <c r="A544" s="5">
        <v>671903</v>
      </c>
      <c r="B544" s="5">
        <v>129381</v>
      </c>
      <c r="C544" s="5"/>
      <c r="D544" s="5">
        <v>2</v>
      </c>
      <c r="E544" s="5" t="s">
        <v>29</v>
      </c>
      <c r="F544" s="5">
        <v>2193</v>
      </c>
      <c r="G544" s="5" t="s">
        <v>507</v>
      </c>
      <c r="H544" s="5" t="s">
        <v>508</v>
      </c>
      <c r="I544" s="5">
        <v>313</v>
      </c>
      <c r="J544" s="5" t="s">
        <v>509</v>
      </c>
      <c r="K544" s="5">
        <v>202</v>
      </c>
      <c r="L544" s="5" t="s">
        <v>510</v>
      </c>
      <c r="M544" s="5" t="s">
        <v>1487</v>
      </c>
      <c r="N544" s="68">
        <v>45728.560416666667</v>
      </c>
      <c r="O544" s="7">
        <v>45754</v>
      </c>
      <c r="P544" s="5"/>
      <c r="Q544" s="7">
        <v>45747</v>
      </c>
      <c r="R544" s="5"/>
      <c r="S544" s="69">
        <v>23.08</v>
      </c>
      <c r="T544" s="5" t="s">
        <v>39</v>
      </c>
      <c r="U544" s="5" t="s">
        <v>182</v>
      </c>
      <c r="V544" s="5" t="s">
        <v>41</v>
      </c>
      <c r="W544" s="5" t="s">
        <v>42</v>
      </c>
      <c r="X544" s="5"/>
      <c r="Y544" s="5"/>
      <c r="Z544" s="5" t="s">
        <v>1987</v>
      </c>
      <c r="AA544" s="5"/>
      <c r="AB544" s="5">
        <v>7119</v>
      </c>
      <c r="AC544" s="5">
        <v>7119</v>
      </c>
    </row>
    <row r="545" spans="1:29">
      <c r="A545" s="5">
        <v>493293</v>
      </c>
      <c r="B545" s="5">
        <v>97064</v>
      </c>
      <c r="C545" s="5">
        <v>10662</v>
      </c>
      <c r="D545" s="5">
        <v>2</v>
      </c>
      <c r="E545" s="5" t="s">
        <v>29</v>
      </c>
      <c r="F545" s="5">
        <v>2240</v>
      </c>
      <c r="G545" s="5" t="s">
        <v>151</v>
      </c>
      <c r="H545" s="5" t="s">
        <v>152</v>
      </c>
      <c r="I545" s="5">
        <v>226</v>
      </c>
      <c r="J545" s="5" t="s">
        <v>153</v>
      </c>
      <c r="K545" s="5">
        <v>406</v>
      </c>
      <c r="L545" s="5"/>
      <c r="M545" s="5" t="s">
        <v>154</v>
      </c>
      <c r="N545" s="68">
        <v>45514.460416666669</v>
      </c>
      <c r="O545" s="7">
        <v>45757</v>
      </c>
      <c r="P545" s="5"/>
      <c r="Q545" s="7">
        <v>45743</v>
      </c>
      <c r="R545" s="5"/>
      <c r="S545" s="69">
        <v>-1000</v>
      </c>
      <c r="T545" s="5" t="s">
        <v>35</v>
      </c>
      <c r="U545" s="5" t="s">
        <v>1826</v>
      </c>
      <c r="V545" s="5" t="s">
        <v>36</v>
      </c>
      <c r="W545" s="5" t="s">
        <v>37</v>
      </c>
      <c r="X545" s="5"/>
      <c r="Y545" s="5"/>
      <c r="Z545" s="5" t="s">
        <v>795</v>
      </c>
      <c r="AA545" s="5"/>
      <c r="AB545" s="5">
        <v>7119</v>
      </c>
      <c r="AC545" s="5">
        <v>7119</v>
      </c>
    </row>
    <row r="546" spans="1:29">
      <c r="A546" s="5">
        <v>493319</v>
      </c>
      <c r="B546" s="5">
        <v>97064</v>
      </c>
      <c r="C546" s="5">
        <v>10662</v>
      </c>
      <c r="D546" s="5">
        <v>2</v>
      </c>
      <c r="E546" s="5" t="s">
        <v>29</v>
      </c>
      <c r="F546" s="5">
        <v>2240</v>
      </c>
      <c r="G546" s="5" t="s">
        <v>151</v>
      </c>
      <c r="H546" s="5" t="s">
        <v>152</v>
      </c>
      <c r="I546" s="5">
        <v>226</v>
      </c>
      <c r="J546" s="5" t="s">
        <v>153</v>
      </c>
      <c r="K546" s="5">
        <v>406</v>
      </c>
      <c r="L546" s="5"/>
      <c r="M546" s="5" t="s">
        <v>154</v>
      </c>
      <c r="N546" s="68">
        <v>45514.460416666669</v>
      </c>
      <c r="O546" s="7">
        <v>45757</v>
      </c>
      <c r="P546" s="5"/>
      <c r="Q546" s="7">
        <v>45743</v>
      </c>
      <c r="R546" s="5"/>
      <c r="S546" s="69">
        <v>100</v>
      </c>
      <c r="T546" s="5" t="s">
        <v>39</v>
      </c>
      <c r="U546" s="5" t="s">
        <v>40</v>
      </c>
      <c r="V546" s="5" t="s">
        <v>41</v>
      </c>
      <c r="W546" s="5" t="s">
        <v>42</v>
      </c>
      <c r="X546" s="5"/>
      <c r="Y546" s="5"/>
      <c r="Z546" s="5" t="s">
        <v>795</v>
      </c>
      <c r="AA546" s="5"/>
      <c r="AB546" s="5">
        <v>7119</v>
      </c>
      <c r="AC546" s="5">
        <v>7119</v>
      </c>
    </row>
    <row r="547" spans="1:29">
      <c r="A547" s="5">
        <v>512721</v>
      </c>
      <c r="B547" s="5">
        <v>100968</v>
      </c>
      <c r="C547" s="5"/>
      <c r="D547" s="5">
        <v>2</v>
      </c>
      <c r="E547" s="5" t="s">
        <v>29</v>
      </c>
      <c r="F547" s="5">
        <v>2242</v>
      </c>
      <c r="G547" s="5" t="s">
        <v>512</v>
      </c>
      <c r="H547" s="5" t="s">
        <v>513</v>
      </c>
      <c r="I547" s="5">
        <v>308</v>
      </c>
      <c r="J547" s="5" t="s">
        <v>514</v>
      </c>
      <c r="K547" s="5">
        <v>379</v>
      </c>
      <c r="L547" s="5"/>
      <c r="M547" s="5" t="s">
        <v>1988</v>
      </c>
      <c r="N547" s="68">
        <v>45546.409722222219</v>
      </c>
      <c r="O547" s="7">
        <v>45757</v>
      </c>
      <c r="P547" s="5"/>
      <c r="Q547" s="5"/>
      <c r="R547" s="5"/>
      <c r="S547" s="69">
        <v>-2500</v>
      </c>
      <c r="T547" s="5" t="s">
        <v>35</v>
      </c>
      <c r="U547" s="5" t="s">
        <v>1826</v>
      </c>
      <c r="V547" s="5" t="s">
        <v>36</v>
      </c>
      <c r="W547" s="5" t="s">
        <v>37</v>
      </c>
      <c r="X547" s="5"/>
      <c r="Y547" s="5"/>
      <c r="Z547" s="5" t="s">
        <v>1732</v>
      </c>
      <c r="AA547" s="5"/>
      <c r="AB547" s="5">
        <v>7119</v>
      </c>
      <c r="AC547" s="5">
        <v>7119</v>
      </c>
    </row>
    <row r="548" spans="1:29">
      <c r="A548" s="5">
        <v>512753</v>
      </c>
      <c r="B548" s="5">
        <v>100968</v>
      </c>
      <c r="C548" s="5"/>
      <c r="D548" s="5">
        <v>2</v>
      </c>
      <c r="E548" s="5" t="s">
        <v>29</v>
      </c>
      <c r="F548" s="5">
        <v>2242</v>
      </c>
      <c r="G548" s="5" t="s">
        <v>512</v>
      </c>
      <c r="H548" s="5" t="s">
        <v>513</v>
      </c>
      <c r="I548" s="5">
        <v>308</v>
      </c>
      <c r="J548" s="5" t="s">
        <v>514</v>
      </c>
      <c r="K548" s="5">
        <v>379</v>
      </c>
      <c r="L548" s="5"/>
      <c r="M548" s="5" t="s">
        <v>1988</v>
      </c>
      <c r="N548" s="68">
        <v>45546.409722222219</v>
      </c>
      <c r="O548" s="7">
        <v>45757</v>
      </c>
      <c r="P548" s="5"/>
      <c r="Q548" s="5"/>
      <c r="R548" s="5"/>
      <c r="S548" s="69">
        <v>250</v>
      </c>
      <c r="T548" s="5" t="s">
        <v>39</v>
      </c>
      <c r="U548" s="5" t="s">
        <v>40</v>
      </c>
      <c r="V548" s="5" t="s">
        <v>41</v>
      </c>
      <c r="W548" s="5" t="s">
        <v>42</v>
      </c>
      <c r="X548" s="5"/>
      <c r="Y548" s="5"/>
      <c r="Z548" s="5" t="s">
        <v>1732</v>
      </c>
      <c r="AA548" s="5"/>
      <c r="AB548" s="5">
        <v>7119</v>
      </c>
      <c r="AC548" s="5">
        <v>7119</v>
      </c>
    </row>
    <row r="549" spans="1:29">
      <c r="A549" s="5">
        <v>512762</v>
      </c>
      <c r="B549" s="5">
        <v>100968</v>
      </c>
      <c r="C549" s="5"/>
      <c r="D549" s="5">
        <v>2</v>
      </c>
      <c r="E549" s="5" t="s">
        <v>29</v>
      </c>
      <c r="F549" s="5">
        <v>2242</v>
      </c>
      <c r="G549" s="5" t="s">
        <v>512</v>
      </c>
      <c r="H549" s="5" t="s">
        <v>513</v>
      </c>
      <c r="I549" s="5">
        <v>308</v>
      </c>
      <c r="J549" s="5" t="s">
        <v>514</v>
      </c>
      <c r="K549" s="5">
        <v>379</v>
      </c>
      <c r="L549" s="5"/>
      <c r="M549" s="5" t="s">
        <v>1988</v>
      </c>
      <c r="N549" s="68">
        <v>45546.409722222219</v>
      </c>
      <c r="O549" s="7">
        <v>45757</v>
      </c>
      <c r="P549" s="5"/>
      <c r="Q549" s="5"/>
      <c r="R549" s="5"/>
      <c r="S549" s="69">
        <v>18.059999999999999</v>
      </c>
      <c r="T549" s="5" t="s">
        <v>39</v>
      </c>
      <c r="U549" s="5" t="s">
        <v>769</v>
      </c>
      <c r="V549" s="5" t="s">
        <v>266</v>
      </c>
      <c r="W549" s="5" t="s">
        <v>267</v>
      </c>
      <c r="X549" s="5"/>
      <c r="Y549" s="5"/>
      <c r="Z549" s="5" t="s">
        <v>1732</v>
      </c>
      <c r="AA549" s="5"/>
      <c r="AB549" s="5">
        <v>7119</v>
      </c>
      <c r="AC549" s="5">
        <v>7119</v>
      </c>
    </row>
    <row r="550" spans="1:29">
      <c r="A550" s="5">
        <v>617233</v>
      </c>
      <c r="B550" s="5">
        <v>100968</v>
      </c>
      <c r="C550" s="5"/>
      <c r="D550" s="5">
        <v>2</v>
      </c>
      <c r="E550" s="5" t="s">
        <v>29</v>
      </c>
      <c r="F550" s="5">
        <v>2242</v>
      </c>
      <c r="G550" s="5" t="s">
        <v>512</v>
      </c>
      <c r="H550" s="5" t="s">
        <v>513</v>
      </c>
      <c r="I550" s="5">
        <v>308</v>
      </c>
      <c r="J550" s="5" t="s">
        <v>514</v>
      </c>
      <c r="K550" s="5">
        <v>379</v>
      </c>
      <c r="L550" s="5"/>
      <c r="M550" s="5" t="s">
        <v>1988</v>
      </c>
      <c r="N550" s="68">
        <v>45546.409722222219</v>
      </c>
      <c r="O550" s="7">
        <v>45757</v>
      </c>
      <c r="P550" s="5"/>
      <c r="Q550" s="5"/>
      <c r="R550" s="5"/>
      <c r="S550" s="69">
        <v>19.22</v>
      </c>
      <c r="T550" s="5" t="s">
        <v>39</v>
      </c>
      <c r="U550" s="5" t="s">
        <v>182</v>
      </c>
      <c r="V550" s="5" t="s">
        <v>41</v>
      </c>
      <c r="W550" s="5" t="s">
        <v>42</v>
      </c>
      <c r="X550" s="5"/>
      <c r="Y550" s="5"/>
      <c r="Z550" s="5" t="s">
        <v>1732</v>
      </c>
      <c r="AA550" s="5"/>
      <c r="AB550" s="5">
        <v>7119</v>
      </c>
      <c r="AC550" s="5">
        <v>7119</v>
      </c>
    </row>
    <row r="551" spans="1:29">
      <c r="A551" s="5">
        <v>661815</v>
      </c>
      <c r="B551" s="5">
        <v>127781</v>
      </c>
      <c r="C551" s="5"/>
      <c r="D551" s="5">
        <v>2</v>
      </c>
      <c r="E551" s="5" t="s">
        <v>29</v>
      </c>
      <c r="F551" s="5">
        <v>8799</v>
      </c>
      <c r="G551" s="5" t="s">
        <v>1733</v>
      </c>
      <c r="H551" s="5" t="s">
        <v>1734</v>
      </c>
      <c r="I551" s="5">
        <v>554</v>
      </c>
      <c r="J551" s="5" t="s">
        <v>1735</v>
      </c>
      <c r="K551" s="5">
        <v>454</v>
      </c>
      <c r="L551" s="5"/>
      <c r="M551" s="5" t="s">
        <v>1736</v>
      </c>
      <c r="N551" s="68">
        <v>45713.4375</v>
      </c>
      <c r="O551" s="7">
        <v>45757</v>
      </c>
      <c r="P551" s="5"/>
      <c r="Q551" s="7">
        <v>45748</v>
      </c>
      <c r="R551" s="5"/>
      <c r="S551" s="69">
        <v>-1500</v>
      </c>
      <c r="T551" s="5" t="s">
        <v>35</v>
      </c>
      <c r="U551" s="5" t="s">
        <v>1826</v>
      </c>
      <c r="V551" s="5" t="s">
        <v>36</v>
      </c>
      <c r="W551" s="5" t="s">
        <v>37</v>
      </c>
      <c r="X551" s="5"/>
      <c r="Y551" s="5"/>
      <c r="Z551" s="5" t="s">
        <v>1989</v>
      </c>
      <c r="AA551" s="5"/>
      <c r="AB551" s="5">
        <v>7119</v>
      </c>
      <c r="AC551" s="5">
        <v>7119</v>
      </c>
    </row>
    <row r="552" spans="1:29">
      <c r="A552" s="5">
        <v>661838</v>
      </c>
      <c r="B552" s="5">
        <v>127781</v>
      </c>
      <c r="C552" s="5"/>
      <c r="D552" s="5">
        <v>2</v>
      </c>
      <c r="E552" s="5" t="s">
        <v>29</v>
      </c>
      <c r="F552" s="5">
        <v>8799</v>
      </c>
      <c r="G552" s="5" t="s">
        <v>1733</v>
      </c>
      <c r="H552" s="5" t="s">
        <v>1734</v>
      </c>
      <c r="I552" s="5">
        <v>554</v>
      </c>
      <c r="J552" s="5" t="s">
        <v>1735</v>
      </c>
      <c r="K552" s="5">
        <v>454</v>
      </c>
      <c r="L552" s="5"/>
      <c r="M552" s="5" t="s">
        <v>1736</v>
      </c>
      <c r="N552" s="68">
        <v>45713.4375</v>
      </c>
      <c r="O552" s="7">
        <v>45757</v>
      </c>
      <c r="P552" s="5"/>
      <c r="Q552" s="7">
        <v>45748</v>
      </c>
      <c r="R552" s="5"/>
      <c r="S552" s="69">
        <v>1350</v>
      </c>
      <c r="T552" s="5" t="s">
        <v>39</v>
      </c>
      <c r="U552" s="5" t="s">
        <v>297</v>
      </c>
      <c r="V552" s="5" t="s">
        <v>298</v>
      </c>
      <c r="W552" s="5" t="s">
        <v>299</v>
      </c>
      <c r="X552" s="5"/>
      <c r="Y552" s="5"/>
      <c r="Z552" s="5" t="s">
        <v>1989</v>
      </c>
      <c r="AA552" s="5"/>
      <c r="AB552" s="5">
        <v>7119</v>
      </c>
      <c r="AC552" s="5">
        <v>7119</v>
      </c>
    </row>
    <row r="553" spans="1:29">
      <c r="A553" s="5">
        <v>661839</v>
      </c>
      <c r="B553" s="5">
        <v>127781</v>
      </c>
      <c r="C553" s="5"/>
      <c r="D553" s="5">
        <v>2</v>
      </c>
      <c r="E553" s="5" t="s">
        <v>29</v>
      </c>
      <c r="F553" s="5">
        <v>8799</v>
      </c>
      <c r="G553" s="5" t="s">
        <v>1733</v>
      </c>
      <c r="H553" s="5" t="s">
        <v>1734</v>
      </c>
      <c r="I553" s="5">
        <v>554</v>
      </c>
      <c r="J553" s="5" t="s">
        <v>1735</v>
      </c>
      <c r="K553" s="5">
        <v>454</v>
      </c>
      <c r="L553" s="5"/>
      <c r="M553" s="5" t="s">
        <v>1736</v>
      </c>
      <c r="N553" s="68">
        <v>45713.4375</v>
      </c>
      <c r="O553" s="7">
        <v>45757</v>
      </c>
      <c r="P553" s="5"/>
      <c r="Q553" s="7">
        <v>45748</v>
      </c>
      <c r="R553" s="5"/>
      <c r="S553" s="69">
        <v>150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1989</v>
      </c>
      <c r="AA553" s="5"/>
      <c r="AB553" s="5">
        <v>7119</v>
      </c>
      <c r="AC553" s="5">
        <v>7119</v>
      </c>
    </row>
    <row r="554" spans="1:29">
      <c r="A554" s="5">
        <v>676814</v>
      </c>
      <c r="B554" s="5">
        <v>127781</v>
      </c>
      <c r="C554" s="5"/>
      <c r="D554" s="5">
        <v>2</v>
      </c>
      <c r="E554" s="5" t="s">
        <v>29</v>
      </c>
      <c r="F554" s="5">
        <v>8799</v>
      </c>
      <c r="G554" s="5" t="s">
        <v>1733</v>
      </c>
      <c r="H554" s="5" t="s">
        <v>1734</v>
      </c>
      <c r="I554" s="5">
        <v>554</v>
      </c>
      <c r="J554" s="5" t="s">
        <v>1735</v>
      </c>
      <c r="K554" s="5">
        <v>454</v>
      </c>
      <c r="L554" s="5"/>
      <c r="M554" s="5" t="s">
        <v>1736</v>
      </c>
      <c r="N554" s="68">
        <v>45713.4375</v>
      </c>
      <c r="O554" s="7">
        <v>45757</v>
      </c>
      <c r="P554" s="5"/>
      <c r="Q554" s="7">
        <v>45748</v>
      </c>
      <c r="R554" s="5"/>
      <c r="S554" s="69">
        <v>36.79</v>
      </c>
      <c r="T554" s="5" t="s">
        <v>39</v>
      </c>
      <c r="U554" s="5" t="s">
        <v>52</v>
      </c>
      <c r="V554" s="5" t="s">
        <v>41</v>
      </c>
      <c r="W554" s="5" t="s">
        <v>42</v>
      </c>
      <c r="X554" s="5"/>
      <c r="Y554" s="5"/>
      <c r="Z554" s="5" t="s">
        <v>1989</v>
      </c>
      <c r="AA554" s="5"/>
      <c r="AB554" s="5">
        <v>7119</v>
      </c>
      <c r="AC554" s="5">
        <v>7119</v>
      </c>
    </row>
    <row r="555" spans="1:29">
      <c r="A555" s="5">
        <v>652344</v>
      </c>
      <c r="B555" s="5">
        <v>99618</v>
      </c>
      <c r="C555" s="5"/>
      <c r="D555" s="5">
        <v>2</v>
      </c>
      <c r="E555" s="5" t="s">
        <v>29</v>
      </c>
      <c r="F555" s="5">
        <v>2271</v>
      </c>
      <c r="G555" s="5" t="s">
        <v>516</v>
      </c>
      <c r="H555" s="5" t="s">
        <v>517</v>
      </c>
      <c r="I555" s="5">
        <v>132</v>
      </c>
      <c r="J555" s="5" t="s">
        <v>518</v>
      </c>
      <c r="K555" s="5">
        <v>413</v>
      </c>
      <c r="L555" s="5"/>
      <c r="M555" s="5" t="s">
        <v>519</v>
      </c>
      <c r="N555" s="68">
        <v>45534.555555555555</v>
      </c>
      <c r="O555" s="7">
        <v>45757</v>
      </c>
      <c r="P555" s="5"/>
      <c r="Q555" s="7">
        <v>45748</v>
      </c>
      <c r="R555" s="5"/>
      <c r="S555" s="69">
        <v>77.97</v>
      </c>
      <c r="T555" s="5" t="s">
        <v>39</v>
      </c>
      <c r="U555" s="5" t="s">
        <v>52</v>
      </c>
      <c r="V555" s="5" t="s">
        <v>41</v>
      </c>
      <c r="W555" s="5" t="s">
        <v>42</v>
      </c>
      <c r="X555" s="5"/>
      <c r="Y555" s="5"/>
      <c r="Z555" s="5" t="s">
        <v>894</v>
      </c>
      <c r="AA555" s="5"/>
      <c r="AB555" s="5">
        <v>7119</v>
      </c>
      <c r="AC555" s="5">
        <v>7119</v>
      </c>
    </row>
    <row r="556" spans="1:29">
      <c r="A556" s="5">
        <v>624763</v>
      </c>
      <c r="B556" s="5">
        <v>99618</v>
      </c>
      <c r="C556" s="5"/>
      <c r="D556" s="5">
        <v>2</v>
      </c>
      <c r="E556" s="5" t="s">
        <v>29</v>
      </c>
      <c r="F556" s="5">
        <v>2271</v>
      </c>
      <c r="G556" s="5" t="s">
        <v>516</v>
      </c>
      <c r="H556" s="5" t="s">
        <v>517</v>
      </c>
      <c r="I556" s="5">
        <v>132</v>
      </c>
      <c r="J556" s="5" t="s">
        <v>518</v>
      </c>
      <c r="K556" s="5">
        <v>413</v>
      </c>
      <c r="L556" s="5"/>
      <c r="M556" s="5" t="s">
        <v>519</v>
      </c>
      <c r="N556" s="68">
        <v>45534.555555555555</v>
      </c>
      <c r="O556" s="7">
        <v>45757</v>
      </c>
      <c r="P556" s="5"/>
      <c r="Q556" s="7">
        <v>45748</v>
      </c>
      <c r="R556" s="5"/>
      <c r="S556" s="69">
        <v>18.87</v>
      </c>
      <c r="T556" s="5" t="s">
        <v>39</v>
      </c>
      <c r="U556" s="5" t="s">
        <v>182</v>
      </c>
      <c r="V556" s="5" t="s">
        <v>41</v>
      </c>
      <c r="W556" s="5" t="s">
        <v>42</v>
      </c>
      <c r="X556" s="5"/>
      <c r="Y556" s="5"/>
      <c r="Z556" s="5" t="s">
        <v>894</v>
      </c>
      <c r="AA556" s="5"/>
      <c r="AB556" s="5">
        <v>7119</v>
      </c>
      <c r="AC556" s="5">
        <v>7119</v>
      </c>
    </row>
    <row r="557" spans="1:29">
      <c r="A557" s="5">
        <v>506537</v>
      </c>
      <c r="B557" s="5">
        <v>99618</v>
      </c>
      <c r="C557" s="5"/>
      <c r="D557" s="5">
        <v>2</v>
      </c>
      <c r="E557" s="5" t="s">
        <v>29</v>
      </c>
      <c r="F557" s="5">
        <v>2271</v>
      </c>
      <c r="G557" s="5" t="s">
        <v>516</v>
      </c>
      <c r="H557" s="5" t="s">
        <v>517</v>
      </c>
      <c r="I557" s="5">
        <v>132</v>
      </c>
      <c r="J557" s="5" t="s">
        <v>518</v>
      </c>
      <c r="K557" s="5">
        <v>413</v>
      </c>
      <c r="L557" s="5"/>
      <c r="M557" s="5" t="s">
        <v>519</v>
      </c>
      <c r="N557" s="68">
        <v>45534.555555555555</v>
      </c>
      <c r="O557" s="7">
        <v>45757</v>
      </c>
      <c r="P557" s="5"/>
      <c r="Q557" s="7">
        <v>45748</v>
      </c>
      <c r="R557" s="5"/>
      <c r="S557" s="69">
        <v>-2600</v>
      </c>
      <c r="T557" s="5" t="s">
        <v>35</v>
      </c>
      <c r="U557" s="5" t="s">
        <v>1826</v>
      </c>
      <c r="V557" s="5" t="s">
        <v>36</v>
      </c>
      <c r="W557" s="5" t="s">
        <v>37</v>
      </c>
      <c r="X557" s="5"/>
      <c r="Y557" s="5"/>
      <c r="Z557" s="5" t="s">
        <v>894</v>
      </c>
      <c r="AA557" s="5"/>
      <c r="AB557" s="5">
        <v>7119</v>
      </c>
      <c r="AC557" s="5">
        <v>7119</v>
      </c>
    </row>
    <row r="558" spans="1:29">
      <c r="A558" s="5">
        <v>506561</v>
      </c>
      <c r="B558" s="5">
        <v>99618</v>
      </c>
      <c r="C558" s="5"/>
      <c r="D558" s="5">
        <v>2</v>
      </c>
      <c r="E558" s="5" t="s">
        <v>29</v>
      </c>
      <c r="F558" s="5">
        <v>2271</v>
      </c>
      <c r="G558" s="5" t="s">
        <v>516</v>
      </c>
      <c r="H558" s="5" t="s">
        <v>517</v>
      </c>
      <c r="I558" s="5">
        <v>132</v>
      </c>
      <c r="J558" s="5" t="s">
        <v>518</v>
      </c>
      <c r="K558" s="5">
        <v>413</v>
      </c>
      <c r="L558" s="5"/>
      <c r="M558" s="5" t="s">
        <v>519</v>
      </c>
      <c r="N558" s="68">
        <v>45534.555555555555</v>
      </c>
      <c r="O558" s="7">
        <v>45757</v>
      </c>
      <c r="P558" s="5"/>
      <c r="Q558" s="7">
        <v>45748</v>
      </c>
      <c r="R558" s="5"/>
      <c r="S558" s="69">
        <v>260</v>
      </c>
      <c r="T558" s="5" t="s">
        <v>39</v>
      </c>
      <c r="U558" s="5" t="s">
        <v>40</v>
      </c>
      <c r="V558" s="5" t="s">
        <v>41</v>
      </c>
      <c r="W558" s="5" t="s">
        <v>42</v>
      </c>
      <c r="X558" s="5"/>
      <c r="Y558" s="5"/>
      <c r="Z558" s="5" t="s">
        <v>894</v>
      </c>
      <c r="AA558" s="5"/>
      <c r="AB558" s="5">
        <v>7119</v>
      </c>
      <c r="AC558" s="5">
        <v>7119</v>
      </c>
    </row>
    <row r="559" spans="1:29">
      <c r="A559" s="5">
        <v>557140</v>
      </c>
      <c r="B559" s="5">
        <v>99618</v>
      </c>
      <c r="C559" s="5"/>
      <c r="D559" s="5">
        <v>2</v>
      </c>
      <c r="E559" s="5" t="s">
        <v>29</v>
      </c>
      <c r="F559" s="5">
        <v>2271</v>
      </c>
      <c r="G559" s="5" t="s">
        <v>516</v>
      </c>
      <c r="H559" s="5" t="s">
        <v>517</v>
      </c>
      <c r="I559" s="5">
        <v>132</v>
      </c>
      <c r="J559" s="5" t="s">
        <v>518</v>
      </c>
      <c r="K559" s="5">
        <v>413</v>
      </c>
      <c r="L559" s="5"/>
      <c r="M559" s="5" t="s">
        <v>519</v>
      </c>
      <c r="N559" s="68">
        <v>45534.555555555555</v>
      </c>
      <c r="O559" s="7">
        <v>45757</v>
      </c>
      <c r="P559" s="5"/>
      <c r="Q559" s="7">
        <v>45748</v>
      </c>
      <c r="R559" s="5"/>
      <c r="S559" s="69">
        <v>159.4</v>
      </c>
      <c r="T559" s="5" t="s">
        <v>39</v>
      </c>
      <c r="U559" s="5" t="s">
        <v>1990</v>
      </c>
      <c r="V559" s="5" t="s">
        <v>79</v>
      </c>
      <c r="W559" s="5" t="s">
        <v>80</v>
      </c>
      <c r="X559" s="5"/>
      <c r="Y559" s="5"/>
      <c r="Z559" s="5" t="s">
        <v>894</v>
      </c>
      <c r="AA559" s="5"/>
      <c r="AB559" s="5">
        <v>7119</v>
      </c>
      <c r="AC559" s="5">
        <v>7119</v>
      </c>
    </row>
    <row r="560" spans="1:29">
      <c r="A560" s="5">
        <v>548174</v>
      </c>
      <c r="B560" s="5">
        <v>107235</v>
      </c>
      <c r="C560" s="5"/>
      <c r="D560" s="5">
        <v>2</v>
      </c>
      <c r="E560" s="5" t="s">
        <v>29</v>
      </c>
      <c r="F560" s="5">
        <v>2278</v>
      </c>
      <c r="G560" s="5" t="s">
        <v>700</v>
      </c>
      <c r="H560" s="5" t="s">
        <v>701</v>
      </c>
      <c r="I560" s="5">
        <v>113</v>
      </c>
      <c r="J560" s="5" t="s">
        <v>702</v>
      </c>
      <c r="K560" s="5">
        <v>14</v>
      </c>
      <c r="L560" s="5" t="s">
        <v>703</v>
      </c>
      <c r="M560" s="5" t="s">
        <v>1093</v>
      </c>
      <c r="N560" s="68">
        <v>45597</v>
      </c>
      <c r="O560" s="7">
        <v>45757</v>
      </c>
      <c r="P560" s="5"/>
      <c r="Q560" s="7">
        <v>45754</v>
      </c>
      <c r="R560" s="5"/>
      <c r="S560" s="69">
        <v>-2596.0500000000002</v>
      </c>
      <c r="T560" s="5" t="s">
        <v>35</v>
      </c>
      <c r="U560" s="5" t="s">
        <v>1826</v>
      </c>
      <c r="V560" s="5" t="s">
        <v>36</v>
      </c>
      <c r="W560" s="5" t="s">
        <v>37</v>
      </c>
      <c r="X560" s="5"/>
      <c r="Y560" s="5"/>
      <c r="Z560" s="5" t="s">
        <v>935</v>
      </c>
      <c r="AA560" s="5"/>
      <c r="AB560" s="5">
        <v>7119</v>
      </c>
      <c r="AC560" s="5">
        <v>7119</v>
      </c>
    </row>
    <row r="561" spans="1:29">
      <c r="A561" s="5">
        <v>548211</v>
      </c>
      <c r="B561" s="5">
        <v>107235</v>
      </c>
      <c r="C561" s="5"/>
      <c r="D561" s="5">
        <v>2</v>
      </c>
      <c r="E561" s="5" t="s">
        <v>29</v>
      </c>
      <c r="F561" s="5">
        <v>2278</v>
      </c>
      <c r="G561" s="5" t="s">
        <v>700</v>
      </c>
      <c r="H561" s="5" t="s">
        <v>701</v>
      </c>
      <c r="I561" s="5">
        <v>113</v>
      </c>
      <c r="J561" s="5" t="s">
        <v>702</v>
      </c>
      <c r="K561" s="5">
        <v>14</v>
      </c>
      <c r="L561" s="5" t="s">
        <v>703</v>
      </c>
      <c r="M561" s="5" t="s">
        <v>1093</v>
      </c>
      <c r="N561" s="68">
        <v>45597</v>
      </c>
      <c r="O561" s="7">
        <v>45757</v>
      </c>
      <c r="P561" s="5"/>
      <c r="Q561" s="7">
        <v>45754</v>
      </c>
      <c r="R561" s="5"/>
      <c r="S561" s="69">
        <v>259.60000000000002</v>
      </c>
      <c r="T561" s="5" t="s">
        <v>39</v>
      </c>
      <c r="U561" s="5" t="s">
        <v>40</v>
      </c>
      <c r="V561" s="5" t="s">
        <v>41</v>
      </c>
      <c r="W561" s="5" t="s">
        <v>42</v>
      </c>
      <c r="X561" s="5"/>
      <c r="Y561" s="5"/>
      <c r="Z561" s="5" t="s">
        <v>935</v>
      </c>
      <c r="AA561" s="5"/>
      <c r="AB561" s="5">
        <v>7119</v>
      </c>
      <c r="AC561" s="5">
        <v>7119</v>
      </c>
    </row>
    <row r="562" spans="1:29">
      <c r="A562" s="5">
        <v>548213</v>
      </c>
      <c r="B562" s="5">
        <v>107235</v>
      </c>
      <c r="C562" s="5"/>
      <c r="D562" s="5">
        <v>2</v>
      </c>
      <c r="E562" s="5" t="s">
        <v>29</v>
      </c>
      <c r="F562" s="5">
        <v>2278</v>
      </c>
      <c r="G562" s="5" t="s">
        <v>700</v>
      </c>
      <c r="H562" s="5" t="s">
        <v>701</v>
      </c>
      <c r="I562" s="5">
        <v>113</v>
      </c>
      <c r="J562" s="5" t="s">
        <v>702</v>
      </c>
      <c r="K562" s="5">
        <v>14</v>
      </c>
      <c r="L562" s="5" t="s">
        <v>703</v>
      </c>
      <c r="M562" s="5" t="s">
        <v>1093</v>
      </c>
      <c r="N562" s="68">
        <v>45597</v>
      </c>
      <c r="O562" s="7">
        <v>45757</v>
      </c>
      <c r="P562" s="5"/>
      <c r="Q562" s="7">
        <v>45754</v>
      </c>
      <c r="R562" s="5"/>
      <c r="S562" s="69">
        <v>9.6999999999999993</v>
      </c>
      <c r="T562" s="5" t="s">
        <v>39</v>
      </c>
      <c r="U562" s="5" t="s">
        <v>128</v>
      </c>
      <c r="V562" s="5" t="s">
        <v>128</v>
      </c>
      <c r="W562" s="5" t="s">
        <v>129</v>
      </c>
      <c r="X562" s="5"/>
      <c r="Y562" s="5"/>
      <c r="Z562" s="5" t="s">
        <v>935</v>
      </c>
      <c r="AA562" s="5"/>
      <c r="AB562" s="5">
        <v>7119</v>
      </c>
      <c r="AC562" s="5">
        <v>7119</v>
      </c>
    </row>
    <row r="563" spans="1:29">
      <c r="A563" s="5">
        <v>611342</v>
      </c>
      <c r="B563" s="5">
        <v>107235</v>
      </c>
      <c r="C563" s="5"/>
      <c r="D563" s="5">
        <v>2</v>
      </c>
      <c r="E563" s="5" t="s">
        <v>29</v>
      </c>
      <c r="F563" s="5">
        <v>2278</v>
      </c>
      <c r="G563" s="5" t="s">
        <v>700</v>
      </c>
      <c r="H563" s="5" t="s">
        <v>701</v>
      </c>
      <c r="I563" s="5">
        <v>113</v>
      </c>
      <c r="J563" s="5" t="s">
        <v>702</v>
      </c>
      <c r="K563" s="5">
        <v>14</v>
      </c>
      <c r="L563" s="5" t="s">
        <v>703</v>
      </c>
      <c r="M563" s="5" t="s">
        <v>1093</v>
      </c>
      <c r="N563" s="68">
        <v>45597</v>
      </c>
      <c r="O563" s="7">
        <v>45757</v>
      </c>
      <c r="P563" s="5"/>
      <c r="Q563" s="7">
        <v>45754</v>
      </c>
      <c r="R563" s="5"/>
      <c r="S563" s="69">
        <v>13.32</v>
      </c>
      <c r="T563" s="5" t="s">
        <v>39</v>
      </c>
      <c r="U563" s="5" t="s">
        <v>182</v>
      </c>
      <c r="V563" s="5" t="s">
        <v>41</v>
      </c>
      <c r="W563" s="5" t="s">
        <v>42</v>
      </c>
      <c r="X563" s="5"/>
      <c r="Y563" s="5"/>
      <c r="Z563" s="5" t="s">
        <v>935</v>
      </c>
      <c r="AA563" s="5"/>
      <c r="AB563" s="5">
        <v>7119</v>
      </c>
      <c r="AC563" s="5">
        <v>7119</v>
      </c>
    </row>
    <row r="564" spans="1:29">
      <c r="A564" s="5">
        <v>562934</v>
      </c>
      <c r="B564" s="5">
        <v>109485</v>
      </c>
      <c r="C564" s="5"/>
      <c r="D564" s="5">
        <v>2</v>
      </c>
      <c r="E564" s="5" t="s">
        <v>29</v>
      </c>
      <c r="F564" s="5">
        <v>2285</v>
      </c>
      <c r="G564" s="5" t="s">
        <v>520</v>
      </c>
      <c r="H564" s="5" t="s">
        <v>521</v>
      </c>
      <c r="I564" s="5">
        <v>130</v>
      </c>
      <c r="J564" s="5" t="s">
        <v>424</v>
      </c>
      <c r="K564" s="5">
        <v>209</v>
      </c>
      <c r="L564" s="5" t="s">
        <v>425</v>
      </c>
      <c r="M564" s="5" t="s">
        <v>522</v>
      </c>
      <c r="N564" s="68">
        <v>45581.568055555559</v>
      </c>
      <c r="O564" s="7">
        <v>45762</v>
      </c>
      <c r="P564" s="5"/>
      <c r="Q564" s="5"/>
      <c r="R564" s="5"/>
      <c r="S564" s="69">
        <v>-24171.05</v>
      </c>
      <c r="T564" s="5" t="s">
        <v>35</v>
      </c>
      <c r="U564" s="5" t="s">
        <v>1826</v>
      </c>
      <c r="V564" s="5" t="s">
        <v>36</v>
      </c>
      <c r="W564" s="5" t="s">
        <v>37</v>
      </c>
      <c r="X564" s="5"/>
      <c r="Y564" s="5"/>
      <c r="Z564" s="5" t="s">
        <v>866</v>
      </c>
      <c r="AA564" s="5"/>
      <c r="AB564" s="5">
        <v>7119</v>
      </c>
      <c r="AC564" s="5">
        <v>7119</v>
      </c>
    </row>
    <row r="565" spans="1:29">
      <c r="A565" s="5">
        <v>562978</v>
      </c>
      <c r="B565" s="5">
        <v>109485</v>
      </c>
      <c r="C565" s="5"/>
      <c r="D565" s="5">
        <v>2</v>
      </c>
      <c r="E565" s="5" t="s">
        <v>29</v>
      </c>
      <c r="F565" s="5">
        <v>2285</v>
      </c>
      <c r="G565" s="5" t="s">
        <v>520</v>
      </c>
      <c r="H565" s="5" t="s">
        <v>521</v>
      </c>
      <c r="I565" s="5">
        <v>130</v>
      </c>
      <c r="J565" s="5" t="s">
        <v>424</v>
      </c>
      <c r="K565" s="5">
        <v>209</v>
      </c>
      <c r="L565" s="5" t="s">
        <v>425</v>
      </c>
      <c r="M565" s="5" t="s">
        <v>522</v>
      </c>
      <c r="N565" s="68">
        <v>45581.568055555559</v>
      </c>
      <c r="O565" s="7">
        <v>45762</v>
      </c>
      <c r="P565" s="5"/>
      <c r="Q565" s="5"/>
      <c r="R565" s="5"/>
      <c r="S565" s="69">
        <v>4.8499999999999996</v>
      </c>
      <c r="T565" s="5" t="s">
        <v>39</v>
      </c>
      <c r="U565" s="5" t="s">
        <v>427</v>
      </c>
      <c r="V565" s="5" t="s">
        <v>128</v>
      </c>
      <c r="W565" s="5" t="s">
        <v>129</v>
      </c>
      <c r="X565" s="5"/>
      <c r="Y565" s="5"/>
      <c r="Z565" s="5" t="s">
        <v>866</v>
      </c>
      <c r="AA565" s="5"/>
      <c r="AB565" s="5">
        <v>7119</v>
      </c>
      <c r="AC565" s="5">
        <v>7119</v>
      </c>
    </row>
    <row r="566" spans="1:29">
      <c r="A566" s="5">
        <v>562976</v>
      </c>
      <c r="B566" s="5">
        <v>109485</v>
      </c>
      <c r="C566" s="5"/>
      <c r="D566" s="5">
        <v>2</v>
      </c>
      <c r="E566" s="5" t="s">
        <v>29</v>
      </c>
      <c r="F566" s="5">
        <v>2285</v>
      </c>
      <c r="G566" s="5" t="s">
        <v>520</v>
      </c>
      <c r="H566" s="5" t="s">
        <v>521</v>
      </c>
      <c r="I566" s="5">
        <v>130</v>
      </c>
      <c r="J566" s="5" t="s">
        <v>424</v>
      </c>
      <c r="K566" s="5">
        <v>209</v>
      </c>
      <c r="L566" s="5" t="s">
        <v>425</v>
      </c>
      <c r="M566" s="5" t="s">
        <v>522</v>
      </c>
      <c r="N566" s="68">
        <v>45581.568055555559</v>
      </c>
      <c r="O566" s="7">
        <v>45762</v>
      </c>
      <c r="P566" s="5"/>
      <c r="Q566" s="5"/>
      <c r="R566" s="5"/>
      <c r="S566" s="69">
        <v>1933.68</v>
      </c>
      <c r="T566" s="5" t="s">
        <v>39</v>
      </c>
      <c r="U566" s="5" t="s">
        <v>40</v>
      </c>
      <c r="V566" s="5" t="s">
        <v>41</v>
      </c>
      <c r="W566" s="5" t="s">
        <v>42</v>
      </c>
      <c r="X566" s="5"/>
      <c r="Y566" s="5"/>
      <c r="Z566" s="5" t="s">
        <v>866</v>
      </c>
      <c r="AA566" s="5"/>
      <c r="AB566" s="5">
        <v>7119</v>
      </c>
      <c r="AC566" s="5">
        <v>7119</v>
      </c>
    </row>
    <row r="567" spans="1:29">
      <c r="A567" s="5">
        <v>563159</v>
      </c>
      <c r="B567" s="5">
        <v>109485</v>
      </c>
      <c r="C567" s="5"/>
      <c r="D567" s="5">
        <v>2</v>
      </c>
      <c r="E567" s="5" t="s">
        <v>29</v>
      </c>
      <c r="F567" s="5">
        <v>2285</v>
      </c>
      <c r="G567" s="5" t="s">
        <v>520</v>
      </c>
      <c r="H567" s="5" t="s">
        <v>521</v>
      </c>
      <c r="I567" s="5">
        <v>130</v>
      </c>
      <c r="J567" s="5" t="s">
        <v>424</v>
      </c>
      <c r="K567" s="5">
        <v>209</v>
      </c>
      <c r="L567" s="5" t="s">
        <v>425</v>
      </c>
      <c r="M567" s="5" t="s">
        <v>522</v>
      </c>
      <c r="N567" s="68">
        <v>45581.568055555559</v>
      </c>
      <c r="O567" s="7">
        <v>45762</v>
      </c>
      <c r="P567" s="5"/>
      <c r="Q567" s="5"/>
      <c r="R567" s="5"/>
      <c r="S567" s="69">
        <v>5751.04</v>
      </c>
      <c r="T567" s="5" t="s">
        <v>39</v>
      </c>
      <c r="U567" s="5" t="s">
        <v>265</v>
      </c>
      <c r="V567" s="5" t="s">
        <v>266</v>
      </c>
      <c r="W567" s="5" t="s">
        <v>267</v>
      </c>
      <c r="X567" s="5"/>
      <c r="Y567" s="5"/>
      <c r="Z567" s="5" t="s">
        <v>866</v>
      </c>
      <c r="AA567" s="5"/>
      <c r="AB567" s="5">
        <v>7119</v>
      </c>
      <c r="AC567" s="5">
        <v>7119</v>
      </c>
    </row>
    <row r="568" spans="1:29">
      <c r="A568" s="5">
        <v>550098</v>
      </c>
      <c r="B568" s="5">
        <v>107537</v>
      </c>
      <c r="C568" s="5"/>
      <c r="D568" s="5">
        <v>2</v>
      </c>
      <c r="E568" s="5" t="s">
        <v>29</v>
      </c>
      <c r="F568" s="5">
        <v>2290</v>
      </c>
      <c r="G568" s="5" t="s">
        <v>705</v>
      </c>
      <c r="H568" s="5" t="s">
        <v>706</v>
      </c>
      <c r="I568" s="5">
        <v>345</v>
      </c>
      <c r="J568" s="5" t="s">
        <v>692</v>
      </c>
      <c r="K568" s="5">
        <v>414</v>
      </c>
      <c r="L568" s="5"/>
      <c r="M568" s="5" t="s">
        <v>707</v>
      </c>
      <c r="N568" s="68">
        <v>45573.352777777778</v>
      </c>
      <c r="O568" s="7">
        <v>45757</v>
      </c>
      <c r="P568" s="5"/>
      <c r="Q568" s="7">
        <v>45748</v>
      </c>
      <c r="R568" s="5"/>
      <c r="S568" s="69">
        <v>103.06</v>
      </c>
      <c r="T568" s="5" t="s">
        <v>39</v>
      </c>
      <c r="U568" s="5" t="s">
        <v>694</v>
      </c>
      <c r="V568" s="5" t="s">
        <v>266</v>
      </c>
      <c r="W568" s="5" t="s">
        <v>267</v>
      </c>
      <c r="X568" s="5"/>
      <c r="Y568" s="5"/>
      <c r="Z568" s="5" t="s">
        <v>952</v>
      </c>
      <c r="AA568" s="5"/>
      <c r="AB568" s="5">
        <v>7119</v>
      </c>
      <c r="AC568" s="5">
        <v>7119</v>
      </c>
    </row>
    <row r="569" spans="1:29">
      <c r="A569" s="5">
        <v>550074</v>
      </c>
      <c r="B569" s="5">
        <v>107537</v>
      </c>
      <c r="C569" s="5"/>
      <c r="D569" s="5">
        <v>2</v>
      </c>
      <c r="E569" s="5" t="s">
        <v>29</v>
      </c>
      <c r="F569" s="5">
        <v>2290</v>
      </c>
      <c r="G569" s="5" t="s">
        <v>705</v>
      </c>
      <c r="H569" s="5" t="s">
        <v>706</v>
      </c>
      <c r="I569" s="5">
        <v>345</v>
      </c>
      <c r="J569" s="5" t="s">
        <v>692</v>
      </c>
      <c r="K569" s="5">
        <v>414</v>
      </c>
      <c r="L569" s="5"/>
      <c r="M569" s="5" t="s">
        <v>707</v>
      </c>
      <c r="N569" s="68">
        <v>45573.352777777778</v>
      </c>
      <c r="O569" s="7">
        <v>45757</v>
      </c>
      <c r="P569" s="5"/>
      <c r="Q569" s="7">
        <v>45748</v>
      </c>
      <c r="R569" s="5"/>
      <c r="S569" s="69">
        <v>323</v>
      </c>
      <c r="T569" s="5" t="s">
        <v>39</v>
      </c>
      <c r="U569" s="5" t="s">
        <v>40</v>
      </c>
      <c r="V569" s="5" t="s">
        <v>41</v>
      </c>
      <c r="W569" s="5" t="s">
        <v>42</v>
      </c>
      <c r="X569" s="5"/>
      <c r="Y569" s="5"/>
      <c r="Z569" s="5" t="s">
        <v>952</v>
      </c>
      <c r="AA569" s="5"/>
      <c r="AB569" s="5">
        <v>7119</v>
      </c>
      <c r="AC569" s="5">
        <v>7119</v>
      </c>
    </row>
    <row r="570" spans="1:29">
      <c r="A570" s="5">
        <v>550042</v>
      </c>
      <c r="B570" s="5">
        <v>107537</v>
      </c>
      <c r="C570" s="5"/>
      <c r="D570" s="5">
        <v>2</v>
      </c>
      <c r="E570" s="5" t="s">
        <v>29</v>
      </c>
      <c r="F570" s="5">
        <v>2290</v>
      </c>
      <c r="G570" s="5" t="s">
        <v>705</v>
      </c>
      <c r="H570" s="5" t="s">
        <v>706</v>
      </c>
      <c r="I570" s="5">
        <v>345</v>
      </c>
      <c r="J570" s="5" t="s">
        <v>692</v>
      </c>
      <c r="K570" s="5">
        <v>414</v>
      </c>
      <c r="L570" s="5"/>
      <c r="M570" s="5" t="s">
        <v>707</v>
      </c>
      <c r="N570" s="68">
        <v>45573.352777777778</v>
      </c>
      <c r="O570" s="7">
        <v>45757</v>
      </c>
      <c r="P570" s="5"/>
      <c r="Q570" s="7">
        <v>45748</v>
      </c>
      <c r="R570" s="5"/>
      <c r="S570" s="69">
        <v>-3229.98</v>
      </c>
      <c r="T570" s="5" t="s">
        <v>35</v>
      </c>
      <c r="U570" s="5" t="s">
        <v>1826</v>
      </c>
      <c r="V570" s="5" t="s">
        <v>36</v>
      </c>
      <c r="W570" s="5" t="s">
        <v>37</v>
      </c>
      <c r="X570" s="5"/>
      <c r="Y570" s="5"/>
      <c r="Z570" s="5" t="s">
        <v>952</v>
      </c>
      <c r="AA570" s="5"/>
      <c r="AB570" s="5">
        <v>7119</v>
      </c>
      <c r="AC570" s="5">
        <v>7119</v>
      </c>
    </row>
    <row r="571" spans="1:29">
      <c r="A571" s="5">
        <v>600123</v>
      </c>
      <c r="B571" s="5">
        <v>116393</v>
      </c>
      <c r="C571" s="5"/>
      <c r="D571" s="5">
        <v>2</v>
      </c>
      <c r="E571" s="5" t="s">
        <v>29</v>
      </c>
      <c r="F571" s="5">
        <v>2361</v>
      </c>
      <c r="G571" s="5" t="s">
        <v>523</v>
      </c>
      <c r="H571" s="5" t="s">
        <v>524</v>
      </c>
      <c r="I571" s="5">
        <v>137</v>
      </c>
      <c r="J571" s="5" t="s">
        <v>263</v>
      </c>
      <c r="K571" s="5">
        <v>30</v>
      </c>
      <c r="L571" s="5" t="s">
        <v>264</v>
      </c>
      <c r="M571" s="5" t="s">
        <v>1095</v>
      </c>
      <c r="N571" s="68">
        <v>45649.685416666667</v>
      </c>
      <c r="O571" s="7">
        <v>45757</v>
      </c>
      <c r="P571" s="5"/>
      <c r="Q571" s="5"/>
      <c r="R571" s="5"/>
      <c r="S571" s="69">
        <v>9.6999999999999993</v>
      </c>
      <c r="T571" s="5" t="s">
        <v>39</v>
      </c>
      <c r="U571" s="5" t="s">
        <v>128</v>
      </c>
      <c r="V571" s="5" t="s">
        <v>128</v>
      </c>
      <c r="W571" s="5" t="s">
        <v>129</v>
      </c>
      <c r="X571" s="5"/>
      <c r="Y571" s="5"/>
      <c r="Z571" s="5" t="s">
        <v>1492</v>
      </c>
      <c r="AA571" s="5"/>
      <c r="AB571" s="5">
        <v>7119</v>
      </c>
      <c r="AC571" s="5">
        <v>7119</v>
      </c>
    </row>
    <row r="572" spans="1:29">
      <c r="A572" s="5">
        <v>600333</v>
      </c>
      <c r="B572" s="5">
        <v>116394</v>
      </c>
      <c r="C572" s="5"/>
      <c r="D572" s="5">
        <v>2</v>
      </c>
      <c r="E572" s="5" t="s">
        <v>29</v>
      </c>
      <c r="F572" s="5">
        <v>2361</v>
      </c>
      <c r="G572" s="5" t="s">
        <v>523</v>
      </c>
      <c r="H572" s="5" t="s">
        <v>524</v>
      </c>
      <c r="I572" s="5">
        <v>137</v>
      </c>
      <c r="J572" s="5" t="s">
        <v>263</v>
      </c>
      <c r="K572" s="5">
        <v>30</v>
      </c>
      <c r="L572" s="5" t="s">
        <v>264</v>
      </c>
      <c r="M572" s="5" t="s">
        <v>1095</v>
      </c>
      <c r="N572" s="68">
        <v>45649.685416666667</v>
      </c>
      <c r="O572" s="7">
        <v>45757</v>
      </c>
      <c r="P572" s="5"/>
      <c r="Q572" s="7">
        <v>45754</v>
      </c>
      <c r="R572" s="5"/>
      <c r="S572" s="69">
        <v>-32.46</v>
      </c>
      <c r="T572" s="5" t="s">
        <v>39</v>
      </c>
      <c r="U572" s="5" t="s">
        <v>120</v>
      </c>
      <c r="V572" s="5" t="s">
        <v>41</v>
      </c>
      <c r="W572" s="5" t="s">
        <v>42</v>
      </c>
      <c r="X572" s="5"/>
      <c r="Y572" s="5"/>
      <c r="Z572" s="5" t="s">
        <v>1097</v>
      </c>
      <c r="AA572" s="5"/>
      <c r="AB572" s="5">
        <v>7119</v>
      </c>
      <c r="AC572" s="5">
        <v>7119</v>
      </c>
    </row>
    <row r="573" spans="1:29">
      <c r="A573" s="5">
        <v>600301</v>
      </c>
      <c r="B573" s="5">
        <v>116394</v>
      </c>
      <c r="C573" s="5"/>
      <c r="D573" s="5">
        <v>2</v>
      </c>
      <c r="E573" s="5" t="s">
        <v>29</v>
      </c>
      <c r="F573" s="5">
        <v>2361</v>
      </c>
      <c r="G573" s="5" t="s">
        <v>523</v>
      </c>
      <c r="H573" s="5" t="s">
        <v>524</v>
      </c>
      <c r="I573" s="5">
        <v>137</v>
      </c>
      <c r="J573" s="5" t="s">
        <v>263</v>
      </c>
      <c r="K573" s="5">
        <v>30</v>
      </c>
      <c r="L573" s="5" t="s">
        <v>264</v>
      </c>
      <c r="M573" s="5" t="s">
        <v>1095</v>
      </c>
      <c r="N573" s="68">
        <v>45649.685416666667</v>
      </c>
      <c r="O573" s="7">
        <v>45757</v>
      </c>
      <c r="P573" s="5"/>
      <c r="Q573" s="7">
        <v>45754</v>
      </c>
      <c r="R573" s="5"/>
      <c r="S573" s="69">
        <v>405.76</v>
      </c>
      <c r="T573" s="5" t="s">
        <v>39</v>
      </c>
      <c r="U573" s="5" t="s">
        <v>1497</v>
      </c>
      <c r="V573" s="5" t="s">
        <v>88</v>
      </c>
      <c r="W573" s="5" t="s">
        <v>89</v>
      </c>
      <c r="X573" s="5"/>
      <c r="Y573" s="5"/>
      <c r="Z573" s="5" t="s">
        <v>1097</v>
      </c>
      <c r="AA573" s="5"/>
      <c r="AB573" s="5">
        <v>7119</v>
      </c>
      <c r="AC573" s="5">
        <v>7119</v>
      </c>
    </row>
    <row r="574" spans="1:29">
      <c r="A574" s="5">
        <v>600183</v>
      </c>
      <c r="B574" s="5">
        <v>116394</v>
      </c>
      <c r="C574" s="5"/>
      <c r="D574" s="5">
        <v>2</v>
      </c>
      <c r="E574" s="5" t="s">
        <v>29</v>
      </c>
      <c r="F574" s="5">
        <v>2361</v>
      </c>
      <c r="G574" s="5" t="s">
        <v>523</v>
      </c>
      <c r="H574" s="5" t="s">
        <v>524</v>
      </c>
      <c r="I574" s="5">
        <v>137</v>
      </c>
      <c r="J574" s="5" t="s">
        <v>263</v>
      </c>
      <c r="K574" s="5">
        <v>30</v>
      </c>
      <c r="L574" s="5" t="s">
        <v>264</v>
      </c>
      <c r="M574" s="5" t="s">
        <v>1095</v>
      </c>
      <c r="N574" s="68">
        <v>45649.685416666667</v>
      </c>
      <c r="O574" s="7">
        <v>45757</v>
      </c>
      <c r="P574" s="5"/>
      <c r="Q574" s="7">
        <v>45754</v>
      </c>
      <c r="R574" s="5"/>
      <c r="S574" s="69">
        <v>2753.11</v>
      </c>
      <c r="T574" s="5" t="s">
        <v>39</v>
      </c>
      <c r="U574" s="5" t="s">
        <v>265</v>
      </c>
      <c r="V574" s="5" t="s">
        <v>266</v>
      </c>
      <c r="W574" s="5" t="s">
        <v>267</v>
      </c>
      <c r="X574" s="5"/>
      <c r="Y574" s="5"/>
      <c r="Z574" s="5" t="s">
        <v>1097</v>
      </c>
      <c r="AA574" s="5"/>
      <c r="AB574" s="5">
        <v>7119</v>
      </c>
      <c r="AC574" s="5">
        <v>7119</v>
      </c>
    </row>
    <row r="575" spans="1:29">
      <c r="A575" s="5">
        <v>600125</v>
      </c>
      <c r="B575" s="5">
        <v>116394</v>
      </c>
      <c r="C575" s="5"/>
      <c r="D575" s="5">
        <v>2</v>
      </c>
      <c r="E575" s="5" t="s">
        <v>29</v>
      </c>
      <c r="F575" s="5">
        <v>2361</v>
      </c>
      <c r="G575" s="5" t="s">
        <v>523</v>
      </c>
      <c r="H575" s="5" t="s">
        <v>524</v>
      </c>
      <c r="I575" s="5">
        <v>137</v>
      </c>
      <c r="J575" s="5" t="s">
        <v>263</v>
      </c>
      <c r="K575" s="5">
        <v>30</v>
      </c>
      <c r="L575" s="5" t="s">
        <v>264</v>
      </c>
      <c r="M575" s="5" t="s">
        <v>1095</v>
      </c>
      <c r="N575" s="68">
        <v>45649.685416666667</v>
      </c>
      <c r="O575" s="7">
        <v>45757</v>
      </c>
      <c r="P575" s="5"/>
      <c r="Q575" s="7">
        <v>45754</v>
      </c>
      <c r="R575" s="5"/>
      <c r="S575" s="69">
        <v>1094.02</v>
      </c>
      <c r="T575" s="5" t="s">
        <v>39</v>
      </c>
      <c r="U575" s="5" t="s">
        <v>40</v>
      </c>
      <c r="V575" s="5" t="s">
        <v>41</v>
      </c>
      <c r="W575" s="5" t="s">
        <v>42</v>
      </c>
      <c r="X575" s="5"/>
      <c r="Y575" s="5"/>
      <c r="Z575" s="5" t="s">
        <v>1097</v>
      </c>
      <c r="AA575" s="5"/>
      <c r="AB575" s="5">
        <v>7119</v>
      </c>
      <c r="AC575" s="5">
        <v>7119</v>
      </c>
    </row>
    <row r="576" spans="1:29">
      <c r="A576" s="5">
        <v>600081</v>
      </c>
      <c r="B576" s="5">
        <v>116394</v>
      </c>
      <c r="C576" s="5"/>
      <c r="D576" s="5">
        <v>2</v>
      </c>
      <c r="E576" s="5" t="s">
        <v>29</v>
      </c>
      <c r="F576" s="5">
        <v>2361</v>
      </c>
      <c r="G576" s="5" t="s">
        <v>523</v>
      </c>
      <c r="H576" s="5" t="s">
        <v>524</v>
      </c>
      <c r="I576" s="5">
        <v>137</v>
      </c>
      <c r="J576" s="5" t="s">
        <v>263</v>
      </c>
      <c r="K576" s="5">
        <v>30</v>
      </c>
      <c r="L576" s="5" t="s">
        <v>264</v>
      </c>
      <c r="M576" s="5" t="s">
        <v>1095</v>
      </c>
      <c r="N576" s="68">
        <v>45649.685416666667</v>
      </c>
      <c r="O576" s="7">
        <v>45757</v>
      </c>
      <c r="P576" s="5"/>
      <c r="Q576" s="7">
        <v>45754</v>
      </c>
      <c r="R576" s="5"/>
      <c r="S576" s="69">
        <v>-13675.26</v>
      </c>
      <c r="T576" s="5" t="s">
        <v>35</v>
      </c>
      <c r="U576" s="5" t="s">
        <v>1826</v>
      </c>
      <c r="V576" s="5" t="s">
        <v>36</v>
      </c>
      <c r="W576" s="5" t="s">
        <v>37</v>
      </c>
      <c r="X576" s="5"/>
      <c r="Y576" s="5"/>
      <c r="Z576" s="5" t="s">
        <v>1097</v>
      </c>
      <c r="AA576" s="5"/>
      <c r="AB576" s="5">
        <v>7119</v>
      </c>
      <c r="AC576" s="5">
        <v>7119</v>
      </c>
    </row>
    <row r="577" spans="1:29">
      <c r="A577" s="5">
        <v>667401</v>
      </c>
      <c r="B577" s="5">
        <v>128502</v>
      </c>
      <c r="C577" s="5"/>
      <c r="D577" s="5">
        <v>2</v>
      </c>
      <c r="E577" s="5" t="s">
        <v>29</v>
      </c>
      <c r="F577" s="5">
        <v>2378</v>
      </c>
      <c r="G577" s="5" t="s">
        <v>90</v>
      </c>
      <c r="H577" s="5" t="s">
        <v>91</v>
      </c>
      <c r="I577" s="5">
        <v>142</v>
      </c>
      <c r="J577" s="5" t="s">
        <v>92</v>
      </c>
      <c r="K577" s="5">
        <v>365</v>
      </c>
      <c r="L577" s="5"/>
      <c r="M577" s="5" t="s">
        <v>1991</v>
      </c>
      <c r="N577" s="68">
        <v>45748</v>
      </c>
      <c r="O577" s="7">
        <v>45757</v>
      </c>
      <c r="P577" s="5"/>
      <c r="Q577" s="5"/>
      <c r="R577" s="5"/>
      <c r="S577" s="69">
        <v>-1735.04</v>
      </c>
      <c r="T577" s="5" t="s">
        <v>35</v>
      </c>
      <c r="U577" s="5" t="s">
        <v>1826</v>
      </c>
      <c r="V577" s="5" t="s">
        <v>36</v>
      </c>
      <c r="W577" s="5" t="s">
        <v>37</v>
      </c>
      <c r="X577" s="5"/>
      <c r="Y577" s="5"/>
      <c r="Z577" s="5" t="s">
        <v>1992</v>
      </c>
      <c r="AA577" s="5"/>
      <c r="AB577" s="5">
        <v>7119</v>
      </c>
      <c r="AC577" s="5">
        <v>7119</v>
      </c>
    </row>
    <row r="578" spans="1:29">
      <c r="A578" s="5">
        <v>667479</v>
      </c>
      <c r="B578" s="5">
        <v>128502</v>
      </c>
      <c r="C578" s="5"/>
      <c r="D578" s="5">
        <v>2</v>
      </c>
      <c r="E578" s="5" t="s">
        <v>29</v>
      </c>
      <c r="F578" s="5">
        <v>2378</v>
      </c>
      <c r="G578" s="5" t="s">
        <v>90</v>
      </c>
      <c r="H578" s="5" t="s">
        <v>91</v>
      </c>
      <c r="I578" s="5">
        <v>142</v>
      </c>
      <c r="J578" s="5" t="s">
        <v>92</v>
      </c>
      <c r="K578" s="5">
        <v>365</v>
      </c>
      <c r="L578" s="5"/>
      <c r="M578" s="5" t="s">
        <v>1991</v>
      </c>
      <c r="N578" s="68">
        <v>45748</v>
      </c>
      <c r="O578" s="7">
        <v>45757</v>
      </c>
      <c r="P578" s="5"/>
      <c r="Q578" s="5"/>
      <c r="R578" s="5"/>
      <c r="S578" s="69">
        <v>173.5</v>
      </c>
      <c r="T578" s="5" t="s">
        <v>39</v>
      </c>
      <c r="U578" s="5" t="s">
        <v>40</v>
      </c>
      <c r="V578" s="5" t="s">
        <v>41</v>
      </c>
      <c r="W578" s="5" t="s">
        <v>42</v>
      </c>
      <c r="X578" s="5"/>
      <c r="Y578" s="5"/>
      <c r="Z578" s="5" t="s">
        <v>1992</v>
      </c>
      <c r="AA578" s="5"/>
      <c r="AB578" s="5">
        <v>7119</v>
      </c>
      <c r="AC578" s="5">
        <v>7119</v>
      </c>
    </row>
    <row r="579" spans="1:29">
      <c r="A579" s="5">
        <v>667481</v>
      </c>
      <c r="B579" s="5">
        <v>128502</v>
      </c>
      <c r="C579" s="5"/>
      <c r="D579" s="5">
        <v>2</v>
      </c>
      <c r="E579" s="5" t="s">
        <v>29</v>
      </c>
      <c r="F579" s="5">
        <v>2378</v>
      </c>
      <c r="G579" s="5" t="s">
        <v>90</v>
      </c>
      <c r="H579" s="5" t="s">
        <v>91</v>
      </c>
      <c r="I579" s="5">
        <v>142</v>
      </c>
      <c r="J579" s="5" t="s">
        <v>92</v>
      </c>
      <c r="K579" s="5">
        <v>365</v>
      </c>
      <c r="L579" s="5"/>
      <c r="M579" s="5" t="s">
        <v>1991</v>
      </c>
      <c r="N579" s="68">
        <v>45748</v>
      </c>
      <c r="O579" s="7">
        <v>45757</v>
      </c>
      <c r="P579" s="5"/>
      <c r="Q579" s="5"/>
      <c r="R579" s="5"/>
      <c r="S579" s="69">
        <v>85</v>
      </c>
      <c r="T579" s="5" t="s">
        <v>39</v>
      </c>
      <c r="U579" s="5" t="s">
        <v>52</v>
      </c>
      <c r="V579" s="5" t="s">
        <v>41</v>
      </c>
      <c r="W579" s="5" t="s">
        <v>42</v>
      </c>
      <c r="X579" s="5"/>
      <c r="Y579" s="5"/>
      <c r="Z579" s="5" t="s">
        <v>1992</v>
      </c>
      <c r="AA579" s="5"/>
      <c r="AB579" s="5">
        <v>7119</v>
      </c>
      <c r="AC579" s="5">
        <v>7119</v>
      </c>
    </row>
    <row r="580" spans="1:29">
      <c r="A580" s="5">
        <v>667482</v>
      </c>
      <c r="B580" s="5">
        <v>128502</v>
      </c>
      <c r="C580" s="5"/>
      <c r="D580" s="5">
        <v>2</v>
      </c>
      <c r="E580" s="5" t="s">
        <v>29</v>
      </c>
      <c r="F580" s="5">
        <v>2378</v>
      </c>
      <c r="G580" s="5" t="s">
        <v>90</v>
      </c>
      <c r="H580" s="5" t="s">
        <v>91</v>
      </c>
      <c r="I580" s="5">
        <v>142</v>
      </c>
      <c r="J580" s="5" t="s">
        <v>92</v>
      </c>
      <c r="K580" s="5">
        <v>365</v>
      </c>
      <c r="L580" s="5"/>
      <c r="M580" s="5" t="s">
        <v>1991</v>
      </c>
      <c r="N580" s="68">
        <v>45748</v>
      </c>
      <c r="O580" s="7">
        <v>45757</v>
      </c>
      <c r="P580" s="5"/>
      <c r="Q580" s="5"/>
      <c r="R580" s="5"/>
      <c r="S580" s="69">
        <v>8</v>
      </c>
      <c r="T580" s="5" t="s">
        <v>39</v>
      </c>
      <c r="U580" s="5" t="s">
        <v>182</v>
      </c>
      <c r="V580" s="5" t="s">
        <v>41</v>
      </c>
      <c r="W580" s="5" t="s">
        <v>42</v>
      </c>
      <c r="X580" s="5"/>
      <c r="Y580" s="5"/>
      <c r="Z580" s="5" t="s">
        <v>1992</v>
      </c>
      <c r="AA580" s="5"/>
      <c r="AB580" s="5">
        <v>7119</v>
      </c>
      <c r="AC580" s="5">
        <v>7119</v>
      </c>
    </row>
    <row r="581" spans="1:29">
      <c r="A581" s="5">
        <v>612594</v>
      </c>
      <c r="B581" s="5">
        <v>94823</v>
      </c>
      <c r="C581" s="5"/>
      <c r="D581" s="5">
        <v>2</v>
      </c>
      <c r="E581" s="5" t="s">
        <v>29</v>
      </c>
      <c r="F581" s="5">
        <v>2396</v>
      </c>
      <c r="G581" s="5" t="s">
        <v>708</v>
      </c>
      <c r="H581" s="5" t="s">
        <v>709</v>
      </c>
      <c r="I581" s="5">
        <v>371</v>
      </c>
      <c r="J581" s="5" t="s">
        <v>1909</v>
      </c>
      <c r="K581" s="5">
        <v>305</v>
      </c>
      <c r="L581" s="5"/>
      <c r="M581" s="5" t="s">
        <v>1098</v>
      </c>
      <c r="N581" s="68">
        <v>45509.40347222222</v>
      </c>
      <c r="O581" s="7">
        <v>45757</v>
      </c>
      <c r="P581" s="5"/>
      <c r="Q581" s="7">
        <v>45754</v>
      </c>
      <c r="R581" s="5"/>
      <c r="S581" s="69">
        <v>8.31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 t="s">
        <v>916</v>
      </c>
      <c r="AA581" s="5"/>
      <c r="AB581" s="5">
        <v>7119</v>
      </c>
      <c r="AC581" s="5">
        <v>7119</v>
      </c>
    </row>
    <row r="582" spans="1:29">
      <c r="A582" s="5">
        <v>481516</v>
      </c>
      <c r="B582" s="5">
        <v>94823</v>
      </c>
      <c r="C582" s="5"/>
      <c r="D582" s="5">
        <v>2</v>
      </c>
      <c r="E582" s="5" t="s">
        <v>29</v>
      </c>
      <c r="F582" s="5">
        <v>2396</v>
      </c>
      <c r="G582" s="5" t="s">
        <v>708</v>
      </c>
      <c r="H582" s="5" t="s">
        <v>709</v>
      </c>
      <c r="I582" s="5">
        <v>371</v>
      </c>
      <c r="J582" s="5" t="s">
        <v>1909</v>
      </c>
      <c r="K582" s="5">
        <v>305</v>
      </c>
      <c r="L582" s="5"/>
      <c r="M582" s="5" t="s">
        <v>1098</v>
      </c>
      <c r="N582" s="68">
        <v>45509.40347222222</v>
      </c>
      <c r="O582" s="7">
        <v>45757</v>
      </c>
      <c r="P582" s="5"/>
      <c r="Q582" s="7">
        <v>45754</v>
      </c>
      <c r="R582" s="5"/>
      <c r="S582" s="69">
        <v>-1800</v>
      </c>
      <c r="T582" s="5" t="s">
        <v>35</v>
      </c>
      <c r="U582" s="5" t="s">
        <v>1993</v>
      </c>
      <c r="V582" s="5" t="s">
        <v>36</v>
      </c>
      <c r="W582" s="5" t="s">
        <v>37</v>
      </c>
      <c r="X582" s="5"/>
      <c r="Y582" s="5"/>
      <c r="Z582" s="5" t="s">
        <v>916</v>
      </c>
      <c r="AA582" s="5"/>
      <c r="AB582" s="5">
        <v>7119</v>
      </c>
      <c r="AC582" s="5">
        <v>7119</v>
      </c>
    </row>
    <row r="583" spans="1:29">
      <c r="A583" s="5">
        <v>481560</v>
      </c>
      <c r="B583" s="5">
        <v>94823</v>
      </c>
      <c r="C583" s="5"/>
      <c r="D583" s="5">
        <v>2</v>
      </c>
      <c r="E583" s="5" t="s">
        <v>29</v>
      </c>
      <c r="F583" s="5">
        <v>2396</v>
      </c>
      <c r="G583" s="5" t="s">
        <v>708</v>
      </c>
      <c r="H583" s="5" t="s">
        <v>709</v>
      </c>
      <c r="I583" s="5">
        <v>371</v>
      </c>
      <c r="J583" s="5" t="s">
        <v>1909</v>
      </c>
      <c r="K583" s="5">
        <v>305</v>
      </c>
      <c r="L583" s="5"/>
      <c r="M583" s="5" t="s">
        <v>1098</v>
      </c>
      <c r="N583" s="68">
        <v>45509.40347222222</v>
      </c>
      <c r="O583" s="7">
        <v>45757</v>
      </c>
      <c r="P583" s="5"/>
      <c r="Q583" s="7">
        <v>45754</v>
      </c>
      <c r="R583" s="5"/>
      <c r="S583" s="69">
        <v>180</v>
      </c>
      <c r="T583" s="5" t="s">
        <v>39</v>
      </c>
      <c r="U583" s="5" t="s">
        <v>40</v>
      </c>
      <c r="V583" s="5" t="s">
        <v>41</v>
      </c>
      <c r="W583" s="5" t="s">
        <v>42</v>
      </c>
      <c r="X583" s="5"/>
      <c r="Y583" s="5"/>
      <c r="Z583" s="5" t="s">
        <v>916</v>
      </c>
      <c r="AA583" s="5"/>
      <c r="AB583" s="5">
        <v>7119</v>
      </c>
      <c r="AC583" s="5">
        <v>7119</v>
      </c>
    </row>
    <row r="584" spans="1:29">
      <c r="A584" s="5">
        <v>481562</v>
      </c>
      <c r="B584" s="5">
        <v>94823</v>
      </c>
      <c r="C584" s="5"/>
      <c r="D584" s="5">
        <v>2</v>
      </c>
      <c r="E584" s="5" t="s">
        <v>29</v>
      </c>
      <c r="F584" s="5">
        <v>2396</v>
      </c>
      <c r="G584" s="5" t="s">
        <v>708</v>
      </c>
      <c r="H584" s="5" t="s">
        <v>709</v>
      </c>
      <c r="I584" s="5">
        <v>371</v>
      </c>
      <c r="J584" s="5" t="s">
        <v>1909</v>
      </c>
      <c r="K584" s="5">
        <v>305</v>
      </c>
      <c r="L584" s="5"/>
      <c r="M584" s="5" t="s">
        <v>1098</v>
      </c>
      <c r="N584" s="68">
        <v>45509.40347222222</v>
      </c>
      <c r="O584" s="7">
        <v>45757</v>
      </c>
      <c r="P584" s="5"/>
      <c r="Q584" s="7">
        <v>45754</v>
      </c>
      <c r="R584" s="5"/>
      <c r="S584" s="69">
        <v>75.8</v>
      </c>
      <c r="T584" s="5" t="s">
        <v>39</v>
      </c>
      <c r="U584" s="5" t="s">
        <v>73</v>
      </c>
      <c r="V584" s="5" t="s">
        <v>41</v>
      </c>
      <c r="W584" s="5" t="s">
        <v>42</v>
      </c>
      <c r="X584" s="5"/>
      <c r="Y584" s="5"/>
      <c r="Z584" s="5" t="s">
        <v>916</v>
      </c>
      <c r="AA584" s="5"/>
      <c r="AB584" s="5">
        <v>7119</v>
      </c>
      <c r="AC584" s="5">
        <v>7119</v>
      </c>
    </row>
    <row r="585" spans="1:29">
      <c r="A585" s="5">
        <v>640980</v>
      </c>
      <c r="B585" s="5">
        <v>123610</v>
      </c>
      <c r="C585" s="5"/>
      <c r="D585" s="5">
        <v>2</v>
      </c>
      <c r="E585" s="5" t="s">
        <v>29</v>
      </c>
      <c r="F585" s="5">
        <v>2415</v>
      </c>
      <c r="G585" s="5" t="s">
        <v>157</v>
      </c>
      <c r="H585" s="5" t="s">
        <v>158</v>
      </c>
      <c r="I585" s="5">
        <v>315</v>
      </c>
      <c r="J585" s="5" t="s">
        <v>159</v>
      </c>
      <c r="K585" s="5">
        <v>182</v>
      </c>
      <c r="L585" s="5" t="s">
        <v>160</v>
      </c>
      <c r="M585" s="5" t="s">
        <v>1495</v>
      </c>
      <c r="N585" s="68">
        <v>45689</v>
      </c>
      <c r="O585" s="7">
        <v>45757</v>
      </c>
      <c r="P585" s="5"/>
      <c r="Q585" s="7">
        <v>45747</v>
      </c>
      <c r="R585" s="5"/>
      <c r="S585" s="69">
        <v>-1913.87</v>
      </c>
      <c r="T585" s="5" t="s">
        <v>35</v>
      </c>
      <c r="U585" s="5" t="s">
        <v>1826</v>
      </c>
      <c r="V585" s="5" t="s">
        <v>36</v>
      </c>
      <c r="W585" s="5" t="s">
        <v>37</v>
      </c>
      <c r="X585" s="5"/>
      <c r="Y585" s="5"/>
      <c r="Z585" s="5" t="s">
        <v>1745</v>
      </c>
      <c r="AA585" s="5"/>
      <c r="AB585" s="5">
        <v>7119</v>
      </c>
      <c r="AC585" s="5">
        <v>7119</v>
      </c>
    </row>
    <row r="586" spans="1:29">
      <c r="A586" s="5">
        <v>641004</v>
      </c>
      <c r="B586" s="5">
        <v>123610</v>
      </c>
      <c r="C586" s="5"/>
      <c r="D586" s="5">
        <v>2</v>
      </c>
      <c r="E586" s="5" t="s">
        <v>29</v>
      </c>
      <c r="F586" s="5">
        <v>2415</v>
      </c>
      <c r="G586" s="5" t="s">
        <v>157</v>
      </c>
      <c r="H586" s="5" t="s">
        <v>158</v>
      </c>
      <c r="I586" s="5">
        <v>315</v>
      </c>
      <c r="J586" s="5" t="s">
        <v>159</v>
      </c>
      <c r="K586" s="5">
        <v>182</v>
      </c>
      <c r="L586" s="5" t="s">
        <v>160</v>
      </c>
      <c r="M586" s="5" t="s">
        <v>1495</v>
      </c>
      <c r="N586" s="68">
        <v>45689</v>
      </c>
      <c r="O586" s="7">
        <v>45757</v>
      </c>
      <c r="P586" s="5"/>
      <c r="Q586" s="7">
        <v>45747</v>
      </c>
      <c r="R586" s="5"/>
      <c r="S586" s="69">
        <v>191.39</v>
      </c>
      <c r="T586" s="5" t="s">
        <v>39</v>
      </c>
      <c r="U586" s="5" t="s">
        <v>40</v>
      </c>
      <c r="V586" s="5" t="s">
        <v>41</v>
      </c>
      <c r="W586" s="5" t="s">
        <v>42</v>
      </c>
      <c r="X586" s="5"/>
      <c r="Y586" s="5"/>
      <c r="Z586" s="5" t="s">
        <v>1745</v>
      </c>
      <c r="AA586" s="5"/>
      <c r="AB586" s="5">
        <v>7119</v>
      </c>
      <c r="AC586" s="5">
        <v>7119</v>
      </c>
    </row>
    <row r="587" spans="1:29">
      <c r="A587" s="5">
        <v>668269</v>
      </c>
      <c r="B587" s="5">
        <v>128646</v>
      </c>
      <c r="C587" s="5"/>
      <c r="D587" s="5">
        <v>2</v>
      </c>
      <c r="E587" s="5" t="s">
        <v>29</v>
      </c>
      <c r="F587" s="5">
        <v>2415</v>
      </c>
      <c r="G587" s="5" t="s">
        <v>157</v>
      </c>
      <c r="H587" s="5" t="s">
        <v>158</v>
      </c>
      <c r="I587" s="5">
        <v>333</v>
      </c>
      <c r="J587" s="5" t="s">
        <v>222</v>
      </c>
      <c r="K587" s="5">
        <v>121</v>
      </c>
      <c r="L587" s="5" t="s">
        <v>223</v>
      </c>
      <c r="M587" s="5" t="s">
        <v>1994</v>
      </c>
      <c r="N587" s="68">
        <v>45717</v>
      </c>
      <c r="O587" s="7">
        <v>45757</v>
      </c>
      <c r="P587" s="5"/>
      <c r="Q587" s="7">
        <v>45754</v>
      </c>
      <c r="R587" s="5"/>
      <c r="S587" s="69">
        <v>-1410.88</v>
      </c>
      <c r="T587" s="5" t="s">
        <v>35</v>
      </c>
      <c r="U587" s="5" t="s">
        <v>1826</v>
      </c>
      <c r="V587" s="5" t="s">
        <v>36</v>
      </c>
      <c r="W587" s="5" t="s">
        <v>37</v>
      </c>
      <c r="X587" s="5"/>
      <c r="Y587" s="5"/>
      <c r="Z587" s="5" t="s">
        <v>1995</v>
      </c>
      <c r="AA587" s="5"/>
      <c r="AB587" s="5">
        <v>7119</v>
      </c>
      <c r="AC587" s="5">
        <v>7119</v>
      </c>
    </row>
    <row r="588" spans="1:29">
      <c r="A588" s="5">
        <v>668325</v>
      </c>
      <c r="B588" s="5">
        <v>128646</v>
      </c>
      <c r="C588" s="5"/>
      <c r="D588" s="5">
        <v>2</v>
      </c>
      <c r="E588" s="5" t="s">
        <v>29</v>
      </c>
      <c r="F588" s="5">
        <v>2415</v>
      </c>
      <c r="G588" s="5" t="s">
        <v>157</v>
      </c>
      <c r="H588" s="5" t="s">
        <v>158</v>
      </c>
      <c r="I588" s="5">
        <v>333</v>
      </c>
      <c r="J588" s="5" t="s">
        <v>222</v>
      </c>
      <c r="K588" s="5">
        <v>121</v>
      </c>
      <c r="L588" s="5" t="s">
        <v>223</v>
      </c>
      <c r="M588" s="5" t="s">
        <v>1994</v>
      </c>
      <c r="N588" s="68">
        <v>45717</v>
      </c>
      <c r="O588" s="7">
        <v>45757</v>
      </c>
      <c r="P588" s="5"/>
      <c r="Q588" s="7">
        <v>45754</v>
      </c>
      <c r="R588" s="5"/>
      <c r="S588" s="69">
        <v>112.87</v>
      </c>
      <c r="T588" s="5" t="s">
        <v>39</v>
      </c>
      <c r="U588" s="5" t="s">
        <v>40</v>
      </c>
      <c r="V588" s="5" t="s">
        <v>41</v>
      </c>
      <c r="W588" s="5" t="s">
        <v>42</v>
      </c>
      <c r="X588" s="5"/>
      <c r="Y588" s="5"/>
      <c r="Z588" s="5" t="s">
        <v>1995</v>
      </c>
      <c r="AA588" s="5"/>
      <c r="AB588" s="5">
        <v>7119</v>
      </c>
      <c r="AC588" s="5">
        <v>7119</v>
      </c>
    </row>
    <row r="589" spans="1:29">
      <c r="A589" s="5">
        <v>668327</v>
      </c>
      <c r="B589" s="5">
        <v>128646</v>
      </c>
      <c r="C589" s="5"/>
      <c r="D589" s="5">
        <v>2</v>
      </c>
      <c r="E589" s="5" t="s">
        <v>29</v>
      </c>
      <c r="F589" s="5">
        <v>2415</v>
      </c>
      <c r="G589" s="5" t="s">
        <v>157</v>
      </c>
      <c r="H589" s="5" t="s">
        <v>158</v>
      </c>
      <c r="I589" s="5">
        <v>333</v>
      </c>
      <c r="J589" s="5" t="s">
        <v>222</v>
      </c>
      <c r="K589" s="5">
        <v>121</v>
      </c>
      <c r="L589" s="5" t="s">
        <v>223</v>
      </c>
      <c r="M589" s="5" t="s">
        <v>1994</v>
      </c>
      <c r="N589" s="68">
        <v>45717</v>
      </c>
      <c r="O589" s="7">
        <v>45757</v>
      </c>
      <c r="P589" s="5"/>
      <c r="Q589" s="7">
        <v>45754</v>
      </c>
      <c r="R589" s="5"/>
      <c r="S589" s="69">
        <v>94.7</v>
      </c>
      <c r="T589" s="5" t="s">
        <v>39</v>
      </c>
      <c r="U589" s="5" t="s">
        <v>1996</v>
      </c>
      <c r="V589" s="5" t="s">
        <v>825</v>
      </c>
      <c r="W589" s="5" t="s">
        <v>826</v>
      </c>
      <c r="X589" s="5"/>
      <c r="Y589" s="5"/>
      <c r="Z589" s="5" t="s">
        <v>1995</v>
      </c>
      <c r="AA589" s="5"/>
      <c r="AB589" s="5">
        <v>7119</v>
      </c>
      <c r="AC589" s="5">
        <v>7119</v>
      </c>
    </row>
    <row r="590" spans="1:29">
      <c r="A590" s="5">
        <v>668328</v>
      </c>
      <c r="B590" s="5">
        <v>128646</v>
      </c>
      <c r="C590" s="5"/>
      <c r="D590" s="5">
        <v>2</v>
      </c>
      <c r="E590" s="5" t="s">
        <v>29</v>
      </c>
      <c r="F590" s="5">
        <v>2415</v>
      </c>
      <c r="G590" s="5" t="s">
        <v>157</v>
      </c>
      <c r="H590" s="5" t="s">
        <v>158</v>
      </c>
      <c r="I590" s="5">
        <v>333</v>
      </c>
      <c r="J590" s="5" t="s">
        <v>222</v>
      </c>
      <c r="K590" s="5">
        <v>121</v>
      </c>
      <c r="L590" s="5" t="s">
        <v>223</v>
      </c>
      <c r="M590" s="5" t="s">
        <v>1994</v>
      </c>
      <c r="N590" s="68">
        <v>45717</v>
      </c>
      <c r="O590" s="7">
        <v>45757</v>
      </c>
      <c r="P590" s="5"/>
      <c r="Q590" s="7">
        <v>45754</v>
      </c>
      <c r="R590" s="5"/>
      <c r="S590" s="69">
        <v>26.9</v>
      </c>
      <c r="T590" s="5" t="s">
        <v>39</v>
      </c>
      <c r="U590" s="5" t="s">
        <v>1997</v>
      </c>
      <c r="V590" s="5" t="s">
        <v>825</v>
      </c>
      <c r="W590" s="5" t="s">
        <v>826</v>
      </c>
      <c r="X590" s="5"/>
      <c r="Y590" s="5"/>
      <c r="Z590" s="5" t="s">
        <v>1995</v>
      </c>
      <c r="AA590" s="5"/>
      <c r="AB590" s="5">
        <v>7119</v>
      </c>
      <c r="AC590" s="5">
        <v>7119</v>
      </c>
    </row>
    <row r="591" spans="1:29">
      <c r="A591" s="5">
        <v>668329</v>
      </c>
      <c r="B591" s="5">
        <v>128646</v>
      </c>
      <c r="C591" s="5"/>
      <c r="D591" s="5">
        <v>2</v>
      </c>
      <c r="E591" s="5" t="s">
        <v>29</v>
      </c>
      <c r="F591" s="5">
        <v>2415</v>
      </c>
      <c r="G591" s="5" t="s">
        <v>157</v>
      </c>
      <c r="H591" s="5" t="s">
        <v>158</v>
      </c>
      <c r="I591" s="5">
        <v>333</v>
      </c>
      <c r="J591" s="5" t="s">
        <v>222</v>
      </c>
      <c r="K591" s="5">
        <v>121</v>
      </c>
      <c r="L591" s="5" t="s">
        <v>223</v>
      </c>
      <c r="M591" s="5" t="s">
        <v>1994</v>
      </c>
      <c r="N591" s="68">
        <v>45717</v>
      </c>
      <c r="O591" s="7">
        <v>45757</v>
      </c>
      <c r="P591" s="5"/>
      <c r="Q591" s="7">
        <v>45754</v>
      </c>
      <c r="R591" s="5"/>
      <c r="S591" s="69">
        <v>12.86</v>
      </c>
      <c r="T591" s="5" t="s">
        <v>39</v>
      </c>
      <c r="U591" s="5" t="s">
        <v>182</v>
      </c>
      <c r="V591" s="5" t="s">
        <v>41</v>
      </c>
      <c r="W591" s="5" t="s">
        <v>42</v>
      </c>
      <c r="X591" s="5"/>
      <c r="Y591" s="5"/>
      <c r="Z591" s="5" t="s">
        <v>1995</v>
      </c>
      <c r="AA591" s="5"/>
      <c r="AB591" s="5">
        <v>7119</v>
      </c>
      <c r="AC591" s="5">
        <v>7119</v>
      </c>
    </row>
    <row r="592" spans="1:29">
      <c r="A592" s="5">
        <v>616897</v>
      </c>
      <c r="B592" s="5">
        <v>110958</v>
      </c>
      <c r="C592" s="5"/>
      <c r="D592" s="5">
        <v>2</v>
      </c>
      <c r="E592" s="5" t="s">
        <v>29</v>
      </c>
      <c r="F592" s="5">
        <v>2429</v>
      </c>
      <c r="G592" s="5" t="s">
        <v>216</v>
      </c>
      <c r="H592" s="5" t="s">
        <v>217</v>
      </c>
      <c r="I592" s="5">
        <v>316</v>
      </c>
      <c r="J592" s="5" t="s">
        <v>218</v>
      </c>
      <c r="K592" s="5">
        <v>21</v>
      </c>
      <c r="L592" s="5" t="s">
        <v>219</v>
      </c>
      <c r="M592" s="5" t="s">
        <v>220</v>
      </c>
      <c r="N592" s="68">
        <v>45627</v>
      </c>
      <c r="O592" s="7">
        <v>45757</v>
      </c>
      <c r="P592" s="5"/>
      <c r="Q592" s="7">
        <v>45748</v>
      </c>
      <c r="R592" s="5"/>
      <c r="S592" s="69">
        <v>9.48</v>
      </c>
      <c r="T592" s="5" t="s">
        <v>39</v>
      </c>
      <c r="U592" s="5" t="s">
        <v>182</v>
      </c>
      <c r="V592" s="5" t="s">
        <v>41</v>
      </c>
      <c r="W592" s="5" t="s">
        <v>42</v>
      </c>
      <c r="X592" s="5"/>
      <c r="Y592" s="5"/>
      <c r="Z592" s="5" t="s">
        <v>816</v>
      </c>
      <c r="AA592" s="5"/>
      <c r="AB592" s="5">
        <v>7119</v>
      </c>
      <c r="AC592" s="5">
        <v>7119</v>
      </c>
    </row>
    <row r="593" spans="1:29">
      <c r="A593" s="5">
        <v>592705</v>
      </c>
      <c r="B593" s="5">
        <v>110958</v>
      </c>
      <c r="C593" s="5"/>
      <c r="D593" s="5">
        <v>2</v>
      </c>
      <c r="E593" s="5" t="s">
        <v>29</v>
      </c>
      <c r="F593" s="5">
        <v>2429</v>
      </c>
      <c r="G593" s="5" t="s">
        <v>216</v>
      </c>
      <c r="H593" s="5" t="s">
        <v>217</v>
      </c>
      <c r="I593" s="5">
        <v>316</v>
      </c>
      <c r="J593" s="5" t="s">
        <v>218</v>
      </c>
      <c r="K593" s="5">
        <v>21</v>
      </c>
      <c r="L593" s="5" t="s">
        <v>219</v>
      </c>
      <c r="M593" s="5" t="s">
        <v>220</v>
      </c>
      <c r="N593" s="68">
        <v>45627</v>
      </c>
      <c r="O593" s="7">
        <v>45757</v>
      </c>
      <c r="P593" s="5"/>
      <c r="Q593" s="7">
        <v>45748</v>
      </c>
      <c r="R593" s="5"/>
      <c r="S593" s="69">
        <v>180</v>
      </c>
      <c r="T593" s="5" t="s">
        <v>39</v>
      </c>
      <c r="U593" s="5" t="s">
        <v>1867</v>
      </c>
      <c r="V593" s="5" t="s">
        <v>88</v>
      </c>
      <c r="W593" s="5" t="s">
        <v>89</v>
      </c>
      <c r="X593" s="5"/>
      <c r="Y593" s="5"/>
      <c r="Z593" s="5" t="s">
        <v>816</v>
      </c>
      <c r="AA593" s="5"/>
      <c r="AB593" s="5">
        <v>7119</v>
      </c>
      <c r="AC593" s="5">
        <v>7119</v>
      </c>
    </row>
    <row r="594" spans="1:29">
      <c r="A594" s="5">
        <v>572150</v>
      </c>
      <c r="B594" s="5">
        <v>110958</v>
      </c>
      <c r="C594" s="5"/>
      <c r="D594" s="5">
        <v>2</v>
      </c>
      <c r="E594" s="5" t="s">
        <v>29</v>
      </c>
      <c r="F594" s="5">
        <v>2429</v>
      </c>
      <c r="G594" s="5" t="s">
        <v>216</v>
      </c>
      <c r="H594" s="5" t="s">
        <v>217</v>
      </c>
      <c r="I594" s="5">
        <v>316</v>
      </c>
      <c r="J594" s="5" t="s">
        <v>218</v>
      </c>
      <c r="K594" s="5">
        <v>21</v>
      </c>
      <c r="L594" s="5" t="s">
        <v>219</v>
      </c>
      <c r="M594" s="5" t="s">
        <v>220</v>
      </c>
      <c r="N594" s="68">
        <v>45627</v>
      </c>
      <c r="O594" s="7">
        <v>45757</v>
      </c>
      <c r="P594" s="5"/>
      <c r="Q594" s="7">
        <v>45748</v>
      </c>
      <c r="R594" s="5"/>
      <c r="S594" s="69">
        <v>-1853.31</v>
      </c>
      <c r="T594" s="5" t="s">
        <v>35</v>
      </c>
      <c r="U594" s="5" t="s">
        <v>1826</v>
      </c>
      <c r="V594" s="5" t="s">
        <v>36</v>
      </c>
      <c r="W594" s="5" t="s">
        <v>37</v>
      </c>
      <c r="X594" s="5"/>
      <c r="Y594" s="5"/>
      <c r="Z594" s="5" t="s">
        <v>816</v>
      </c>
      <c r="AA594" s="5"/>
      <c r="AB594" s="5">
        <v>7119</v>
      </c>
      <c r="AC594" s="5">
        <v>7119</v>
      </c>
    </row>
    <row r="595" spans="1:29">
      <c r="A595" s="5">
        <v>572176</v>
      </c>
      <c r="B595" s="5">
        <v>110958</v>
      </c>
      <c r="C595" s="5"/>
      <c r="D595" s="5">
        <v>2</v>
      </c>
      <c r="E595" s="5" t="s">
        <v>29</v>
      </c>
      <c r="F595" s="5">
        <v>2429</v>
      </c>
      <c r="G595" s="5" t="s">
        <v>216</v>
      </c>
      <c r="H595" s="5" t="s">
        <v>217</v>
      </c>
      <c r="I595" s="5">
        <v>316</v>
      </c>
      <c r="J595" s="5" t="s">
        <v>218</v>
      </c>
      <c r="K595" s="5">
        <v>21</v>
      </c>
      <c r="L595" s="5" t="s">
        <v>219</v>
      </c>
      <c r="M595" s="5" t="s">
        <v>220</v>
      </c>
      <c r="N595" s="68">
        <v>45627</v>
      </c>
      <c r="O595" s="7">
        <v>45757</v>
      </c>
      <c r="P595" s="5"/>
      <c r="Q595" s="7">
        <v>45748</v>
      </c>
      <c r="R595" s="5"/>
      <c r="S595" s="69">
        <v>185.33</v>
      </c>
      <c r="T595" s="5" t="s">
        <v>39</v>
      </c>
      <c r="U595" s="5" t="s">
        <v>40</v>
      </c>
      <c r="V595" s="5" t="s">
        <v>41</v>
      </c>
      <c r="W595" s="5" t="s">
        <v>42</v>
      </c>
      <c r="X595" s="5"/>
      <c r="Y595" s="5"/>
      <c r="Z595" s="5" t="s">
        <v>816</v>
      </c>
      <c r="AA595" s="5"/>
      <c r="AB595" s="5">
        <v>7119</v>
      </c>
      <c r="AC595" s="5">
        <v>7119</v>
      </c>
    </row>
    <row r="596" spans="1:29">
      <c r="A596" s="5">
        <v>618692</v>
      </c>
      <c r="B596" s="5">
        <v>105588</v>
      </c>
      <c r="C596" s="5"/>
      <c r="D596" s="5">
        <v>2</v>
      </c>
      <c r="E596" s="5" t="s">
        <v>29</v>
      </c>
      <c r="F596" s="5">
        <v>3384</v>
      </c>
      <c r="G596" s="5" t="s">
        <v>712</v>
      </c>
      <c r="H596" s="5" t="s">
        <v>713</v>
      </c>
      <c r="I596" s="5">
        <v>288</v>
      </c>
      <c r="J596" s="5" t="s">
        <v>715</v>
      </c>
      <c r="K596" s="5">
        <v>50</v>
      </c>
      <c r="L596" s="5" t="s">
        <v>716</v>
      </c>
      <c r="M596" s="5" t="s">
        <v>717</v>
      </c>
      <c r="N596" s="68">
        <v>45536</v>
      </c>
      <c r="O596" s="7">
        <v>45757</v>
      </c>
      <c r="P596" s="5"/>
      <c r="Q596" s="7">
        <v>45747</v>
      </c>
      <c r="R596" s="5"/>
      <c r="S596" s="69">
        <v>138.46</v>
      </c>
      <c r="T596" s="5" t="s">
        <v>39</v>
      </c>
      <c r="U596" s="5" t="s">
        <v>182</v>
      </c>
      <c r="V596" s="5" t="s">
        <v>41</v>
      </c>
      <c r="W596" s="5" t="s">
        <v>42</v>
      </c>
      <c r="X596" s="5"/>
      <c r="Y596" s="5"/>
      <c r="Z596" s="5" t="s">
        <v>1106</v>
      </c>
      <c r="AA596" s="5"/>
      <c r="AB596" s="5">
        <v>7119</v>
      </c>
      <c r="AC596" s="5">
        <v>7119</v>
      </c>
    </row>
    <row r="597" spans="1:29">
      <c r="A597" s="5">
        <v>538967</v>
      </c>
      <c r="B597" s="5">
        <v>105588</v>
      </c>
      <c r="C597" s="5"/>
      <c r="D597" s="5">
        <v>2</v>
      </c>
      <c r="E597" s="5" t="s">
        <v>29</v>
      </c>
      <c r="F597" s="5">
        <v>3384</v>
      </c>
      <c r="G597" s="5" t="s">
        <v>712</v>
      </c>
      <c r="H597" s="5" t="s">
        <v>713</v>
      </c>
      <c r="I597" s="5">
        <v>288</v>
      </c>
      <c r="J597" s="5" t="s">
        <v>715</v>
      </c>
      <c r="K597" s="5">
        <v>50</v>
      </c>
      <c r="L597" s="5" t="s">
        <v>716</v>
      </c>
      <c r="M597" s="5" t="s">
        <v>717</v>
      </c>
      <c r="N597" s="68">
        <v>45536</v>
      </c>
      <c r="O597" s="7">
        <v>45757</v>
      </c>
      <c r="P597" s="5"/>
      <c r="Q597" s="7">
        <v>45747</v>
      </c>
      <c r="R597" s="5"/>
      <c r="S597" s="69">
        <v>-5754.09</v>
      </c>
      <c r="T597" s="5" t="s">
        <v>35</v>
      </c>
      <c r="U597" s="5" t="s">
        <v>1826</v>
      </c>
      <c r="V597" s="5" t="s">
        <v>36</v>
      </c>
      <c r="W597" s="5" t="s">
        <v>37</v>
      </c>
      <c r="X597" s="5"/>
      <c r="Y597" s="5"/>
      <c r="Z597" s="5" t="s">
        <v>1106</v>
      </c>
      <c r="AA597" s="5"/>
      <c r="AB597" s="5">
        <v>7119</v>
      </c>
      <c r="AC597" s="5">
        <v>7119</v>
      </c>
    </row>
    <row r="598" spans="1:29">
      <c r="A598" s="5">
        <v>538994</v>
      </c>
      <c r="B598" s="5">
        <v>105588</v>
      </c>
      <c r="C598" s="5"/>
      <c r="D598" s="5">
        <v>2</v>
      </c>
      <c r="E598" s="5" t="s">
        <v>29</v>
      </c>
      <c r="F598" s="5">
        <v>3384</v>
      </c>
      <c r="G598" s="5" t="s">
        <v>712</v>
      </c>
      <c r="H598" s="5" t="s">
        <v>713</v>
      </c>
      <c r="I598" s="5">
        <v>288</v>
      </c>
      <c r="J598" s="5" t="s">
        <v>715</v>
      </c>
      <c r="K598" s="5">
        <v>50</v>
      </c>
      <c r="L598" s="5" t="s">
        <v>716</v>
      </c>
      <c r="M598" s="5" t="s">
        <v>717</v>
      </c>
      <c r="N598" s="68">
        <v>45536</v>
      </c>
      <c r="O598" s="7">
        <v>45757</v>
      </c>
      <c r="P598" s="5"/>
      <c r="Q598" s="7">
        <v>45747</v>
      </c>
      <c r="R598" s="5"/>
      <c r="S598" s="69">
        <v>575.41</v>
      </c>
      <c r="T598" s="5" t="s">
        <v>39</v>
      </c>
      <c r="U598" s="5" t="s">
        <v>40</v>
      </c>
      <c r="V598" s="5" t="s">
        <v>41</v>
      </c>
      <c r="W598" s="5" t="s">
        <v>42</v>
      </c>
      <c r="X598" s="5"/>
      <c r="Y598" s="5"/>
      <c r="Z598" s="5" t="s">
        <v>1106</v>
      </c>
      <c r="AA598" s="5"/>
      <c r="AB598" s="5">
        <v>7119</v>
      </c>
      <c r="AC598" s="5">
        <v>7119</v>
      </c>
    </row>
    <row r="599" spans="1:29">
      <c r="A599" s="5">
        <v>548251</v>
      </c>
      <c r="B599" s="5">
        <v>107248</v>
      </c>
      <c r="C599" s="5"/>
      <c r="D599" s="5">
        <v>2</v>
      </c>
      <c r="E599" s="5" t="s">
        <v>29</v>
      </c>
      <c r="F599" s="5">
        <v>2445</v>
      </c>
      <c r="G599" s="5" t="s">
        <v>718</v>
      </c>
      <c r="H599" s="5" t="s">
        <v>719</v>
      </c>
      <c r="I599" s="5">
        <v>287</v>
      </c>
      <c r="J599" s="5" t="s">
        <v>720</v>
      </c>
      <c r="K599" s="5">
        <v>22</v>
      </c>
      <c r="L599" s="5" t="s">
        <v>721</v>
      </c>
      <c r="M599" s="5" t="s">
        <v>1107</v>
      </c>
      <c r="N599" s="68">
        <v>45597</v>
      </c>
      <c r="O599" s="7">
        <v>45757</v>
      </c>
      <c r="P599" s="5"/>
      <c r="Q599" s="7">
        <v>45754</v>
      </c>
      <c r="R599" s="5"/>
      <c r="S599" s="69">
        <v>-6555.73</v>
      </c>
      <c r="T599" s="5" t="s">
        <v>35</v>
      </c>
      <c r="U599" s="5" t="s">
        <v>1826</v>
      </c>
      <c r="V599" s="5" t="s">
        <v>36</v>
      </c>
      <c r="W599" s="5" t="s">
        <v>37</v>
      </c>
      <c r="X599" s="5"/>
      <c r="Y599" s="5"/>
      <c r="Z599" s="5" t="s">
        <v>936</v>
      </c>
      <c r="AA599" s="5"/>
      <c r="AB599" s="5">
        <v>7119</v>
      </c>
      <c r="AC599" s="5">
        <v>7119</v>
      </c>
    </row>
    <row r="600" spans="1:29">
      <c r="A600" s="5">
        <v>548285</v>
      </c>
      <c r="B600" s="5">
        <v>107248</v>
      </c>
      <c r="C600" s="5"/>
      <c r="D600" s="5">
        <v>2</v>
      </c>
      <c r="E600" s="5" t="s">
        <v>29</v>
      </c>
      <c r="F600" s="5">
        <v>2445</v>
      </c>
      <c r="G600" s="5" t="s">
        <v>718</v>
      </c>
      <c r="H600" s="5" t="s">
        <v>719</v>
      </c>
      <c r="I600" s="5">
        <v>287</v>
      </c>
      <c r="J600" s="5" t="s">
        <v>720</v>
      </c>
      <c r="K600" s="5">
        <v>22</v>
      </c>
      <c r="L600" s="5" t="s">
        <v>721</v>
      </c>
      <c r="M600" s="5" t="s">
        <v>1107</v>
      </c>
      <c r="N600" s="68">
        <v>45597</v>
      </c>
      <c r="O600" s="7">
        <v>45757</v>
      </c>
      <c r="P600" s="5"/>
      <c r="Q600" s="7">
        <v>45754</v>
      </c>
      <c r="R600" s="5"/>
      <c r="S600" s="69">
        <v>655.57</v>
      </c>
      <c r="T600" s="5" t="s">
        <v>39</v>
      </c>
      <c r="U600" s="5" t="s">
        <v>40</v>
      </c>
      <c r="V600" s="5" t="s">
        <v>41</v>
      </c>
      <c r="W600" s="5" t="s">
        <v>42</v>
      </c>
      <c r="X600" s="5"/>
      <c r="Y600" s="5"/>
      <c r="Z600" s="5" t="s">
        <v>936</v>
      </c>
      <c r="AA600" s="5"/>
      <c r="AB600" s="5">
        <v>7119</v>
      </c>
      <c r="AC600" s="5">
        <v>7119</v>
      </c>
    </row>
    <row r="601" spans="1:29">
      <c r="A601" s="5">
        <v>548287</v>
      </c>
      <c r="B601" s="5">
        <v>107248</v>
      </c>
      <c r="C601" s="5"/>
      <c r="D601" s="5">
        <v>2</v>
      </c>
      <c r="E601" s="5" t="s">
        <v>29</v>
      </c>
      <c r="F601" s="5">
        <v>2445</v>
      </c>
      <c r="G601" s="5" t="s">
        <v>718</v>
      </c>
      <c r="H601" s="5" t="s">
        <v>719</v>
      </c>
      <c r="I601" s="5">
        <v>287</v>
      </c>
      <c r="J601" s="5" t="s">
        <v>720</v>
      </c>
      <c r="K601" s="5">
        <v>22</v>
      </c>
      <c r="L601" s="5" t="s">
        <v>721</v>
      </c>
      <c r="M601" s="5" t="s">
        <v>1107</v>
      </c>
      <c r="N601" s="68">
        <v>45597</v>
      </c>
      <c r="O601" s="7">
        <v>45757</v>
      </c>
      <c r="P601" s="5"/>
      <c r="Q601" s="7">
        <v>45754</v>
      </c>
      <c r="R601" s="5"/>
      <c r="S601" s="69">
        <v>9.6999999999999993</v>
      </c>
      <c r="T601" s="5" t="s">
        <v>39</v>
      </c>
      <c r="U601" s="5" t="s">
        <v>128</v>
      </c>
      <c r="V601" s="5" t="s">
        <v>128</v>
      </c>
      <c r="W601" s="5" t="s">
        <v>129</v>
      </c>
      <c r="X601" s="5"/>
      <c r="Y601" s="5"/>
      <c r="Z601" s="5" t="s">
        <v>936</v>
      </c>
      <c r="AA601" s="5"/>
      <c r="AB601" s="5">
        <v>7119</v>
      </c>
      <c r="AC601" s="5">
        <v>7119</v>
      </c>
    </row>
    <row r="602" spans="1:29">
      <c r="A602" s="5">
        <v>619331</v>
      </c>
      <c r="B602" s="5">
        <v>107248</v>
      </c>
      <c r="C602" s="5"/>
      <c r="D602" s="5">
        <v>2</v>
      </c>
      <c r="E602" s="5" t="s">
        <v>29</v>
      </c>
      <c r="F602" s="5">
        <v>2445</v>
      </c>
      <c r="G602" s="5" t="s">
        <v>718</v>
      </c>
      <c r="H602" s="5" t="s">
        <v>719</v>
      </c>
      <c r="I602" s="5">
        <v>287</v>
      </c>
      <c r="J602" s="5" t="s">
        <v>720</v>
      </c>
      <c r="K602" s="5">
        <v>22</v>
      </c>
      <c r="L602" s="5" t="s">
        <v>721</v>
      </c>
      <c r="M602" s="5" t="s">
        <v>1107</v>
      </c>
      <c r="N602" s="68">
        <v>45597</v>
      </c>
      <c r="O602" s="7">
        <v>45757</v>
      </c>
      <c r="P602" s="5"/>
      <c r="Q602" s="7">
        <v>45754</v>
      </c>
      <c r="R602" s="5"/>
      <c r="S602" s="69">
        <v>85.85</v>
      </c>
      <c r="T602" s="5" t="s">
        <v>39</v>
      </c>
      <c r="U602" s="5" t="s">
        <v>182</v>
      </c>
      <c r="V602" s="5" t="s">
        <v>41</v>
      </c>
      <c r="W602" s="5" t="s">
        <v>42</v>
      </c>
      <c r="X602" s="5"/>
      <c r="Y602" s="5"/>
      <c r="Z602" s="5" t="s">
        <v>936</v>
      </c>
      <c r="AA602" s="5"/>
      <c r="AB602" s="5">
        <v>7119</v>
      </c>
      <c r="AC602" s="5">
        <v>7119</v>
      </c>
    </row>
    <row r="603" spans="1:29">
      <c r="A603" s="5">
        <v>548746</v>
      </c>
      <c r="B603" s="5">
        <v>107338</v>
      </c>
      <c r="C603" s="5"/>
      <c r="D603" s="5">
        <v>2</v>
      </c>
      <c r="E603" s="5" t="s">
        <v>29</v>
      </c>
      <c r="F603" s="5">
        <v>2475</v>
      </c>
      <c r="G603" s="5" t="s">
        <v>315</v>
      </c>
      <c r="H603" s="5" t="s">
        <v>316</v>
      </c>
      <c r="I603" s="5">
        <v>392</v>
      </c>
      <c r="J603" s="5" t="s">
        <v>317</v>
      </c>
      <c r="K603" s="5">
        <v>217</v>
      </c>
      <c r="L603" s="5" t="s">
        <v>318</v>
      </c>
      <c r="M603" s="5" t="s">
        <v>319</v>
      </c>
      <c r="N603" s="68">
        <v>45597</v>
      </c>
      <c r="O603" s="7">
        <v>45757</v>
      </c>
      <c r="P603" s="5"/>
      <c r="Q603" s="7">
        <v>45749</v>
      </c>
      <c r="R603" s="5"/>
      <c r="S603" s="69">
        <v>-1776.84</v>
      </c>
      <c r="T603" s="5" t="s">
        <v>35</v>
      </c>
      <c r="U603" s="5" t="s">
        <v>1826</v>
      </c>
      <c r="V603" s="5" t="s">
        <v>36</v>
      </c>
      <c r="W603" s="5" t="s">
        <v>37</v>
      </c>
      <c r="X603" s="5"/>
      <c r="Y603" s="5"/>
      <c r="Z603" s="5" t="s">
        <v>836</v>
      </c>
      <c r="AA603" s="5"/>
      <c r="AB603" s="5">
        <v>7119</v>
      </c>
      <c r="AC603" s="5">
        <v>7119</v>
      </c>
    </row>
    <row r="604" spans="1:29">
      <c r="A604" s="5">
        <v>548786</v>
      </c>
      <c r="B604" s="5">
        <v>107338</v>
      </c>
      <c r="C604" s="5"/>
      <c r="D604" s="5">
        <v>2</v>
      </c>
      <c r="E604" s="5" t="s">
        <v>29</v>
      </c>
      <c r="F604" s="5">
        <v>2475</v>
      </c>
      <c r="G604" s="5" t="s">
        <v>315</v>
      </c>
      <c r="H604" s="5" t="s">
        <v>316</v>
      </c>
      <c r="I604" s="5">
        <v>392</v>
      </c>
      <c r="J604" s="5" t="s">
        <v>317</v>
      </c>
      <c r="K604" s="5">
        <v>217</v>
      </c>
      <c r="L604" s="5" t="s">
        <v>318</v>
      </c>
      <c r="M604" s="5" t="s">
        <v>319</v>
      </c>
      <c r="N604" s="68">
        <v>45597</v>
      </c>
      <c r="O604" s="7">
        <v>45757</v>
      </c>
      <c r="P604" s="5"/>
      <c r="Q604" s="7">
        <v>45749</v>
      </c>
      <c r="R604" s="5"/>
      <c r="S604" s="69">
        <v>177.68</v>
      </c>
      <c r="T604" s="5" t="s">
        <v>39</v>
      </c>
      <c r="U604" s="5" t="s">
        <v>40</v>
      </c>
      <c r="V604" s="5" t="s">
        <v>41</v>
      </c>
      <c r="W604" s="5" t="s">
        <v>42</v>
      </c>
      <c r="X604" s="5"/>
      <c r="Y604" s="5"/>
      <c r="Z604" s="5" t="s">
        <v>836</v>
      </c>
      <c r="AA604" s="5"/>
      <c r="AB604" s="5">
        <v>7119</v>
      </c>
      <c r="AC604" s="5">
        <v>7119</v>
      </c>
    </row>
    <row r="605" spans="1:29">
      <c r="A605" s="5">
        <v>548790</v>
      </c>
      <c r="B605" s="5">
        <v>107338</v>
      </c>
      <c r="C605" s="5"/>
      <c r="D605" s="5">
        <v>2</v>
      </c>
      <c r="E605" s="5" t="s">
        <v>29</v>
      </c>
      <c r="F605" s="5">
        <v>2475</v>
      </c>
      <c r="G605" s="5" t="s">
        <v>315</v>
      </c>
      <c r="H605" s="5" t="s">
        <v>316</v>
      </c>
      <c r="I605" s="5">
        <v>392</v>
      </c>
      <c r="J605" s="5" t="s">
        <v>317</v>
      </c>
      <c r="K605" s="5">
        <v>217</v>
      </c>
      <c r="L605" s="5" t="s">
        <v>318</v>
      </c>
      <c r="M605" s="5" t="s">
        <v>319</v>
      </c>
      <c r="N605" s="68">
        <v>45597</v>
      </c>
      <c r="O605" s="7">
        <v>45757</v>
      </c>
      <c r="P605" s="5"/>
      <c r="Q605" s="7">
        <v>45749</v>
      </c>
      <c r="R605" s="5"/>
      <c r="S605" s="69">
        <v>9.6999999999999993</v>
      </c>
      <c r="T605" s="5" t="s">
        <v>39</v>
      </c>
      <c r="U605" s="5" t="s">
        <v>128</v>
      </c>
      <c r="V605" s="5" t="s">
        <v>128</v>
      </c>
      <c r="W605" s="5" t="s">
        <v>129</v>
      </c>
      <c r="X605" s="5"/>
      <c r="Y605" s="5"/>
      <c r="Z605" s="5" t="s">
        <v>836</v>
      </c>
      <c r="AA605" s="5"/>
      <c r="AB605" s="5">
        <v>7119</v>
      </c>
      <c r="AC605" s="5">
        <v>7119</v>
      </c>
    </row>
    <row r="606" spans="1:29">
      <c r="A606" s="5">
        <v>671319</v>
      </c>
      <c r="B606" s="5">
        <v>129176</v>
      </c>
      <c r="C606" s="5"/>
      <c r="D606" s="5">
        <v>2</v>
      </c>
      <c r="E606" s="5" t="s">
        <v>29</v>
      </c>
      <c r="F606" s="5">
        <v>2475</v>
      </c>
      <c r="G606" s="5" t="s">
        <v>315</v>
      </c>
      <c r="H606" s="5" t="s">
        <v>316</v>
      </c>
      <c r="I606" s="5">
        <v>392</v>
      </c>
      <c r="J606" s="5" t="s">
        <v>317</v>
      </c>
      <c r="K606" s="5">
        <v>217</v>
      </c>
      <c r="L606" s="5" t="s">
        <v>318</v>
      </c>
      <c r="M606" s="5" t="s">
        <v>319</v>
      </c>
      <c r="N606" s="68">
        <v>45728.477777777778</v>
      </c>
      <c r="O606" s="7">
        <v>45752</v>
      </c>
      <c r="P606" s="5"/>
      <c r="Q606" s="7">
        <v>45749</v>
      </c>
      <c r="R606" s="5"/>
      <c r="S606" s="69">
        <v>118.51</v>
      </c>
      <c r="T606" s="5" t="s">
        <v>39</v>
      </c>
      <c r="U606" s="5" t="s">
        <v>52</v>
      </c>
      <c r="V606" s="5" t="s">
        <v>41</v>
      </c>
      <c r="W606" s="5" t="s">
        <v>42</v>
      </c>
      <c r="X606" s="5"/>
      <c r="Y606" s="5"/>
      <c r="Z606" s="5" t="s">
        <v>1998</v>
      </c>
      <c r="AA606" s="5"/>
      <c r="AB606" s="5">
        <v>7119</v>
      </c>
      <c r="AC606" s="5">
        <v>7119</v>
      </c>
    </row>
    <row r="607" spans="1:29">
      <c r="A607" s="5">
        <v>671344</v>
      </c>
      <c r="B607" s="5">
        <v>129193</v>
      </c>
      <c r="C607" s="5"/>
      <c r="D607" s="5">
        <v>2</v>
      </c>
      <c r="E607" s="5" t="s">
        <v>29</v>
      </c>
      <c r="F607" s="5">
        <v>2475</v>
      </c>
      <c r="G607" s="5" t="s">
        <v>315</v>
      </c>
      <c r="H607" s="5" t="s">
        <v>316</v>
      </c>
      <c r="I607" s="5">
        <v>392</v>
      </c>
      <c r="J607" s="5" t="s">
        <v>317</v>
      </c>
      <c r="K607" s="5">
        <v>217</v>
      </c>
      <c r="L607" s="5" t="s">
        <v>318</v>
      </c>
      <c r="M607" s="5" t="s">
        <v>319</v>
      </c>
      <c r="N607" s="68">
        <v>45728.479166666664</v>
      </c>
      <c r="O607" s="7">
        <v>45757</v>
      </c>
      <c r="P607" s="5"/>
      <c r="Q607" s="5"/>
      <c r="R607" s="5"/>
      <c r="S607" s="69">
        <v>141</v>
      </c>
      <c r="T607" s="5" t="s">
        <v>39</v>
      </c>
      <c r="U607" s="5" t="s">
        <v>1749</v>
      </c>
      <c r="V607" s="5" t="s">
        <v>300</v>
      </c>
      <c r="W607" s="5" t="s">
        <v>839</v>
      </c>
      <c r="X607" s="5"/>
      <c r="Y607" s="5"/>
      <c r="Z607" s="5" t="s">
        <v>1750</v>
      </c>
      <c r="AA607" s="5"/>
      <c r="AB607" s="5">
        <v>7119</v>
      </c>
      <c r="AC607" s="5">
        <v>7119</v>
      </c>
    </row>
    <row r="608" spans="1:29">
      <c r="A608" s="5">
        <v>671397</v>
      </c>
      <c r="B608" s="5">
        <v>129206</v>
      </c>
      <c r="C608" s="5"/>
      <c r="D608" s="5">
        <v>2</v>
      </c>
      <c r="E608" s="5" t="s">
        <v>29</v>
      </c>
      <c r="F608" s="5">
        <v>2475</v>
      </c>
      <c r="G608" s="5" t="s">
        <v>315</v>
      </c>
      <c r="H608" s="5" t="s">
        <v>316</v>
      </c>
      <c r="I608" s="5">
        <v>392</v>
      </c>
      <c r="J608" s="5" t="s">
        <v>317</v>
      </c>
      <c r="K608" s="5">
        <v>217</v>
      </c>
      <c r="L608" s="5" t="s">
        <v>318</v>
      </c>
      <c r="M608" s="5" t="s">
        <v>319</v>
      </c>
      <c r="N608" s="68">
        <v>45728.479861111111</v>
      </c>
      <c r="O608" s="7">
        <v>45754</v>
      </c>
      <c r="P608" s="5"/>
      <c r="Q608" s="7">
        <v>45749</v>
      </c>
      <c r="R608" s="5"/>
      <c r="S608" s="69">
        <v>12.22</v>
      </c>
      <c r="T608" s="5" t="s">
        <v>39</v>
      </c>
      <c r="U608" s="5" t="s">
        <v>182</v>
      </c>
      <c r="V608" s="5" t="s">
        <v>41</v>
      </c>
      <c r="W608" s="5" t="s">
        <v>42</v>
      </c>
      <c r="X608" s="5"/>
      <c r="Y608" s="5"/>
      <c r="Z608" s="5" t="s">
        <v>1999</v>
      </c>
      <c r="AA608" s="5"/>
      <c r="AB608" s="5">
        <v>7119</v>
      </c>
      <c r="AC608" s="5">
        <v>7119</v>
      </c>
    </row>
    <row r="609" spans="1:29">
      <c r="A609" s="5">
        <v>640587</v>
      </c>
      <c r="B609" s="5">
        <v>123533</v>
      </c>
      <c r="C609" s="5"/>
      <c r="D609" s="5">
        <v>2</v>
      </c>
      <c r="E609" s="5" t="s">
        <v>29</v>
      </c>
      <c r="F609" s="5">
        <v>4057</v>
      </c>
      <c r="G609" s="5" t="s">
        <v>225</v>
      </c>
      <c r="H609" s="5" t="s">
        <v>226</v>
      </c>
      <c r="I609" s="5">
        <v>334</v>
      </c>
      <c r="J609" s="5" t="s">
        <v>227</v>
      </c>
      <c r="K609" s="5">
        <v>40</v>
      </c>
      <c r="L609" s="5" t="s">
        <v>228</v>
      </c>
      <c r="M609" s="5" t="s">
        <v>1753</v>
      </c>
      <c r="N609" s="68">
        <v>45717</v>
      </c>
      <c r="O609" s="7">
        <v>45757</v>
      </c>
      <c r="P609" s="5"/>
      <c r="Q609" s="7">
        <v>45751</v>
      </c>
      <c r="R609" s="5"/>
      <c r="S609" s="69">
        <v>491.05</v>
      </c>
      <c r="T609" s="5" t="s">
        <v>39</v>
      </c>
      <c r="U609" s="5" t="s">
        <v>40</v>
      </c>
      <c r="V609" s="5" t="s">
        <v>41</v>
      </c>
      <c r="W609" s="5" t="s">
        <v>42</v>
      </c>
      <c r="X609" s="5"/>
      <c r="Y609" s="5"/>
      <c r="Z609" s="5" t="s">
        <v>1754</v>
      </c>
      <c r="AA609" s="5"/>
      <c r="AB609" s="5">
        <v>7119</v>
      </c>
      <c r="AC609" s="5">
        <v>7119</v>
      </c>
    </row>
    <row r="610" spans="1:29">
      <c r="A610" s="5">
        <v>640590</v>
      </c>
      <c r="B610" s="5">
        <v>123533</v>
      </c>
      <c r="C610" s="5"/>
      <c r="D610" s="5">
        <v>2</v>
      </c>
      <c r="E610" s="5" t="s">
        <v>29</v>
      </c>
      <c r="F610" s="5">
        <v>4057</v>
      </c>
      <c r="G610" s="5" t="s">
        <v>225</v>
      </c>
      <c r="H610" s="5" t="s">
        <v>226</v>
      </c>
      <c r="I610" s="5">
        <v>334</v>
      </c>
      <c r="J610" s="5" t="s">
        <v>227</v>
      </c>
      <c r="K610" s="5">
        <v>40</v>
      </c>
      <c r="L610" s="5" t="s">
        <v>228</v>
      </c>
      <c r="M610" s="5" t="s">
        <v>1753</v>
      </c>
      <c r="N610" s="68">
        <v>45717</v>
      </c>
      <c r="O610" s="7">
        <v>45757</v>
      </c>
      <c r="P610" s="5"/>
      <c r="Q610" s="7">
        <v>45751</v>
      </c>
      <c r="R610" s="5"/>
      <c r="S610" s="69">
        <v>30.12</v>
      </c>
      <c r="T610" s="5" t="s">
        <v>39</v>
      </c>
      <c r="U610" s="5" t="s">
        <v>182</v>
      </c>
      <c r="V610" s="5" t="s">
        <v>41</v>
      </c>
      <c r="W610" s="5" t="s">
        <v>42</v>
      </c>
      <c r="X610" s="5"/>
      <c r="Y610" s="5"/>
      <c r="Z610" s="5" t="s">
        <v>1754</v>
      </c>
      <c r="AA610" s="5"/>
      <c r="AB610" s="5">
        <v>7119</v>
      </c>
      <c r="AC610" s="5">
        <v>7119</v>
      </c>
    </row>
    <row r="611" spans="1:29">
      <c r="A611" s="5">
        <v>640544</v>
      </c>
      <c r="B611" s="5">
        <v>123533</v>
      </c>
      <c r="C611" s="5"/>
      <c r="D611" s="5">
        <v>2</v>
      </c>
      <c r="E611" s="5" t="s">
        <v>29</v>
      </c>
      <c r="F611" s="5">
        <v>4057</v>
      </c>
      <c r="G611" s="5" t="s">
        <v>225</v>
      </c>
      <c r="H611" s="5" t="s">
        <v>226</v>
      </c>
      <c r="I611" s="5">
        <v>334</v>
      </c>
      <c r="J611" s="5" t="s">
        <v>227</v>
      </c>
      <c r="K611" s="5">
        <v>40</v>
      </c>
      <c r="L611" s="5" t="s">
        <v>228</v>
      </c>
      <c r="M611" s="5" t="s">
        <v>1753</v>
      </c>
      <c r="N611" s="68">
        <v>45717</v>
      </c>
      <c r="O611" s="7">
        <v>45757</v>
      </c>
      <c r="P611" s="5"/>
      <c r="Q611" s="7">
        <v>45751</v>
      </c>
      <c r="R611" s="5"/>
      <c r="S611" s="69">
        <v>-4910.5</v>
      </c>
      <c r="T611" s="5" t="s">
        <v>35</v>
      </c>
      <c r="U611" s="5" t="s">
        <v>1826</v>
      </c>
      <c r="V611" s="5" t="s">
        <v>36</v>
      </c>
      <c r="W611" s="5" t="s">
        <v>37</v>
      </c>
      <c r="X611" s="5"/>
      <c r="Y611" s="5"/>
      <c r="Z611" s="5" t="s">
        <v>1754</v>
      </c>
      <c r="AA611" s="5"/>
      <c r="AB611" s="5">
        <v>7119</v>
      </c>
      <c r="AC611" s="5">
        <v>7119</v>
      </c>
    </row>
    <row r="612" spans="1:29">
      <c r="A612" s="5">
        <v>476564</v>
      </c>
      <c r="B612" s="5">
        <v>93869</v>
      </c>
      <c r="C612" s="5"/>
      <c r="D612" s="5">
        <v>2</v>
      </c>
      <c r="E612" s="5" t="s">
        <v>29</v>
      </c>
      <c r="F612" s="5">
        <v>2615</v>
      </c>
      <c r="G612" s="5" t="s">
        <v>114</v>
      </c>
      <c r="H612" s="5" t="s">
        <v>115</v>
      </c>
      <c r="I612" s="5">
        <v>342</v>
      </c>
      <c r="J612" s="5" t="s">
        <v>116</v>
      </c>
      <c r="K612" s="5">
        <v>27</v>
      </c>
      <c r="L612" s="5" t="s">
        <v>117</v>
      </c>
      <c r="M612" s="5" t="s">
        <v>118</v>
      </c>
      <c r="N612" s="68">
        <v>45536</v>
      </c>
      <c r="O612" s="7">
        <v>45757</v>
      </c>
      <c r="P612" s="5"/>
      <c r="Q612" s="7">
        <v>45750</v>
      </c>
      <c r="R612" s="5"/>
      <c r="S612" s="69">
        <v>-2117.56</v>
      </c>
      <c r="T612" s="5" t="s">
        <v>35</v>
      </c>
      <c r="U612" s="5" t="s">
        <v>1826</v>
      </c>
      <c r="V612" s="5" t="s">
        <v>36</v>
      </c>
      <c r="W612" s="5" t="s">
        <v>37</v>
      </c>
      <c r="X612" s="5"/>
      <c r="Y612" s="5"/>
      <c r="Z612" s="5" t="s">
        <v>784</v>
      </c>
      <c r="AA612" s="5"/>
      <c r="AB612" s="5">
        <v>7119</v>
      </c>
      <c r="AC612" s="5">
        <v>7119</v>
      </c>
    </row>
    <row r="613" spans="1:29">
      <c r="A613" s="5">
        <v>476607</v>
      </c>
      <c r="B613" s="5">
        <v>93869</v>
      </c>
      <c r="C613" s="5"/>
      <c r="D613" s="5">
        <v>2</v>
      </c>
      <c r="E613" s="5" t="s">
        <v>29</v>
      </c>
      <c r="F613" s="5">
        <v>2615</v>
      </c>
      <c r="G613" s="5" t="s">
        <v>114</v>
      </c>
      <c r="H613" s="5" t="s">
        <v>115</v>
      </c>
      <c r="I613" s="5">
        <v>342</v>
      </c>
      <c r="J613" s="5" t="s">
        <v>116</v>
      </c>
      <c r="K613" s="5">
        <v>27</v>
      </c>
      <c r="L613" s="5" t="s">
        <v>117</v>
      </c>
      <c r="M613" s="5" t="s">
        <v>118</v>
      </c>
      <c r="N613" s="68">
        <v>45536</v>
      </c>
      <c r="O613" s="7">
        <v>45757</v>
      </c>
      <c r="P613" s="5"/>
      <c r="Q613" s="7">
        <v>45750</v>
      </c>
      <c r="R613" s="5"/>
      <c r="S613" s="69">
        <v>211.76</v>
      </c>
      <c r="T613" s="5" t="s">
        <v>39</v>
      </c>
      <c r="U613" s="5" t="s">
        <v>40</v>
      </c>
      <c r="V613" s="5" t="s">
        <v>41</v>
      </c>
      <c r="W613" s="5" t="s">
        <v>42</v>
      </c>
      <c r="X613" s="5"/>
      <c r="Y613" s="5"/>
      <c r="Z613" s="5" t="s">
        <v>784</v>
      </c>
      <c r="AA613" s="5"/>
      <c r="AB613" s="5">
        <v>7119</v>
      </c>
      <c r="AC613" s="5">
        <v>7119</v>
      </c>
    </row>
    <row r="614" spans="1:29">
      <c r="A614" s="5">
        <v>501268</v>
      </c>
      <c r="B614" s="5">
        <v>93869</v>
      </c>
      <c r="C614" s="5"/>
      <c r="D614" s="5">
        <v>2</v>
      </c>
      <c r="E614" s="5" t="s">
        <v>29</v>
      </c>
      <c r="F614" s="5">
        <v>2615</v>
      </c>
      <c r="G614" s="5" t="s">
        <v>114</v>
      </c>
      <c r="H614" s="5" t="s">
        <v>115</v>
      </c>
      <c r="I614" s="5">
        <v>342</v>
      </c>
      <c r="J614" s="5" t="s">
        <v>116</v>
      </c>
      <c r="K614" s="5">
        <v>27</v>
      </c>
      <c r="L614" s="5" t="s">
        <v>117</v>
      </c>
      <c r="M614" s="5" t="s">
        <v>118</v>
      </c>
      <c r="N614" s="68">
        <v>45536</v>
      </c>
      <c r="O614" s="7">
        <v>45757</v>
      </c>
      <c r="P614" s="5"/>
      <c r="Q614" s="7">
        <v>45750</v>
      </c>
      <c r="R614" s="5"/>
      <c r="S614" s="69">
        <v>100</v>
      </c>
      <c r="T614" s="5" t="s">
        <v>39</v>
      </c>
      <c r="U614" s="5" t="s">
        <v>1421</v>
      </c>
      <c r="V614" s="5" t="s">
        <v>88</v>
      </c>
      <c r="W614" s="5" t="s">
        <v>89</v>
      </c>
      <c r="X614" s="5"/>
      <c r="Y614" s="5"/>
      <c r="Z614" s="5" t="s">
        <v>784</v>
      </c>
      <c r="AA614" s="5"/>
      <c r="AB614" s="5">
        <v>7119</v>
      </c>
      <c r="AC614" s="5">
        <v>7119</v>
      </c>
    </row>
    <row r="615" spans="1:29">
      <c r="A615" s="5">
        <v>501282</v>
      </c>
      <c r="B615" s="5">
        <v>93869</v>
      </c>
      <c r="C615" s="5"/>
      <c r="D615" s="5">
        <v>2</v>
      </c>
      <c r="E615" s="5" t="s">
        <v>29</v>
      </c>
      <c r="F615" s="5">
        <v>2615</v>
      </c>
      <c r="G615" s="5" t="s">
        <v>114</v>
      </c>
      <c r="H615" s="5" t="s">
        <v>115</v>
      </c>
      <c r="I615" s="5">
        <v>342</v>
      </c>
      <c r="J615" s="5" t="s">
        <v>116</v>
      </c>
      <c r="K615" s="5">
        <v>27</v>
      </c>
      <c r="L615" s="5" t="s">
        <v>117</v>
      </c>
      <c r="M615" s="5" t="s">
        <v>118</v>
      </c>
      <c r="N615" s="68">
        <v>45536</v>
      </c>
      <c r="O615" s="7">
        <v>45757</v>
      </c>
      <c r="P615" s="5"/>
      <c r="Q615" s="7">
        <v>45750</v>
      </c>
      <c r="R615" s="5"/>
      <c r="S615" s="69">
        <v>-10</v>
      </c>
      <c r="T615" s="5" t="s">
        <v>39</v>
      </c>
      <c r="U615" s="5" t="s">
        <v>120</v>
      </c>
      <c r="V615" s="5" t="s">
        <v>41</v>
      </c>
      <c r="W615" s="5" t="s">
        <v>42</v>
      </c>
      <c r="X615" s="5"/>
      <c r="Y615" s="5"/>
      <c r="Z615" s="5" t="s">
        <v>784</v>
      </c>
      <c r="AA615" s="5"/>
      <c r="AB615" s="5">
        <v>7119</v>
      </c>
      <c r="AC615" s="5">
        <v>7119</v>
      </c>
    </row>
    <row r="616" spans="1:29">
      <c r="A616" s="5">
        <v>613392</v>
      </c>
      <c r="B616" s="5">
        <v>93869</v>
      </c>
      <c r="C616" s="5"/>
      <c r="D616" s="5">
        <v>2</v>
      </c>
      <c r="E616" s="5" t="s">
        <v>29</v>
      </c>
      <c r="F616" s="5">
        <v>2615</v>
      </c>
      <c r="G616" s="5" t="s">
        <v>114</v>
      </c>
      <c r="H616" s="5" t="s">
        <v>115</v>
      </c>
      <c r="I616" s="5">
        <v>342</v>
      </c>
      <c r="J616" s="5" t="s">
        <v>116</v>
      </c>
      <c r="K616" s="5">
        <v>27</v>
      </c>
      <c r="L616" s="5" t="s">
        <v>117</v>
      </c>
      <c r="M616" s="5" t="s">
        <v>118</v>
      </c>
      <c r="N616" s="68">
        <v>45536</v>
      </c>
      <c r="O616" s="7">
        <v>45757</v>
      </c>
      <c r="P616" s="5"/>
      <c r="Q616" s="7">
        <v>45750</v>
      </c>
      <c r="R616" s="5"/>
      <c r="S616" s="69">
        <v>15.1</v>
      </c>
      <c r="T616" s="5" t="s">
        <v>39</v>
      </c>
      <c r="U616" s="5" t="s">
        <v>182</v>
      </c>
      <c r="V616" s="5" t="s">
        <v>41</v>
      </c>
      <c r="W616" s="5" t="s">
        <v>42</v>
      </c>
      <c r="X616" s="5"/>
      <c r="Y616" s="5"/>
      <c r="Z616" s="5" t="s">
        <v>784</v>
      </c>
      <c r="AA616" s="5"/>
      <c r="AB616" s="5">
        <v>7119</v>
      </c>
      <c r="AC616" s="5">
        <v>7119</v>
      </c>
    </row>
    <row r="617" spans="1:29">
      <c r="A617" s="5">
        <v>628851</v>
      </c>
      <c r="B617" s="5">
        <v>121218</v>
      </c>
      <c r="C617" s="5"/>
      <c r="D617" s="5">
        <v>2</v>
      </c>
      <c r="E617" s="5" t="s">
        <v>29</v>
      </c>
      <c r="F617" s="5">
        <v>2615</v>
      </c>
      <c r="G617" s="5" t="s">
        <v>114</v>
      </c>
      <c r="H617" s="5" t="s">
        <v>115</v>
      </c>
      <c r="I617" s="5">
        <v>9</v>
      </c>
      <c r="J617" s="5" t="s">
        <v>155</v>
      </c>
      <c r="K617" s="5">
        <v>221</v>
      </c>
      <c r="L617" s="5" t="s">
        <v>156</v>
      </c>
      <c r="M617" s="5" t="s">
        <v>1500</v>
      </c>
      <c r="N617" s="68">
        <v>45658</v>
      </c>
      <c r="O617" s="7">
        <v>45757</v>
      </c>
      <c r="P617" s="5"/>
      <c r="Q617" s="7">
        <v>45747</v>
      </c>
      <c r="R617" s="5"/>
      <c r="S617" s="69">
        <v>106.54</v>
      </c>
      <c r="T617" s="5" t="s">
        <v>39</v>
      </c>
      <c r="U617" s="5" t="s">
        <v>40</v>
      </c>
      <c r="V617" s="5" t="s">
        <v>41</v>
      </c>
      <c r="W617" s="5" t="s">
        <v>42</v>
      </c>
      <c r="X617" s="5"/>
      <c r="Y617" s="5"/>
      <c r="Z617" s="5" t="s">
        <v>2001</v>
      </c>
      <c r="AA617" s="5"/>
      <c r="AB617" s="5">
        <v>7119</v>
      </c>
      <c r="AC617" s="5">
        <v>7119</v>
      </c>
    </row>
    <row r="618" spans="1:29">
      <c r="A618" s="5">
        <v>628853</v>
      </c>
      <c r="B618" s="5">
        <v>121218</v>
      </c>
      <c r="C618" s="5"/>
      <c r="D618" s="5">
        <v>2</v>
      </c>
      <c r="E618" s="5" t="s">
        <v>29</v>
      </c>
      <c r="F618" s="5">
        <v>2615</v>
      </c>
      <c r="G618" s="5" t="s">
        <v>114</v>
      </c>
      <c r="H618" s="5" t="s">
        <v>115</v>
      </c>
      <c r="I618" s="5">
        <v>9</v>
      </c>
      <c r="J618" s="5" t="s">
        <v>155</v>
      </c>
      <c r="K618" s="5">
        <v>221</v>
      </c>
      <c r="L618" s="5" t="s">
        <v>156</v>
      </c>
      <c r="M618" s="5" t="s">
        <v>1500</v>
      </c>
      <c r="N618" s="68">
        <v>45658</v>
      </c>
      <c r="O618" s="7">
        <v>45757</v>
      </c>
      <c r="P618" s="5"/>
      <c r="Q618" s="7">
        <v>45747</v>
      </c>
      <c r="R618" s="5"/>
      <c r="S618" s="69">
        <v>8.61</v>
      </c>
      <c r="T618" s="5" t="s">
        <v>39</v>
      </c>
      <c r="U618" s="5" t="s">
        <v>182</v>
      </c>
      <c r="V618" s="5" t="s">
        <v>41</v>
      </c>
      <c r="W618" s="5" t="s">
        <v>42</v>
      </c>
      <c r="X618" s="5"/>
      <c r="Y618" s="5"/>
      <c r="Z618" s="5" t="s">
        <v>2001</v>
      </c>
      <c r="AA618" s="5"/>
      <c r="AB618" s="5">
        <v>7119</v>
      </c>
      <c r="AC618" s="5">
        <v>7119</v>
      </c>
    </row>
    <row r="619" spans="1:29">
      <c r="A619" s="5">
        <v>628823</v>
      </c>
      <c r="B619" s="5">
        <v>121218</v>
      </c>
      <c r="C619" s="5"/>
      <c r="D619" s="5">
        <v>2</v>
      </c>
      <c r="E619" s="5" t="s">
        <v>29</v>
      </c>
      <c r="F619" s="5">
        <v>2615</v>
      </c>
      <c r="G619" s="5" t="s">
        <v>114</v>
      </c>
      <c r="H619" s="5" t="s">
        <v>115</v>
      </c>
      <c r="I619" s="5">
        <v>9</v>
      </c>
      <c r="J619" s="5" t="s">
        <v>155</v>
      </c>
      <c r="K619" s="5">
        <v>221</v>
      </c>
      <c r="L619" s="5" t="s">
        <v>156</v>
      </c>
      <c r="M619" s="5" t="s">
        <v>1500</v>
      </c>
      <c r="N619" s="68">
        <v>45658</v>
      </c>
      <c r="O619" s="7">
        <v>45757</v>
      </c>
      <c r="P619" s="5"/>
      <c r="Q619" s="7">
        <v>45747</v>
      </c>
      <c r="R619" s="5"/>
      <c r="S619" s="69">
        <v>-1065.4000000000001</v>
      </c>
      <c r="T619" s="5" t="s">
        <v>35</v>
      </c>
      <c r="U619" s="5" t="s">
        <v>1826</v>
      </c>
      <c r="V619" s="5" t="s">
        <v>36</v>
      </c>
      <c r="W619" s="5" t="s">
        <v>37</v>
      </c>
      <c r="X619" s="5"/>
      <c r="Y619" s="5"/>
      <c r="Z619" s="5" t="s">
        <v>2001</v>
      </c>
      <c r="AA619" s="5"/>
      <c r="AB619" s="5">
        <v>7119</v>
      </c>
      <c r="AC619" s="5">
        <v>7119</v>
      </c>
    </row>
    <row r="620" spans="1:29">
      <c r="A620" s="5">
        <v>684509</v>
      </c>
      <c r="B620" s="5">
        <v>132283</v>
      </c>
      <c r="C620" s="5"/>
      <c r="D620" s="5">
        <v>2</v>
      </c>
      <c r="E620" s="5" t="s">
        <v>29</v>
      </c>
      <c r="F620" s="5">
        <v>2615</v>
      </c>
      <c r="G620" s="5" t="s">
        <v>114</v>
      </c>
      <c r="H620" s="5" t="s">
        <v>115</v>
      </c>
      <c r="I620" s="5">
        <v>342</v>
      </c>
      <c r="J620" s="5" t="s">
        <v>116</v>
      </c>
      <c r="K620" s="5">
        <v>27</v>
      </c>
      <c r="L620" s="5" t="s">
        <v>117</v>
      </c>
      <c r="M620" s="5" t="s">
        <v>118</v>
      </c>
      <c r="N620" s="68">
        <v>45752.402083333334</v>
      </c>
      <c r="O620" s="7">
        <v>45757</v>
      </c>
      <c r="P620" s="5"/>
      <c r="Q620" s="5"/>
      <c r="R620" s="5"/>
      <c r="S620" s="69">
        <v>280</v>
      </c>
      <c r="T620" s="5" t="s">
        <v>39</v>
      </c>
      <c r="U620" s="5" t="s">
        <v>1747</v>
      </c>
      <c r="V620" s="5" t="s">
        <v>300</v>
      </c>
      <c r="W620" s="5" t="s">
        <v>839</v>
      </c>
      <c r="X620" s="5"/>
      <c r="Y620" s="5"/>
      <c r="Z620" s="5" t="s">
        <v>2002</v>
      </c>
      <c r="AA620" s="5"/>
      <c r="AB620" s="5">
        <v>7119</v>
      </c>
      <c r="AC620" s="5">
        <v>7119</v>
      </c>
    </row>
    <row r="621" spans="1:29">
      <c r="A621" s="5">
        <v>611729</v>
      </c>
      <c r="B621" s="5">
        <v>113305</v>
      </c>
      <c r="C621" s="5"/>
      <c r="D621" s="5">
        <v>2</v>
      </c>
      <c r="E621" s="5" t="s">
        <v>29</v>
      </c>
      <c r="F621" s="5">
        <v>2636</v>
      </c>
      <c r="G621" s="5" t="s">
        <v>57</v>
      </c>
      <c r="H621" s="5" t="s">
        <v>58</v>
      </c>
      <c r="I621" s="5">
        <v>416</v>
      </c>
      <c r="J621" s="5" t="s">
        <v>59</v>
      </c>
      <c r="K621" s="5">
        <v>344</v>
      </c>
      <c r="L621" s="5"/>
      <c r="M621" s="5" t="s">
        <v>60</v>
      </c>
      <c r="N621" s="68">
        <v>45627</v>
      </c>
      <c r="O621" s="7">
        <v>45757</v>
      </c>
      <c r="P621" s="5"/>
      <c r="Q621" s="7">
        <v>45747</v>
      </c>
      <c r="R621" s="5"/>
      <c r="S621" s="69">
        <v>11.75</v>
      </c>
      <c r="T621" s="5" t="s">
        <v>39</v>
      </c>
      <c r="U621" s="5" t="s">
        <v>182</v>
      </c>
      <c r="V621" s="5" t="s">
        <v>41</v>
      </c>
      <c r="W621" s="5" t="s">
        <v>42</v>
      </c>
      <c r="X621" s="5"/>
      <c r="Y621" s="5"/>
      <c r="Z621" s="5" t="s">
        <v>1758</v>
      </c>
      <c r="AA621" s="5"/>
      <c r="AB621" s="5">
        <v>7119</v>
      </c>
      <c r="AC621" s="5">
        <v>7119</v>
      </c>
    </row>
    <row r="622" spans="1:29">
      <c r="A622" s="5">
        <v>583174</v>
      </c>
      <c r="B622" s="5">
        <v>113305</v>
      </c>
      <c r="C622" s="5"/>
      <c r="D622" s="5">
        <v>2</v>
      </c>
      <c r="E622" s="5" t="s">
        <v>29</v>
      </c>
      <c r="F622" s="5">
        <v>2636</v>
      </c>
      <c r="G622" s="5" t="s">
        <v>57</v>
      </c>
      <c r="H622" s="5" t="s">
        <v>58</v>
      </c>
      <c r="I622" s="5">
        <v>416</v>
      </c>
      <c r="J622" s="5" t="s">
        <v>59</v>
      </c>
      <c r="K622" s="5">
        <v>344</v>
      </c>
      <c r="L622" s="5"/>
      <c r="M622" s="5" t="s">
        <v>60</v>
      </c>
      <c r="N622" s="68">
        <v>45627</v>
      </c>
      <c r="O622" s="7">
        <v>45757</v>
      </c>
      <c r="P622" s="5"/>
      <c r="Q622" s="7">
        <v>45747</v>
      </c>
      <c r="R622" s="5"/>
      <c r="S622" s="69">
        <v>-1812.71</v>
      </c>
      <c r="T622" s="5" t="s">
        <v>35</v>
      </c>
      <c r="U622" s="5" t="s">
        <v>1826</v>
      </c>
      <c r="V622" s="5" t="s">
        <v>36</v>
      </c>
      <c r="W622" s="5" t="s">
        <v>37</v>
      </c>
      <c r="X622" s="5"/>
      <c r="Y622" s="5"/>
      <c r="Z622" s="5" t="s">
        <v>1758</v>
      </c>
      <c r="AA622" s="5"/>
      <c r="AB622" s="5">
        <v>7119</v>
      </c>
      <c r="AC622" s="5">
        <v>7119</v>
      </c>
    </row>
    <row r="623" spans="1:29">
      <c r="A623" s="5">
        <v>583282</v>
      </c>
      <c r="B623" s="5">
        <v>113305</v>
      </c>
      <c r="C623" s="5"/>
      <c r="D623" s="5">
        <v>2</v>
      </c>
      <c r="E623" s="5" t="s">
        <v>29</v>
      </c>
      <c r="F623" s="5">
        <v>2636</v>
      </c>
      <c r="G623" s="5" t="s">
        <v>57</v>
      </c>
      <c r="H623" s="5" t="s">
        <v>58</v>
      </c>
      <c r="I623" s="5">
        <v>416</v>
      </c>
      <c r="J623" s="5" t="s">
        <v>59</v>
      </c>
      <c r="K623" s="5">
        <v>344</v>
      </c>
      <c r="L623" s="5"/>
      <c r="M623" s="5" t="s">
        <v>60</v>
      </c>
      <c r="N623" s="68">
        <v>45627</v>
      </c>
      <c r="O623" s="7">
        <v>45757</v>
      </c>
      <c r="P623" s="5"/>
      <c r="Q623" s="7">
        <v>45747</v>
      </c>
      <c r="R623" s="5"/>
      <c r="S623" s="69">
        <v>181.27</v>
      </c>
      <c r="T623" s="5" t="s">
        <v>39</v>
      </c>
      <c r="U623" s="5" t="s">
        <v>40</v>
      </c>
      <c r="V623" s="5" t="s">
        <v>41</v>
      </c>
      <c r="W623" s="5" t="s">
        <v>42</v>
      </c>
      <c r="X623" s="5"/>
      <c r="Y623" s="5"/>
      <c r="Z623" s="5" t="s">
        <v>1758</v>
      </c>
      <c r="AA623" s="5"/>
      <c r="AB623" s="5">
        <v>7119</v>
      </c>
      <c r="AC623" s="5">
        <v>7119</v>
      </c>
    </row>
    <row r="624" spans="1:29">
      <c r="A624" s="5">
        <v>583285</v>
      </c>
      <c r="B624" s="5">
        <v>113305</v>
      </c>
      <c r="C624" s="5"/>
      <c r="D624" s="5">
        <v>2</v>
      </c>
      <c r="E624" s="5" t="s">
        <v>29</v>
      </c>
      <c r="F624" s="5">
        <v>2636</v>
      </c>
      <c r="G624" s="5" t="s">
        <v>57</v>
      </c>
      <c r="H624" s="5" t="s">
        <v>58</v>
      </c>
      <c r="I624" s="5">
        <v>416</v>
      </c>
      <c r="J624" s="5" t="s">
        <v>59</v>
      </c>
      <c r="K624" s="5">
        <v>344</v>
      </c>
      <c r="L624" s="5"/>
      <c r="M624" s="5" t="s">
        <v>60</v>
      </c>
      <c r="N624" s="68">
        <v>45627</v>
      </c>
      <c r="O624" s="7">
        <v>45757</v>
      </c>
      <c r="P624" s="5"/>
      <c r="Q624" s="7">
        <v>45747</v>
      </c>
      <c r="R624" s="5"/>
      <c r="S624" s="69">
        <v>170</v>
      </c>
      <c r="T624" s="5" t="s">
        <v>39</v>
      </c>
      <c r="U624" s="5" t="s">
        <v>2003</v>
      </c>
      <c r="V624" s="5" t="s">
        <v>79</v>
      </c>
      <c r="W624" s="5" t="s">
        <v>80</v>
      </c>
      <c r="X624" s="5"/>
      <c r="Y624" s="5"/>
      <c r="Z624" s="5" t="s">
        <v>1758</v>
      </c>
      <c r="AA624" s="5"/>
      <c r="AB624" s="5">
        <v>7119</v>
      </c>
      <c r="AC624" s="5">
        <v>7119</v>
      </c>
    </row>
    <row r="625" spans="1:29">
      <c r="A625" s="5">
        <v>672257</v>
      </c>
      <c r="B625" s="5">
        <v>129433</v>
      </c>
      <c r="C625" s="5"/>
      <c r="D625" s="5">
        <v>2</v>
      </c>
      <c r="E625" s="5" t="s">
        <v>29</v>
      </c>
      <c r="F625" s="5">
        <v>2636</v>
      </c>
      <c r="G625" s="5" t="s">
        <v>57</v>
      </c>
      <c r="H625" s="5" t="s">
        <v>58</v>
      </c>
      <c r="I625" s="5">
        <v>416</v>
      </c>
      <c r="J625" s="5" t="s">
        <v>59</v>
      </c>
      <c r="K625" s="5">
        <v>344</v>
      </c>
      <c r="L625" s="5"/>
      <c r="M625" s="5" t="s">
        <v>60</v>
      </c>
      <c r="N625" s="68">
        <v>45729.385416666664</v>
      </c>
      <c r="O625" s="7">
        <v>45752</v>
      </c>
      <c r="P625" s="5"/>
      <c r="Q625" s="7">
        <v>45747</v>
      </c>
      <c r="R625" s="5"/>
      <c r="S625" s="69">
        <v>53.5</v>
      </c>
      <c r="T625" s="5" t="s">
        <v>39</v>
      </c>
      <c r="U625" s="5" t="s">
        <v>52</v>
      </c>
      <c r="V625" s="5" t="s">
        <v>41</v>
      </c>
      <c r="W625" s="5" t="s">
        <v>42</v>
      </c>
      <c r="X625" s="5"/>
      <c r="Y625" s="5"/>
      <c r="Z625" s="5" t="s">
        <v>2004</v>
      </c>
      <c r="AA625" s="5"/>
      <c r="AB625" s="5">
        <v>7119</v>
      </c>
      <c r="AC625" s="5">
        <v>7119</v>
      </c>
    </row>
    <row r="626" spans="1:29">
      <c r="A626" s="5">
        <v>654051</v>
      </c>
      <c r="B626" s="5">
        <v>123929</v>
      </c>
      <c r="C626" s="5"/>
      <c r="D626" s="5">
        <v>2</v>
      </c>
      <c r="E626" s="5" t="s">
        <v>29</v>
      </c>
      <c r="F626" s="5">
        <v>2643</v>
      </c>
      <c r="G626" s="5" t="s">
        <v>64</v>
      </c>
      <c r="H626" s="5" t="s">
        <v>65</v>
      </c>
      <c r="I626" s="5">
        <v>301</v>
      </c>
      <c r="J626" s="5" t="s">
        <v>66</v>
      </c>
      <c r="K626" s="5">
        <v>363</v>
      </c>
      <c r="L626" s="5"/>
      <c r="M626" s="5" t="s">
        <v>1504</v>
      </c>
      <c r="N626" s="68">
        <v>45717</v>
      </c>
      <c r="O626" s="7">
        <v>45757</v>
      </c>
      <c r="P626" s="5"/>
      <c r="Q626" s="7">
        <v>45748</v>
      </c>
      <c r="R626" s="5"/>
      <c r="S626" s="69">
        <v>25</v>
      </c>
      <c r="T626" s="5" t="s">
        <v>39</v>
      </c>
      <c r="U626" s="5" t="s">
        <v>52</v>
      </c>
      <c r="V626" s="5" t="s">
        <v>41</v>
      </c>
      <c r="W626" s="5" t="s">
        <v>42</v>
      </c>
      <c r="X626" s="5"/>
      <c r="Y626" s="5"/>
      <c r="Z626" s="5" t="s">
        <v>1760</v>
      </c>
      <c r="AA626" s="5"/>
      <c r="AB626" s="5">
        <v>7119</v>
      </c>
      <c r="AC626" s="5">
        <v>7119</v>
      </c>
    </row>
    <row r="627" spans="1:29">
      <c r="A627" s="5">
        <v>642685</v>
      </c>
      <c r="B627" s="5">
        <v>123929</v>
      </c>
      <c r="C627" s="5"/>
      <c r="D627" s="5">
        <v>2</v>
      </c>
      <c r="E627" s="5" t="s">
        <v>29</v>
      </c>
      <c r="F627" s="5">
        <v>2643</v>
      </c>
      <c r="G627" s="5" t="s">
        <v>64</v>
      </c>
      <c r="H627" s="5" t="s">
        <v>65</v>
      </c>
      <c r="I627" s="5">
        <v>301</v>
      </c>
      <c r="J627" s="5" t="s">
        <v>66</v>
      </c>
      <c r="K627" s="5">
        <v>363</v>
      </c>
      <c r="L627" s="5"/>
      <c r="M627" s="5" t="s">
        <v>1504</v>
      </c>
      <c r="N627" s="68">
        <v>45717</v>
      </c>
      <c r="O627" s="7">
        <v>45757</v>
      </c>
      <c r="P627" s="5"/>
      <c r="Q627" s="7">
        <v>45748</v>
      </c>
      <c r="R627" s="5"/>
      <c r="S627" s="69">
        <v>-1067.5</v>
      </c>
      <c r="T627" s="5" t="s">
        <v>35</v>
      </c>
      <c r="U627" s="5" t="s">
        <v>1826</v>
      </c>
      <c r="V627" s="5" t="s">
        <v>36</v>
      </c>
      <c r="W627" s="5" t="s">
        <v>37</v>
      </c>
      <c r="X627" s="5"/>
      <c r="Y627" s="5"/>
      <c r="Z627" s="5" t="s">
        <v>1760</v>
      </c>
      <c r="AA627" s="5"/>
      <c r="AB627" s="5">
        <v>7119</v>
      </c>
      <c r="AC627" s="5">
        <v>7119</v>
      </c>
    </row>
    <row r="628" spans="1:29">
      <c r="A628" s="5">
        <v>642737</v>
      </c>
      <c r="B628" s="5">
        <v>123929</v>
      </c>
      <c r="C628" s="5"/>
      <c r="D628" s="5">
        <v>2</v>
      </c>
      <c r="E628" s="5" t="s">
        <v>29</v>
      </c>
      <c r="F628" s="5">
        <v>2643</v>
      </c>
      <c r="G628" s="5" t="s">
        <v>64</v>
      </c>
      <c r="H628" s="5" t="s">
        <v>65</v>
      </c>
      <c r="I628" s="5">
        <v>301</v>
      </c>
      <c r="J628" s="5" t="s">
        <v>66</v>
      </c>
      <c r="K628" s="5">
        <v>363</v>
      </c>
      <c r="L628" s="5"/>
      <c r="M628" s="5" t="s">
        <v>1504</v>
      </c>
      <c r="N628" s="68">
        <v>45717</v>
      </c>
      <c r="O628" s="7">
        <v>45757</v>
      </c>
      <c r="P628" s="5"/>
      <c r="Q628" s="7">
        <v>45748</v>
      </c>
      <c r="R628" s="5"/>
      <c r="S628" s="69">
        <v>106.75</v>
      </c>
      <c r="T628" s="5" t="s">
        <v>39</v>
      </c>
      <c r="U628" s="5" t="s">
        <v>40</v>
      </c>
      <c r="V628" s="5" t="s">
        <v>41</v>
      </c>
      <c r="W628" s="5" t="s">
        <v>42</v>
      </c>
      <c r="X628" s="5"/>
      <c r="Y628" s="5"/>
      <c r="Z628" s="5" t="s">
        <v>1760</v>
      </c>
      <c r="AA628" s="5"/>
      <c r="AB628" s="5">
        <v>7119</v>
      </c>
      <c r="AC628" s="5">
        <v>7119</v>
      </c>
    </row>
    <row r="629" spans="1:29">
      <c r="A629" s="5">
        <v>642743</v>
      </c>
      <c r="B629" s="5">
        <v>123929</v>
      </c>
      <c r="C629" s="5"/>
      <c r="D629" s="5">
        <v>2</v>
      </c>
      <c r="E629" s="5" t="s">
        <v>29</v>
      </c>
      <c r="F629" s="5">
        <v>2643</v>
      </c>
      <c r="G629" s="5" t="s">
        <v>64</v>
      </c>
      <c r="H629" s="5" t="s">
        <v>65</v>
      </c>
      <c r="I629" s="5">
        <v>301</v>
      </c>
      <c r="J629" s="5" t="s">
        <v>66</v>
      </c>
      <c r="K629" s="5">
        <v>363</v>
      </c>
      <c r="L629" s="5"/>
      <c r="M629" s="5" t="s">
        <v>1504</v>
      </c>
      <c r="N629" s="68">
        <v>45717</v>
      </c>
      <c r="O629" s="7">
        <v>45757</v>
      </c>
      <c r="P629" s="5"/>
      <c r="Q629" s="7">
        <v>45748</v>
      </c>
      <c r="R629" s="5"/>
      <c r="S629" s="69">
        <v>8.98</v>
      </c>
      <c r="T629" s="5" t="s">
        <v>39</v>
      </c>
      <c r="U629" s="5" t="s">
        <v>182</v>
      </c>
      <c r="V629" s="5" t="s">
        <v>41</v>
      </c>
      <c r="W629" s="5" t="s">
        <v>42</v>
      </c>
      <c r="X629" s="5"/>
      <c r="Y629" s="5"/>
      <c r="Z629" s="5" t="s">
        <v>1760</v>
      </c>
      <c r="AA629" s="5"/>
      <c r="AB629" s="5">
        <v>7119</v>
      </c>
      <c r="AC629" s="5">
        <v>7119</v>
      </c>
    </row>
    <row r="630" spans="1:29">
      <c r="A630" s="5">
        <v>565195</v>
      </c>
      <c r="B630" s="5">
        <v>109738</v>
      </c>
      <c r="C630" s="5"/>
      <c r="D630" s="5">
        <v>2</v>
      </c>
      <c r="E630" s="5" t="s">
        <v>29</v>
      </c>
      <c r="F630" s="5">
        <v>2646</v>
      </c>
      <c r="G630" s="5" t="s">
        <v>525</v>
      </c>
      <c r="H630" s="5" t="s">
        <v>526</v>
      </c>
      <c r="I630" s="5">
        <v>8</v>
      </c>
      <c r="J630" s="5" t="s">
        <v>527</v>
      </c>
      <c r="K630" s="5">
        <v>211</v>
      </c>
      <c r="L630" s="5" t="s">
        <v>528</v>
      </c>
      <c r="M630" s="5" t="s">
        <v>529</v>
      </c>
      <c r="N630" s="68">
        <v>45581.570833333331</v>
      </c>
      <c r="O630" s="7">
        <v>45762</v>
      </c>
      <c r="P630" s="5"/>
      <c r="Q630" s="5"/>
      <c r="R630" s="5"/>
      <c r="S630" s="69">
        <v>-26736.51</v>
      </c>
      <c r="T630" s="5" t="s">
        <v>35</v>
      </c>
      <c r="U630" s="5" t="s">
        <v>1826</v>
      </c>
      <c r="V630" s="5" t="s">
        <v>36</v>
      </c>
      <c r="W630" s="5" t="s">
        <v>37</v>
      </c>
      <c r="X630" s="5"/>
      <c r="Y630" s="5"/>
      <c r="Z630" s="5" t="s">
        <v>895</v>
      </c>
      <c r="AA630" s="5"/>
      <c r="AB630" s="5">
        <v>7119</v>
      </c>
      <c r="AC630" s="5">
        <v>7119</v>
      </c>
    </row>
    <row r="631" spans="1:29">
      <c r="A631" s="5">
        <v>565219</v>
      </c>
      <c r="B631" s="5">
        <v>109738</v>
      </c>
      <c r="C631" s="5"/>
      <c r="D631" s="5">
        <v>2</v>
      </c>
      <c r="E631" s="5" t="s">
        <v>29</v>
      </c>
      <c r="F631" s="5">
        <v>2646</v>
      </c>
      <c r="G631" s="5" t="s">
        <v>525</v>
      </c>
      <c r="H631" s="5" t="s">
        <v>526</v>
      </c>
      <c r="I631" s="5">
        <v>8</v>
      </c>
      <c r="J631" s="5" t="s">
        <v>527</v>
      </c>
      <c r="K631" s="5">
        <v>211</v>
      </c>
      <c r="L631" s="5" t="s">
        <v>528</v>
      </c>
      <c r="M631" s="5" t="s">
        <v>529</v>
      </c>
      <c r="N631" s="68">
        <v>45581.570833333331</v>
      </c>
      <c r="O631" s="7">
        <v>45762</v>
      </c>
      <c r="P631" s="5"/>
      <c r="Q631" s="5"/>
      <c r="R631" s="5"/>
      <c r="S631" s="69">
        <v>2673.65</v>
      </c>
      <c r="T631" s="5" t="s">
        <v>39</v>
      </c>
      <c r="U631" s="5" t="s">
        <v>40</v>
      </c>
      <c r="V631" s="5" t="s">
        <v>41</v>
      </c>
      <c r="W631" s="5" t="s">
        <v>42</v>
      </c>
      <c r="X631" s="5"/>
      <c r="Y631" s="5"/>
      <c r="Z631" s="5" t="s">
        <v>895</v>
      </c>
      <c r="AA631" s="5"/>
      <c r="AB631" s="5">
        <v>7119</v>
      </c>
      <c r="AC631" s="5">
        <v>7119</v>
      </c>
    </row>
    <row r="632" spans="1:29">
      <c r="A632" s="5">
        <v>565220</v>
      </c>
      <c r="B632" s="5">
        <v>109738</v>
      </c>
      <c r="C632" s="5"/>
      <c r="D632" s="5">
        <v>2</v>
      </c>
      <c r="E632" s="5" t="s">
        <v>29</v>
      </c>
      <c r="F632" s="5">
        <v>2646</v>
      </c>
      <c r="G632" s="5" t="s">
        <v>525</v>
      </c>
      <c r="H632" s="5" t="s">
        <v>526</v>
      </c>
      <c r="I632" s="5">
        <v>8</v>
      </c>
      <c r="J632" s="5" t="s">
        <v>527</v>
      </c>
      <c r="K632" s="5">
        <v>211</v>
      </c>
      <c r="L632" s="5" t="s">
        <v>528</v>
      </c>
      <c r="M632" s="5" t="s">
        <v>529</v>
      </c>
      <c r="N632" s="68">
        <v>45581.570833333331</v>
      </c>
      <c r="O632" s="7">
        <v>45762</v>
      </c>
      <c r="P632" s="5"/>
      <c r="Q632" s="5"/>
      <c r="R632" s="5"/>
      <c r="S632" s="69">
        <v>9.6999999999999993</v>
      </c>
      <c r="T632" s="5" t="s">
        <v>39</v>
      </c>
      <c r="U632" s="5" t="s">
        <v>128</v>
      </c>
      <c r="V632" s="5" t="s">
        <v>128</v>
      </c>
      <c r="W632" s="5" t="s">
        <v>129</v>
      </c>
      <c r="X632" s="5"/>
      <c r="Y632" s="5"/>
      <c r="Z632" s="5" t="s">
        <v>895</v>
      </c>
      <c r="AA632" s="5"/>
      <c r="AB632" s="5">
        <v>7119</v>
      </c>
      <c r="AC632" s="5">
        <v>7119</v>
      </c>
    </row>
    <row r="633" spans="1:29">
      <c r="A633" s="5">
        <v>565265</v>
      </c>
      <c r="B633" s="5">
        <v>109738</v>
      </c>
      <c r="C633" s="5"/>
      <c r="D633" s="5">
        <v>2</v>
      </c>
      <c r="E633" s="5" t="s">
        <v>29</v>
      </c>
      <c r="F633" s="5">
        <v>2646</v>
      </c>
      <c r="G633" s="5" t="s">
        <v>525</v>
      </c>
      <c r="H633" s="5" t="s">
        <v>526</v>
      </c>
      <c r="I633" s="5">
        <v>8</v>
      </c>
      <c r="J633" s="5" t="s">
        <v>527</v>
      </c>
      <c r="K633" s="5">
        <v>211</v>
      </c>
      <c r="L633" s="5" t="s">
        <v>528</v>
      </c>
      <c r="M633" s="5" t="s">
        <v>529</v>
      </c>
      <c r="N633" s="68">
        <v>45581.570833333331</v>
      </c>
      <c r="O633" s="7">
        <v>45762</v>
      </c>
      <c r="P633" s="5"/>
      <c r="Q633" s="5"/>
      <c r="R633" s="5"/>
      <c r="S633" s="69">
        <v>6456.54</v>
      </c>
      <c r="T633" s="5" t="s">
        <v>39</v>
      </c>
      <c r="U633" s="5" t="s">
        <v>265</v>
      </c>
      <c r="V633" s="5" t="s">
        <v>266</v>
      </c>
      <c r="W633" s="5" t="s">
        <v>267</v>
      </c>
      <c r="X633" s="5"/>
      <c r="Y633" s="5"/>
      <c r="Z633" s="5" t="s">
        <v>895</v>
      </c>
      <c r="AA633" s="5"/>
      <c r="AB633" s="5">
        <v>7119</v>
      </c>
      <c r="AC633" s="5">
        <v>7119</v>
      </c>
    </row>
    <row r="634" spans="1:29">
      <c r="A634" s="5">
        <v>483799</v>
      </c>
      <c r="B634" s="5">
        <v>95166</v>
      </c>
      <c r="C634" s="5"/>
      <c r="D634" s="5">
        <v>2</v>
      </c>
      <c r="E634" s="5" t="s">
        <v>29</v>
      </c>
      <c r="F634" s="5">
        <v>2649</v>
      </c>
      <c r="G634" s="5" t="s">
        <v>728</v>
      </c>
      <c r="H634" s="5" t="s">
        <v>729</v>
      </c>
      <c r="I634" s="5">
        <v>4</v>
      </c>
      <c r="J634" s="5" t="s">
        <v>730</v>
      </c>
      <c r="K634" s="5">
        <v>45</v>
      </c>
      <c r="L634" s="5" t="s">
        <v>731</v>
      </c>
      <c r="M634" s="5" t="s">
        <v>1761</v>
      </c>
      <c r="N634" s="68">
        <v>45474</v>
      </c>
      <c r="O634" s="7">
        <v>45757</v>
      </c>
      <c r="P634" s="5"/>
      <c r="Q634" s="7">
        <v>45747</v>
      </c>
      <c r="R634" s="5"/>
      <c r="S634" s="69">
        <v>-1525.92</v>
      </c>
      <c r="T634" s="5" t="s">
        <v>35</v>
      </c>
      <c r="U634" s="5" t="s">
        <v>1826</v>
      </c>
      <c r="V634" s="5" t="s">
        <v>36</v>
      </c>
      <c r="W634" s="5" t="s">
        <v>37</v>
      </c>
      <c r="X634" s="5"/>
      <c r="Y634" s="5"/>
      <c r="Z634" s="5" t="s">
        <v>1119</v>
      </c>
      <c r="AA634" s="5"/>
      <c r="AB634" s="5">
        <v>7119</v>
      </c>
      <c r="AC634" s="5">
        <v>7119</v>
      </c>
    </row>
    <row r="635" spans="1:29">
      <c r="A635" s="5">
        <v>483840</v>
      </c>
      <c r="B635" s="5">
        <v>95166</v>
      </c>
      <c r="C635" s="5"/>
      <c r="D635" s="5">
        <v>2</v>
      </c>
      <c r="E635" s="5" t="s">
        <v>29</v>
      </c>
      <c r="F635" s="5">
        <v>2649</v>
      </c>
      <c r="G635" s="5" t="s">
        <v>728</v>
      </c>
      <c r="H635" s="5" t="s">
        <v>729</v>
      </c>
      <c r="I635" s="5">
        <v>4</v>
      </c>
      <c r="J635" s="5" t="s">
        <v>730</v>
      </c>
      <c r="K635" s="5">
        <v>45</v>
      </c>
      <c r="L635" s="5" t="s">
        <v>731</v>
      </c>
      <c r="M635" s="5" t="s">
        <v>1761</v>
      </c>
      <c r="N635" s="68">
        <v>45474</v>
      </c>
      <c r="O635" s="7">
        <v>45757</v>
      </c>
      <c r="P635" s="5"/>
      <c r="Q635" s="7">
        <v>45747</v>
      </c>
      <c r="R635" s="5"/>
      <c r="S635" s="69">
        <v>152.59</v>
      </c>
      <c r="T635" s="5" t="s">
        <v>39</v>
      </c>
      <c r="U635" s="5" t="s">
        <v>40</v>
      </c>
      <c r="V635" s="5" t="s">
        <v>41</v>
      </c>
      <c r="W635" s="5" t="s">
        <v>42</v>
      </c>
      <c r="X635" s="5"/>
      <c r="Y635" s="5"/>
      <c r="Z635" s="5" t="s">
        <v>1119</v>
      </c>
      <c r="AA635" s="5"/>
      <c r="AB635" s="5">
        <v>7119</v>
      </c>
      <c r="AC635" s="5">
        <v>7119</v>
      </c>
    </row>
    <row r="636" spans="1:29">
      <c r="A636" s="5">
        <v>610679</v>
      </c>
      <c r="B636" s="5">
        <v>95166</v>
      </c>
      <c r="C636" s="5"/>
      <c r="D636" s="5">
        <v>2</v>
      </c>
      <c r="E636" s="5" t="s">
        <v>29</v>
      </c>
      <c r="F636" s="5">
        <v>2649</v>
      </c>
      <c r="G636" s="5" t="s">
        <v>728</v>
      </c>
      <c r="H636" s="5" t="s">
        <v>729</v>
      </c>
      <c r="I636" s="5">
        <v>4</v>
      </c>
      <c r="J636" s="5" t="s">
        <v>730</v>
      </c>
      <c r="K636" s="5">
        <v>45</v>
      </c>
      <c r="L636" s="5" t="s">
        <v>731</v>
      </c>
      <c r="M636" s="5" t="s">
        <v>1761</v>
      </c>
      <c r="N636" s="68">
        <v>45474</v>
      </c>
      <c r="O636" s="7">
        <v>45757</v>
      </c>
      <c r="P636" s="5"/>
      <c r="Q636" s="7">
        <v>45747</v>
      </c>
      <c r="R636" s="5"/>
      <c r="S636" s="69">
        <v>12.73</v>
      </c>
      <c r="T636" s="5" t="s">
        <v>39</v>
      </c>
      <c r="U636" s="5" t="s">
        <v>182</v>
      </c>
      <c r="V636" s="5" t="s">
        <v>41</v>
      </c>
      <c r="W636" s="5" t="s">
        <v>42</v>
      </c>
      <c r="X636" s="5"/>
      <c r="Y636" s="5"/>
      <c r="Z636" s="5" t="s">
        <v>1119</v>
      </c>
      <c r="AA636" s="5"/>
      <c r="AB636" s="5">
        <v>7119</v>
      </c>
      <c r="AC636" s="5">
        <v>7119</v>
      </c>
    </row>
    <row r="637" spans="1:29">
      <c r="A637" s="5">
        <v>628688</v>
      </c>
      <c r="B637" s="5">
        <v>121181</v>
      </c>
      <c r="C637" s="5"/>
      <c r="D637" s="5">
        <v>2</v>
      </c>
      <c r="E637" s="5" t="s">
        <v>29</v>
      </c>
      <c r="F637" s="5">
        <v>2649</v>
      </c>
      <c r="G637" s="5" t="s">
        <v>728</v>
      </c>
      <c r="H637" s="5" t="s">
        <v>729</v>
      </c>
      <c r="I637" s="5">
        <v>244</v>
      </c>
      <c r="J637" s="5" t="s">
        <v>732</v>
      </c>
      <c r="K637" s="5">
        <v>188</v>
      </c>
      <c r="L637" s="5" t="s">
        <v>733</v>
      </c>
      <c r="M637" s="5" t="s">
        <v>1506</v>
      </c>
      <c r="N637" s="68">
        <v>45679.642361111109</v>
      </c>
      <c r="O637" s="7">
        <v>45757</v>
      </c>
      <c r="P637" s="5"/>
      <c r="Q637" s="7">
        <v>45749</v>
      </c>
      <c r="R637" s="5"/>
      <c r="S637" s="69">
        <v>85.67</v>
      </c>
      <c r="T637" s="5" t="s">
        <v>39</v>
      </c>
      <c r="U637" s="5" t="s">
        <v>52</v>
      </c>
      <c r="V637" s="5" t="s">
        <v>41</v>
      </c>
      <c r="W637" s="5" t="s">
        <v>42</v>
      </c>
      <c r="X637" s="5"/>
      <c r="Y637" s="5"/>
      <c r="Z637" s="5" t="s">
        <v>934</v>
      </c>
      <c r="AA637" s="5"/>
      <c r="AB637" s="5">
        <v>7119</v>
      </c>
      <c r="AC637" s="5">
        <v>7119</v>
      </c>
    </row>
    <row r="638" spans="1:29">
      <c r="A638" s="5">
        <v>628689</v>
      </c>
      <c r="B638" s="5">
        <v>121182</v>
      </c>
      <c r="C638" s="5"/>
      <c r="D638" s="5">
        <v>2</v>
      </c>
      <c r="E638" s="5" t="s">
        <v>29</v>
      </c>
      <c r="F638" s="5">
        <v>2649</v>
      </c>
      <c r="G638" s="5" t="s">
        <v>728</v>
      </c>
      <c r="H638" s="5" t="s">
        <v>729</v>
      </c>
      <c r="I638" s="5">
        <v>244</v>
      </c>
      <c r="J638" s="5" t="s">
        <v>732</v>
      </c>
      <c r="K638" s="5">
        <v>188</v>
      </c>
      <c r="L638" s="5" t="s">
        <v>733</v>
      </c>
      <c r="M638" s="5" t="s">
        <v>1506</v>
      </c>
      <c r="N638" s="68">
        <v>45689</v>
      </c>
      <c r="O638" s="7">
        <v>45757</v>
      </c>
      <c r="P638" s="5"/>
      <c r="Q638" s="7">
        <v>45749</v>
      </c>
      <c r="R638" s="5"/>
      <c r="S638" s="69">
        <v>106.54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1763</v>
      </c>
      <c r="AA638" s="5"/>
      <c r="AB638" s="5">
        <v>7119</v>
      </c>
      <c r="AC638" s="5">
        <v>7119</v>
      </c>
    </row>
    <row r="639" spans="1:29">
      <c r="A639" s="5">
        <v>628691</v>
      </c>
      <c r="B639" s="5">
        <v>121182</v>
      </c>
      <c r="C639" s="5"/>
      <c r="D639" s="5">
        <v>2</v>
      </c>
      <c r="E639" s="5" t="s">
        <v>29</v>
      </c>
      <c r="F639" s="5">
        <v>2649</v>
      </c>
      <c r="G639" s="5" t="s">
        <v>728</v>
      </c>
      <c r="H639" s="5" t="s">
        <v>729</v>
      </c>
      <c r="I639" s="5">
        <v>244</v>
      </c>
      <c r="J639" s="5" t="s">
        <v>732</v>
      </c>
      <c r="K639" s="5">
        <v>188</v>
      </c>
      <c r="L639" s="5" t="s">
        <v>733</v>
      </c>
      <c r="M639" s="5" t="s">
        <v>1506</v>
      </c>
      <c r="N639" s="68">
        <v>45689</v>
      </c>
      <c r="O639" s="7">
        <v>45757</v>
      </c>
      <c r="P639" s="5"/>
      <c r="Q639" s="7">
        <v>45749</v>
      </c>
      <c r="R639" s="5"/>
      <c r="S639" s="69">
        <v>9.6999999999999993</v>
      </c>
      <c r="T639" s="5" t="s">
        <v>39</v>
      </c>
      <c r="U639" s="5" t="s">
        <v>128</v>
      </c>
      <c r="V639" s="5" t="s">
        <v>128</v>
      </c>
      <c r="W639" s="5" t="s">
        <v>129</v>
      </c>
      <c r="X639" s="5"/>
      <c r="Y639" s="5"/>
      <c r="Z639" s="5" t="s">
        <v>1763</v>
      </c>
      <c r="AA639" s="5"/>
      <c r="AB639" s="5">
        <v>7119</v>
      </c>
      <c r="AC639" s="5">
        <v>7119</v>
      </c>
    </row>
    <row r="640" spans="1:29">
      <c r="A640" s="5">
        <v>628692</v>
      </c>
      <c r="B640" s="5">
        <v>121182</v>
      </c>
      <c r="C640" s="5"/>
      <c r="D640" s="5">
        <v>2</v>
      </c>
      <c r="E640" s="5" t="s">
        <v>29</v>
      </c>
      <c r="F640" s="5">
        <v>2649</v>
      </c>
      <c r="G640" s="5" t="s">
        <v>728</v>
      </c>
      <c r="H640" s="5" t="s">
        <v>729</v>
      </c>
      <c r="I640" s="5">
        <v>244</v>
      </c>
      <c r="J640" s="5" t="s">
        <v>732</v>
      </c>
      <c r="K640" s="5">
        <v>188</v>
      </c>
      <c r="L640" s="5" t="s">
        <v>733</v>
      </c>
      <c r="M640" s="5" t="s">
        <v>1506</v>
      </c>
      <c r="N640" s="68">
        <v>45689</v>
      </c>
      <c r="O640" s="7">
        <v>45757</v>
      </c>
      <c r="P640" s="5"/>
      <c r="Q640" s="7">
        <v>45749</v>
      </c>
      <c r="R640" s="5"/>
      <c r="S640" s="69">
        <v>8.32</v>
      </c>
      <c r="T640" s="5" t="s">
        <v>39</v>
      </c>
      <c r="U640" s="5" t="s">
        <v>182</v>
      </c>
      <c r="V640" s="5" t="s">
        <v>41</v>
      </c>
      <c r="W640" s="5" t="s">
        <v>42</v>
      </c>
      <c r="X640" s="5"/>
      <c r="Y640" s="5"/>
      <c r="Z640" s="5" t="s">
        <v>1763</v>
      </c>
      <c r="AA640" s="5"/>
      <c r="AB640" s="5">
        <v>7119</v>
      </c>
      <c r="AC640" s="5">
        <v>7119</v>
      </c>
    </row>
    <row r="641" spans="1:29">
      <c r="A641" s="5">
        <v>628626</v>
      </c>
      <c r="B641" s="5">
        <v>121182</v>
      </c>
      <c r="C641" s="5"/>
      <c r="D641" s="5">
        <v>2</v>
      </c>
      <c r="E641" s="5" t="s">
        <v>29</v>
      </c>
      <c r="F641" s="5">
        <v>2649</v>
      </c>
      <c r="G641" s="5" t="s">
        <v>728</v>
      </c>
      <c r="H641" s="5" t="s">
        <v>729</v>
      </c>
      <c r="I641" s="5">
        <v>244</v>
      </c>
      <c r="J641" s="5" t="s">
        <v>732</v>
      </c>
      <c r="K641" s="5">
        <v>188</v>
      </c>
      <c r="L641" s="5" t="s">
        <v>733</v>
      </c>
      <c r="M641" s="5" t="s">
        <v>1506</v>
      </c>
      <c r="N641" s="68">
        <v>45689</v>
      </c>
      <c r="O641" s="7">
        <v>45757</v>
      </c>
      <c r="P641" s="5"/>
      <c r="Q641" s="7">
        <v>45749</v>
      </c>
      <c r="R641" s="5"/>
      <c r="S641" s="69">
        <v>-1065.4000000000001</v>
      </c>
      <c r="T641" s="5" t="s">
        <v>35</v>
      </c>
      <c r="U641" s="5" t="s">
        <v>1826</v>
      </c>
      <c r="V641" s="5" t="s">
        <v>36</v>
      </c>
      <c r="W641" s="5" t="s">
        <v>37</v>
      </c>
      <c r="X641" s="5"/>
      <c r="Y641" s="5"/>
      <c r="Z641" s="5" t="s">
        <v>1763</v>
      </c>
      <c r="AA641" s="5"/>
      <c r="AB641" s="5">
        <v>7119</v>
      </c>
      <c r="AC641" s="5">
        <v>7119</v>
      </c>
    </row>
    <row r="642" spans="1:29">
      <c r="A642" s="5">
        <v>675658</v>
      </c>
      <c r="B642" s="5">
        <v>103976</v>
      </c>
      <c r="C642" s="5"/>
      <c r="D642" s="5">
        <v>2</v>
      </c>
      <c r="E642" s="5" t="s">
        <v>29</v>
      </c>
      <c r="F642" s="5">
        <v>2665</v>
      </c>
      <c r="G642" s="5" t="s">
        <v>562</v>
      </c>
      <c r="H642" s="5" t="s">
        <v>563</v>
      </c>
      <c r="I642" s="5">
        <v>133</v>
      </c>
      <c r="J642" s="5" t="s">
        <v>559</v>
      </c>
      <c r="K642" s="5">
        <v>236</v>
      </c>
      <c r="L642" s="5" t="s">
        <v>560</v>
      </c>
      <c r="M642" s="5" t="s">
        <v>2005</v>
      </c>
      <c r="N642" s="68">
        <v>45562.464583333334</v>
      </c>
      <c r="O642" s="7">
        <v>45757</v>
      </c>
      <c r="P642" s="5"/>
      <c r="Q642" s="7">
        <v>45749</v>
      </c>
      <c r="R642" s="5"/>
      <c r="S642" s="69">
        <v>4.0999999999999996</v>
      </c>
      <c r="T642" s="5" t="s">
        <v>39</v>
      </c>
      <c r="U642" s="5" t="s">
        <v>182</v>
      </c>
      <c r="V642" s="5" t="s">
        <v>41</v>
      </c>
      <c r="W642" s="5" t="s">
        <v>42</v>
      </c>
      <c r="X642" s="5"/>
      <c r="Y642" s="5"/>
      <c r="Z642" s="5" t="s">
        <v>905</v>
      </c>
      <c r="AA642" s="5"/>
      <c r="AB642" s="5">
        <v>7119</v>
      </c>
      <c r="AC642" s="5">
        <v>7119</v>
      </c>
    </row>
    <row r="643" spans="1:29">
      <c r="A643" s="5">
        <v>529935</v>
      </c>
      <c r="B643" s="5">
        <v>103976</v>
      </c>
      <c r="C643" s="5"/>
      <c r="D643" s="5">
        <v>2</v>
      </c>
      <c r="E643" s="5" t="s">
        <v>29</v>
      </c>
      <c r="F643" s="5">
        <v>2665</v>
      </c>
      <c r="G643" s="5" t="s">
        <v>562</v>
      </c>
      <c r="H643" s="5" t="s">
        <v>563</v>
      </c>
      <c r="I643" s="5">
        <v>133</v>
      </c>
      <c r="J643" s="5" t="s">
        <v>559</v>
      </c>
      <c r="K643" s="5">
        <v>236</v>
      </c>
      <c r="L643" s="5" t="s">
        <v>560</v>
      </c>
      <c r="M643" s="5" t="s">
        <v>2005</v>
      </c>
      <c r="N643" s="68">
        <v>45562.464583333334</v>
      </c>
      <c r="O643" s="7">
        <v>45757</v>
      </c>
      <c r="P643" s="5"/>
      <c r="Q643" s="7">
        <v>45749</v>
      </c>
      <c r="R643" s="5"/>
      <c r="S643" s="69">
        <v>65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905</v>
      </c>
      <c r="AA643" s="5"/>
      <c r="AB643" s="5">
        <v>7119</v>
      </c>
      <c r="AC643" s="5">
        <v>7119</v>
      </c>
    </row>
    <row r="644" spans="1:29">
      <c r="A644" s="5">
        <v>529816</v>
      </c>
      <c r="B644" s="5">
        <v>103976</v>
      </c>
      <c r="C644" s="5"/>
      <c r="D644" s="5">
        <v>2</v>
      </c>
      <c r="E644" s="5" t="s">
        <v>29</v>
      </c>
      <c r="F644" s="5">
        <v>2665</v>
      </c>
      <c r="G644" s="5" t="s">
        <v>562</v>
      </c>
      <c r="H644" s="5" t="s">
        <v>563</v>
      </c>
      <c r="I644" s="5">
        <v>133</v>
      </c>
      <c r="J644" s="5" t="s">
        <v>559</v>
      </c>
      <c r="K644" s="5">
        <v>236</v>
      </c>
      <c r="L644" s="5" t="s">
        <v>560</v>
      </c>
      <c r="M644" s="5" t="s">
        <v>2005</v>
      </c>
      <c r="N644" s="68">
        <v>45562.464583333334</v>
      </c>
      <c r="O644" s="7">
        <v>45757</v>
      </c>
      <c r="P644" s="5"/>
      <c r="Q644" s="7">
        <v>45749</v>
      </c>
      <c r="R644" s="5"/>
      <c r="S644" s="69">
        <v>-650</v>
      </c>
      <c r="T644" s="5" t="s">
        <v>35</v>
      </c>
      <c r="U644" s="5" t="s">
        <v>1826</v>
      </c>
      <c r="V644" s="5" t="s">
        <v>36</v>
      </c>
      <c r="W644" s="5" t="s">
        <v>37</v>
      </c>
      <c r="X644" s="5"/>
      <c r="Y644" s="5"/>
      <c r="Z644" s="5" t="s">
        <v>905</v>
      </c>
      <c r="AA644" s="5"/>
      <c r="AB644" s="5">
        <v>7119</v>
      </c>
      <c r="AC644" s="5">
        <v>7119</v>
      </c>
    </row>
    <row r="645" spans="1:29">
      <c r="A645" s="5">
        <v>672973</v>
      </c>
      <c r="B645" s="5">
        <v>129680</v>
      </c>
      <c r="C645" s="5"/>
      <c r="D645" s="5">
        <v>2</v>
      </c>
      <c r="E645" s="5" t="s">
        <v>29</v>
      </c>
      <c r="F645" s="5">
        <v>2665</v>
      </c>
      <c r="G645" s="5" t="s">
        <v>562</v>
      </c>
      <c r="H645" s="5" t="s">
        <v>563</v>
      </c>
      <c r="I645" s="5">
        <v>133</v>
      </c>
      <c r="J645" s="5" t="s">
        <v>559</v>
      </c>
      <c r="K645" s="5">
        <v>236</v>
      </c>
      <c r="L645" s="5" t="s">
        <v>560</v>
      </c>
      <c r="M645" s="5" t="s">
        <v>2005</v>
      </c>
      <c r="N645" s="68">
        <v>45730.45208333333</v>
      </c>
      <c r="O645" s="7">
        <v>45757</v>
      </c>
      <c r="P645" s="5"/>
      <c r="Q645" s="7">
        <v>45749</v>
      </c>
      <c r="R645" s="5"/>
      <c r="S645" s="69">
        <v>23.31</v>
      </c>
      <c r="T645" s="5" t="s">
        <v>39</v>
      </c>
      <c r="U645" s="5" t="s">
        <v>52</v>
      </c>
      <c r="V645" s="5" t="s">
        <v>41</v>
      </c>
      <c r="W645" s="5" t="s">
        <v>42</v>
      </c>
      <c r="X645" s="5"/>
      <c r="Y645" s="5"/>
      <c r="Z645" s="5" t="s">
        <v>2006</v>
      </c>
      <c r="AA645" s="5"/>
      <c r="AB645" s="5">
        <v>7119</v>
      </c>
      <c r="AC645" s="5">
        <v>7119</v>
      </c>
    </row>
    <row r="646" spans="1:29">
      <c r="A646" s="5">
        <v>649923</v>
      </c>
      <c r="B646" s="5">
        <v>125495</v>
      </c>
      <c r="C646" s="5">
        <v>10604</v>
      </c>
      <c r="D646" s="5">
        <v>2</v>
      </c>
      <c r="E646" s="5" t="s">
        <v>29</v>
      </c>
      <c r="F646" s="5">
        <v>2676</v>
      </c>
      <c r="G646" s="5" t="s">
        <v>325</v>
      </c>
      <c r="H646" s="5" t="s">
        <v>326</v>
      </c>
      <c r="I646" s="5">
        <v>227</v>
      </c>
      <c r="J646" s="5" t="s">
        <v>327</v>
      </c>
      <c r="K646" s="5">
        <v>426</v>
      </c>
      <c r="L646" s="5"/>
      <c r="M646" s="5" t="s">
        <v>1764</v>
      </c>
      <c r="N646" s="68">
        <v>45700.565972222219</v>
      </c>
      <c r="O646" s="7">
        <v>45757</v>
      </c>
      <c r="P646" s="5"/>
      <c r="Q646" s="7">
        <v>45747</v>
      </c>
      <c r="R646" s="5"/>
      <c r="S646" s="69">
        <v>140</v>
      </c>
      <c r="T646" s="5" t="s">
        <v>39</v>
      </c>
      <c r="U646" s="5" t="s">
        <v>40</v>
      </c>
      <c r="V646" s="5" t="s">
        <v>41</v>
      </c>
      <c r="W646" s="5" t="s">
        <v>42</v>
      </c>
      <c r="X646" s="5"/>
      <c r="Y646" s="5"/>
      <c r="Z646" s="5" t="s">
        <v>1765</v>
      </c>
      <c r="AA646" s="5"/>
      <c r="AB646" s="5">
        <v>7119</v>
      </c>
      <c r="AC646" s="5">
        <v>7119</v>
      </c>
    </row>
    <row r="647" spans="1:29">
      <c r="A647" s="5">
        <v>649925</v>
      </c>
      <c r="B647" s="5">
        <v>125495</v>
      </c>
      <c r="C647" s="5">
        <v>10604</v>
      </c>
      <c r="D647" s="5">
        <v>2</v>
      </c>
      <c r="E647" s="5" t="s">
        <v>29</v>
      </c>
      <c r="F647" s="5">
        <v>2676</v>
      </c>
      <c r="G647" s="5" t="s">
        <v>325</v>
      </c>
      <c r="H647" s="5" t="s">
        <v>326</v>
      </c>
      <c r="I647" s="5">
        <v>227</v>
      </c>
      <c r="J647" s="5" t="s">
        <v>327</v>
      </c>
      <c r="K647" s="5">
        <v>426</v>
      </c>
      <c r="L647" s="5"/>
      <c r="M647" s="5" t="s">
        <v>1764</v>
      </c>
      <c r="N647" s="68">
        <v>45700.565972222219</v>
      </c>
      <c r="O647" s="7">
        <v>45757</v>
      </c>
      <c r="P647" s="5"/>
      <c r="Q647" s="7">
        <v>45747</v>
      </c>
      <c r="R647" s="5"/>
      <c r="S647" s="69">
        <v>65</v>
      </c>
      <c r="T647" s="5" t="s">
        <v>39</v>
      </c>
      <c r="U647" s="5" t="s">
        <v>52</v>
      </c>
      <c r="V647" s="5" t="s">
        <v>41</v>
      </c>
      <c r="W647" s="5" t="s">
        <v>42</v>
      </c>
      <c r="X647" s="5"/>
      <c r="Y647" s="5"/>
      <c r="Z647" s="5" t="s">
        <v>1765</v>
      </c>
      <c r="AA647" s="5"/>
      <c r="AB647" s="5">
        <v>7119</v>
      </c>
      <c r="AC647" s="5">
        <v>7119</v>
      </c>
    </row>
    <row r="648" spans="1:29">
      <c r="A648" s="5">
        <v>649873</v>
      </c>
      <c r="B648" s="5">
        <v>125495</v>
      </c>
      <c r="C648" s="5">
        <v>10604</v>
      </c>
      <c r="D648" s="5">
        <v>2</v>
      </c>
      <c r="E648" s="5" t="s">
        <v>29</v>
      </c>
      <c r="F648" s="5">
        <v>2676</v>
      </c>
      <c r="G648" s="5" t="s">
        <v>325</v>
      </c>
      <c r="H648" s="5" t="s">
        <v>326</v>
      </c>
      <c r="I648" s="5">
        <v>227</v>
      </c>
      <c r="J648" s="5" t="s">
        <v>327</v>
      </c>
      <c r="K648" s="5">
        <v>426</v>
      </c>
      <c r="L648" s="5"/>
      <c r="M648" s="5" t="s">
        <v>1764</v>
      </c>
      <c r="N648" s="68">
        <v>45700.565972222219</v>
      </c>
      <c r="O648" s="7">
        <v>45757</v>
      </c>
      <c r="P648" s="5"/>
      <c r="Q648" s="7">
        <v>45747</v>
      </c>
      <c r="R648" s="5"/>
      <c r="S648" s="69">
        <v>-1400</v>
      </c>
      <c r="T648" s="5" t="s">
        <v>35</v>
      </c>
      <c r="U648" s="5" t="s">
        <v>1826</v>
      </c>
      <c r="V648" s="5" t="s">
        <v>36</v>
      </c>
      <c r="W648" s="5" t="s">
        <v>37</v>
      </c>
      <c r="X648" s="5"/>
      <c r="Y648" s="5"/>
      <c r="Z648" s="5" t="s">
        <v>1765</v>
      </c>
      <c r="AA648" s="5"/>
      <c r="AB648" s="5">
        <v>7119</v>
      </c>
      <c r="AC648" s="5">
        <v>7119</v>
      </c>
    </row>
    <row r="649" spans="1:29">
      <c r="A649" s="5">
        <v>646821</v>
      </c>
      <c r="B649" s="5">
        <v>124681</v>
      </c>
      <c r="C649" s="5"/>
      <c r="D649" s="5">
        <v>2</v>
      </c>
      <c r="E649" s="5" t="s">
        <v>29</v>
      </c>
      <c r="F649" s="5">
        <v>2713</v>
      </c>
      <c r="G649" s="5" t="s">
        <v>548</v>
      </c>
      <c r="H649" s="5" t="s">
        <v>549</v>
      </c>
      <c r="I649" s="5">
        <v>228</v>
      </c>
      <c r="J649" s="5" t="s">
        <v>550</v>
      </c>
      <c r="K649" s="5">
        <v>394</v>
      </c>
      <c r="L649" s="5"/>
      <c r="M649" s="5" t="s">
        <v>551</v>
      </c>
      <c r="N649" s="68">
        <v>45695.647222222222</v>
      </c>
      <c r="O649" s="7">
        <v>45757</v>
      </c>
      <c r="P649" s="5"/>
      <c r="Q649" s="5"/>
      <c r="R649" s="5"/>
      <c r="S649" s="69">
        <v>130</v>
      </c>
      <c r="T649" s="5" t="s">
        <v>39</v>
      </c>
      <c r="U649" s="5" t="s">
        <v>40</v>
      </c>
      <c r="V649" s="5" t="s">
        <v>41</v>
      </c>
      <c r="W649" s="5" t="s">
        <v>42</v>
      </c>
      <c r="X649" s="5"/>
      <c r="Y649" s="5"/>
      <c r="Z649" s="5" t="s">
        <v>1766</v>
      </c>
      <c r="AA649" s="5"/>
      <c r="AB649" s="5">
        <v>7119</v>
      </c>
      <c r="AC649" s="5">
        <v>7119</v>
      </c>
    </row>
    <row r="650" spans="1:29">
      <c r="A650" s="5">
        <v>646824</v>
      </c>
      <c r="B650" s="5">
        <v>124681</v>
      </c>
      <c r="C650" s="5"/>
      <c r="D650" s="5">
        <v>2</v>
      </c>
      <c r="E650" s="5" t="s">
        <v>29</v>
      </c>
      <c r="F650" s="5">
        <v>2713</v>
      </c>
      <c r="G650" s="5" t="s">
        <v>548</v>
      </c>
      <c r="H650" s="5" t="s">
        <v>549</v>
      </c>
      <c r="I650" s="5">
        <v>228</v>
      </c>
      <c r="J650" s="5" t="s">
        <v>550</v>
      </c>
      <c r="K650" s="5">
        <v>394</v>
      </c>
      <c r="L650" s="5"/>
      <c r="M650" s="5" t="s">
        <v>551</v>
      </c>
      <c r="N650" s="68">
        <v>45695.647222222222</v>
      </c>
      <c r="O650" s="7">
        <v>45757</v>
      </c>
      <c r="P650" s="5"/>
      <c r="Q650" s="5"/>
      <c r="R650" s="5"/>
      <c r="S650" s="69">
        <v>12.31</v>
      </c>
      <c r="T650" s="5" t="s">
        <v>39</v>
      </c>
      <c r="U650" s="5" t="s">
        <v>182</v>
      </c>
      <c r="V650" s="5" t="s">
        <v>41</v>
      </c>
      <c r="W650" s="5" t="s">
        <v>42</v>
      </c>
      <c r="X650" s="5"/>
      <c r="Y650" s="5"/>
      <c r="Z650" s="5" t="s">
        <v>1766</v>
      </c>
      <c r="AA650" s="5"/>
      <c r="AB650" s="5">
        <v>7119</v>
      </c>
      <c r="AC650" s="5">
        <v>7119</v>
      </c>
    </row>
    <row r="651" spans="1:29">
      <c r="A651" s="5">
        <v>646752</v>
      </c>
      <c r="B651" s="5">
        <v>124681</v>
      </c>
      <c r="C651" s="5"/>
      <c r="D651" s="5">
        <v>2</v>
      </c>
      <c r="E651" s="5" t="s">
        <v>29</v>
      </c>
      <c r="F651" s="5">
        <v>2713</v>
      </c>
      <c r="G651" s="5" t="s">
        <v>548</v>
      </c>
      <c r="H651" s="5" t="s">
        <v>549</v>
      </c>
      <c r="I651" s="5">
        <v>228</v>
      </c>
      <c r="J651" s="5" t="s">
        <v>550</v>
      </c>
      <c r="K651" s="5">
        <v>394</v>
      </c>
      <c r="L651" s="5"/>
      <c r="M651" s="5" t="s">
        <v>551</v>
      </c>
      <c r="N651" s="68">
        <v>45695.647222222222</v>
      </c>
      <c r="O651" s="7">
        <v>45757</v>
      </c>
      <c r="P651" s="5"/>
      <c r="Q651" s="5"/>
      <c r="R651" s="5"/>
      <c r="S651" s="69">
        <v>-1300</v>
      </c>
      <c r="T651" s="5" t="s">
        <v>35</v>
      </c>
      <c r="U651" s="5" t="s">
        <v>1826</v>
      </c>
      <c r="V651" s="5" t="s">
        <v>36</v>
      </c>
      <c r="W651" s="5" t="s">
        <v>37</v>
      </c>
      <c r="X651" s="5"/>
      <c r="Y651" s="5"/>
      <c r="Z651" s="5" t="s">
        <v>1766</v>
      </c>
      <c r="AA651" s="5"/>
      <c r="AB651" s="5">
        <v>7119</v>
      </c>
      <c r="AC651" s="5">
        <v>7119</v>
      </c>
    </row>
    <row r="652" spans="1:29">
      <c r="A652" s="5">
        <v>671233</v>
      </c>
      <c r="B652" s="5">
        <v>129155</v>
      </c>
      <c r="C652" s="5"/>
      <c r="D652" s="5">
        <v>2</v>
      </c>
      <c r="E652" s="5" t="s">
        <v>29</v>
      </c>
      <c r="F652" s="5">
        <v>2713</v>
      </c>
      <c r="G652" s="5" t="s">
        <v>548</v>
      </c>
      <c r="H652" s="5" t="s">
        <v>549</v>
      </c>
      <c r="I652" s="5">
        <v>228</v>
      </c>
      <c r="J652" s="5" t="s">
        <v>550</v>
      </c>
      <c r="K652" s="5">
        <v>394</v>
      </c>
      <c r="L652" s="5"/>
      <c r="M652" s="5" t="s">
        <v>551</v>
      </c>
      <c r="N652" s="68">
        <v>45728.476388888892</v>
      </c>
      <c r="O652" s="7">
        <v>45752</v>
      </c>
      <c r="P652" s="5"/>
      <c r="Q652" s="5"/>
      <c r="R652" s="5"/>
      <c r="S652" s="69">
        <v>80</v>
      </c>
      <c r="T652" s="5" t="s">
        <v>39</v>
      </c>
      <c r="U652" s="5" t="s">
        <v>52</v>
      </c>
      <c r="V652" s="5" t="s">
        <v>41</v>
      </c>
      <c r="W652" s="5" t="s">
        <v>42</v>
      </c>
      <c r="X652" s="5"/>
      <c r="Y652" s="5"/>
      <c r="Z652" s="5" t="s">
        <v>2007</v>
      </c>
      <c r="AA652" s="5"/>
      <c r="AB652" s="5">
        <v>7119</v>
      </c>
      <c r="AC652" s="5">
        <v>7119</v>
      </c>
    </row>
    <row r="653" spans="1:29">
      <c r="A653" s="5">
        <v>667543</v>
      </c>
      <c r="B653" s="5">
        <v>128527</v>
      </c>
      <c r="C653" s="5"/>
      <c r="D653" s="5">
        <v>2</v>
      </c>
      <c r="E653" s="5" t="s">
        <v>29</v>
      </c>
      <c r="F653" s="5">
        <v>2731</v>
      </c>
      <c r="G653" s="5" t="s">
        <v>74</v>
      </c>
      <c r="H653" s="5" t="s">
        <v>75</v>
      </c>
      <c r="I653" s="5">
        <v>99</v>
      </c>
      <c r="J653" s="5" t="s">
        <v>76</v>
      </c>
      <c r="K653" s="5">
        <v>366</v>
      </c>
      <c r="L653" s="5"/>
      <c r="M653" s="5" t="s">
        <v>2008</v>
      </c>
      <c r="N653" s="68">
        <v>45748</v>
      </c>
      <c r="O653" s="7">
        <v>45757</v>
      </c>
      <c r="P653" s="5"/>
      <c r="Q653" s="5"/>
      <c r="R653" s="5"/>
      <c r="S653" s="69">
        <v>-1409.72</v>
      </c>
      <c r="T653" s="5" t="s">
        <v>35</v>
      </c>
      <c r="U653" s="5" t="s">
        <v>1826</v>
      </c>
      <c r="V653" s="5" t="s">
        <v>36</v>
      </c>
      <c r="W653" s="5" t="s">
        <v>37</v>
      </c>
      <c r="X653" s="5"/>
      <c r="Y653" s="5"/>
      <c r="Z653" s="5" t="s">
        <v>2009</v>
      </c>
      <c r="AA653" s="5"/>
      <c r="AB653" s="5">
        <v>7119</v>
      </c>
      <c r="AC653" s="5">
        <v>7119</v>
      </c>
    </row>
    <row r="654" spans="1:29">
      <c r="A654" s="5">
        <v>667694</v>
      </c>
      <c r="B654" s="5">
        <v>128527</v>
      </c>
      <c r="C654" s="5"/>
      <c r="D654" s="5">
        <v>2</v>
      </c>
      <c r="E654" s="5" t="s">
        <v>29</v>
      </c>
      <c r="F654" s="5">
        <v>2731</v>
      </c>
      <c r="G654" s="5" t="s">
        <v>74</v>
      </c>
      <c r="H654" s="5" t="s">
        <v>75</v>
      </c>
      <c r="I654" s="5">
        <v>99</v>
      </c>
      <c r="J654" s="5" t="s">
        <v>76</v>
      </c>
      <c r="K654" s="5">
        <v>366</v>
      </c>
      <c r="L654" s="5"/>
      <c r="M654" s="5" t="s">
        <v>2008</v>
      </c>
      <c r="N654" s="68">
        <v>45748</v>
      </c>
      <c r="O654" s="7">
        <v>45757</v>
      </c>
      <c r="P654" s="5"/>
      <c r="Q654" s="5"/>
      <c r="R654" s="5"/>
      <c r="S654" s="69">
        <v>140.97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2009</v>
      </c>
      <c r="AA654" s="5"/>
      <c r="AB654" s="5">
        <v>7119</v>
      </c>
      <c r="AC654" s="5">
        <v>7119</v>
      </c>
    </row>
    <row r="655" spans="1:29">
      <c r="A655" s="5">
        <v>667696</v>
      </c>
      <c r="B655" s="5">
        <v>128527</v>
      </c>
      <c r="C655" s="5"/>
      <c r="D655" s="5">
        <v>2</v>
      </c>
      <c r="E655" s="5" t="s">
        <v>29</v>
      </c>
      <c r="F655" s="5">
        <v>2731</v>
      </c>
      <c r="G655" s="5" t="s">
        <v>74</v>
      </c>
      <c r="H655" s="5" t="s">
        <v>75</v>
      </c>
      <c r="I655" s="5">
        <v>99</v>
      </c>
      <c r="J655" s="5" t="s">
        <v>76</v>
      </c>
      <c r="K655" s="5">
        <v>366</v>
      </c>
      <c r="L655" s="5"/>
      <c r="M655" s="5" t="s">
        <v>2008</v>
      </c>
      <c r="N655" s="68">
        <v>45748</v>
      </c>
      <c r="O655" s="7">
        <v>45757</v>
      </c>
      <c r="P655" s="5"/>
      <c r="Q655" s="5"/>
      <c r="R655" s="5"/>
      <c r="S655" s="69">
        <v>26.88</v>
      </c>
      <c r="T655" s="5" t="s">
        <v>39</v>
      </c>
      <c r="U655" s="5" t="s">
        <v>78</v>
      </c>
      <c r="V655" s="5" t="s">
        <v>41</v>
      </c>
      <c r="W655" s="5" t="s">
        <v>42</v>
      </c>
      <c r="X655" s="5"/>
      <c r="Y655" s="5"/>
      <c r="Z655" s="5" t="s">
        <v>2009</v>
      </c>
      <c r="AA655" s="5"/>
      <c r="AB655" s="5">
        <v>7119</v>
      </c>
      <c r="AC655" s="5">
        <v>7119</v>
      </c>
    </row>
    <row r="656" spans="1:29">
      <c r="A656" s="5">
        <v>667697</v>
      </c>
      <c r="B656" s="5">
        <v>128527</v>
      </c>
      <c r="C656" s="5"/>
      <c r="D656" s="5">
        <v>2</v>
      </c>
      <c r="E656" s="5" t="s">
        <v>29</v>
      </c>
      <c r="F656" s="5">
        <v>2731</v>
      </c>
      <c r="G656" s="5" t="s">
        <v>74</v>
      </c>
      <c r="H656" s="5" t="s">
        <v>75</v>
      </c>
      <c r="I656" s="5">
        <v>99</v>
      </c>
      <c r="J656" s="5" t="s">
        <v>76</v>
      </c>
      <c r="K656" s="5">
        <v>366</v>
      </c>
      <c r="L656" s="5"/>
      <c r="M656" s="5" t="s">
        <v>2008</v>
      </c>
      <c r="N656" s="68">
        <v>45748</v>
      </c>
      <c r="O656" s="7">
        <v>45757</v>
      </c>
      <c r="P656" s="5"/>
      <c r="Q656" s="5"/>
      <c r="R656" s="5"/>
      <c r="S656" s="69">
        <v>117.03</v>
      </c>
      <c r="T656" s="5" t="s">
        <v>39</v>
      </c>
      <c r="U656" s="5" t="s">
        <v>2010</v>
      </c>
      <c r="V656" s="5" t="s">
        <v>79</v>
      </c>
      <c r="W656" s="5" t="s">
        <v>80</v>
      </c>
      <c r="X656" s="5"/>
      <c r="Y656" s="5"/>
      <c r="Z656" s="5" t="s">
        <v>2009</v>
      </c>
      <c r="AA656" s="5"/>
      <c r="AB656" s="5">
        <v>7119</v>
      </c>
      <c r="AC656" s="5">
        <v>7119</v>
      </c>
    </row>
    <row r="657" spans="1:29">
      <c r="A657" s="5">
        <v>667700</v>
      </c>
      <c r="B657" s="5">
        <v>128527</v>
      </c>
      <c r="C657" s="5"/>
      <c r="D657" s="5">
        <v>2</v>
      </c>
      <c r="E657" s="5" t="s">
        <v>29</v>
      </c>
      <c r="F657" s="5">
        <v>2731</v>
      </c>
      <c r="G657" s="5" t="s">
        <v>74</v>
      </c>
      <c r="H657" s="5" t="s">
        <v>75</v>
      </c>
      <c r="I657" s="5">
        <v>99</v>
      </c>
      <c r="J657" s="5" t="s">
        <v>76</v>
      </c>
      <c r="K657" s="5">
        <v>366</v>
      </c>
      <c r="L657" s="5"/>
      <c r="M657" s="5" t="s">
        <v>2008</v>
      </c>
      <c r="N657" s="68">
        <v>45748</v>
      </c>
      <c r="O657" s="7">
        <v>45757</v>
      </c>
      <c r="P657" s="5"/>
      <c r="Q657" s="5"/>
      <c r="R657" s="5"/>
      <c r="S657" s="69">
        <v>9.74</v>
      </c>
      <c r="T657" s="5" t="s">
        <v>39</v>
      </c>
      <c r="U657" s="5" t="s">
        <v>182</v>
      </c>
      <c r="V657" s="5" t="s">
        <v>41</v>
      </c>
      <c r="W657" s="5" t="s">
        <v>42</v>
      </c>
      <c r="X657" s="5"/>
      <c r="Y657" s="5"/>
      <c r="Z657" s="5" t="s">
        <v>2009</v>
      </c>
      <c r="AA657" s="5"/>
      <c r="AB657" s="5">
        <v>7119</v>
      </c>
      <c r="AC657" s="5">
        <v>7119</v>
      </c>
    </row>
    <row r="658" spans="1:29">
      <c r="A658" s="5">
        <v>672454</v>
      </c>
      <c r="B658" s="5">
        <v>128804</v>
      </c>
      <c r="C658" s="5"/>
      <c r="D658" s="5">
        <v>2</v>
      </c>
      <c r="E658" s="5" t="s">
        <v>29</v>
      </c>
      <c r="F658" s="5">
        <v>2748</v>
      </c>
      <c r="G658" s="5" t="s">
        <v>183</v>
      </c>
      <c r="H658" s="5" t="s">
        <v>184</v>
      </c>
      <c r="I658" s="5">
        <v>487</v>
      </c>
      <c r="J658" s="5" t="s">
        <v>185</v>
      </c>
      <c r="K658" s="5">
        <v>371</v>
      </c>
      <c r="L658" s="5"/>
      <c r="M658" s="5" t="s">
        <v>2011</v>
      </c>
      <c r="N658" s="68">
        <v>45748</v>
      </c>
      <c r="O658" s="7">
        <v>45757</v>
      </c>
      <c r="P658" s="5"/>
      <c r="Q658" s="7">
        <v>45749</v>
      </c>
      <c r="R658" s="5"/>
      <c r="S658" s="69">
        <v>-25</v>
      </c>
      <c r="T658" s="5" t="s">
        <v>35</v>
      </c>
      <c r="U658" s="5" t="s">
        <v>2012</v>
      </c>
      <c r="V658" s="5" t="s">
        <v>79</v>
      </c>
      <c r="W658" s="5" t="s">
        <v>1159</v>
      </c>
      <c r="X658" s="5"/>
      <c r="Y658" s="5"/>
      <c r="Z658" s="5" t="s">
        <v>2013</v>
      </c>
      <c r="AA658" s="5"/>
      <c r="AB658" s="5">
        <v>7119</v>
      </c>
      <c r="AC658" s="5">
        <v>7119</v>
      </c>
    </row>
    <row r="659" spans="1:29">
      <c r="A659" s="5">
        <v>669378</v>
      </c>
      <c r="B659" s="5">
        <v>128804</v>
      </c>
      <c r="C659" s="5"/>
      <c r="D659" s="5">
        <v>2</v>
      </c>
      <c r="E659" s="5" t="s">
        <v>29</v>
      </c>
      <c r="F659" s="5">
        <v>2748</v>
      </c>
      <c r="G659" s="5" t="s">
        <v>183</v>
      </c>
      <c r="H659" s="5" t="s">
        <v>184</v>
      </c>
      <c r="I659" s="5">
        <v>487</v>
      </c>
      <c r="J659" s="5" t="s">
        <v>185</v>
      </c>
      <c r="K659" s="5">
        <v>371</v>
      </c>
      <c r="L659" s="5"/>
      <c r="M659" s="5" t="s">
        <v>2011</v>
      </c>
      <c r="N659" s="68">
        <v>45748</v>
      </c>
      <c r="O659" s="7">
        <v>45757</v>
      </c>
      <c r="P659" s="5"/>
      <c r="Q659" s="7">
        <v>45749</v>
      </c>
      <c r="R659" s="5"/>
      <c r="S659" s="69">
        <v>140.97</v>
      </c>
      <c r="T659" s="5" t="s">
        <v>39</v>
      </c>
      <c r="U659" s="5" t="s">
        <v>40</v>
      </c>
      <c r="V659" s="5" t="s">
        <v>41</v>
      </c>
      <c r="W659" s="5" t="s">
        <v>42</v>
      </c>
      <c r="X659" s="5"/>
      <c r="Y659" s="5"/>
      <c r="Z659" s="5" t="s">
        <v>2013</v>
      </c>
      <c r="AA659" s="5"/>
      <c r="AB659" s="5">
        <v>7119</v>
      </c>
      <c r="AC659" s="5">
        <v>7119</v>
      </c>
    </row>
    <row r="660" spans="1:29">
      <c r="A660" s="5">
        <v>669246</v>
      </c>
      <c r="B660" s="5">
        <v>128804</v>
      </c>
      <c r="C660" s="5"/>
      <c r="D660" s="5">
        <v>2</v>
      </c>
      <c r="E660" s="5" t="s">
        <v>29</v>
      </c>
      <c r="F660" s="5">
        <v>2748</v>
      </c>
      <c r="G660" s="5" t="s">
        <v>183</v>
      </c>
      <c r="H660" s="5" t="s">
        <v>184</v>
      </c>
      <c r="I660" s="5">
        <v>487</v>
      </c>
      <c r="J660" s="5" t="s">
        <v>185</v>
      </c>
      <c r="K660" s="5">
        <v>371</v>
      </c>
      <c r="L660" s="5"/>
      <c r="M660" s="5" t="s">
        <v>2011</v>
      </c>
      <c r="N660" s="68">
        <v>45748</v>
      </c>
      <c r="O660" s="7">
        <v>45757</v>
      </c>
      <c r="P660" s="5"/>
      <c r="Q660" s="7">
        <v>45749</v>
      </c>
      <c r="R660" s="5"/>
      <c r="S660" s="69">
        <v>-1409.72</v>
      </c>
      <c r="T660" s="5" t="s">
        <v>35</v>
      </c>
      <c r="U660" s="5" t="s">
        <v>1826</v>
      </c>
      <c r="V660" s="5" t="s">
        <v>36</v>
      </c>
      <c r="W660" s="5" t="s">
        <v>37</v>
      </c>
      <c r="X660" s="5"/>
      <c r="Y660" s="5"/>
      <c r="Z660" s="5" t="s">
        <v>2013</v>
      </c>
      <c r="AA660" s="5"/>
      <c r="AB660" s="5">
        <v>7119</v>
      </c>
      <c r="AC660" s="5">
        <v>7119</v>
      </c>
    </row>
    <row r="661" spans="1:29">
      <c r="A661" s="5">
        <v>655344</v>
      </c>
      <c r="B661" s="5">
        <v>94382</v>
      </c>
      <c r="C661" s="5"/>
      <c r="D661" s="5">
        <v>2</v>
      </c>
      <c r="E661" s="5" t="s">
        <v>29</v>
      </c>
      <c r="F661" s="5">
        <v>2751</v>
      </c>
      <c r="G661" s="5" t="s">
        <v>530</v>
      </c>
      <c r="H661" s="5" t="s">
        <v>531</v>
      </c>
      <c r="I661" s="5">
        <v>144</v>
      </c>
      <c r="J661" s="5" t="s">
        <v>532</v>
      </c>
      <c r="K661" s="5">
        <v>199</v>
      </c>
      <c r="L661" s="5" t="s">
        <v>533</v>
      </c>
      <c r="M661" s="5" t="s">
        <v>534</v>
      </c>
      <c r="N661" s="68">
        <v>45505</v>
      </c>
      <c r="O661" s="7">
        <v>45757</v>
      </c>
      <c r="P661" s="5"/>
      <c r="Q661" s="7">
        <v>45751</v>
      </c>
      <c r="R661" s="5"/>
      <c r="S661" s="69">
        <v>103.5</v>
      </c>
      <c r="T661" s="5" t="s">
        <v>39</v>
      </c>
      <c r="U661" s="5" t="s">
        <v>52</v>
      </c>
      <c r="V661" s="5" t="s">
        <v>41</v>
      </c>
      <c r="W661" s="5" t="s">
        <v>42</v>
      </c>
      <c r="X661" s="5"/>
      <c r="Y661" s="5"/>
      <c r="Z661" s="5" t="s">
        <v>897</v>
      </c>
      <c r="AA661" s="5"/>
      <c r="AB661" s="5">
        <v>7119</v>
      </c>
      <c r="AC661" s="5">
        <v>7119</v>
      </c>
    </row>
    <row r="662" spans="1:29">
      <c r="A662" s="5">
        <v>613042</v>
      </c>
      <c r="B662" s="5">
        <v>94382</v>
      </c>
      <c r="C662" s="5"/>
      <c r="D662" s="5">
        <v>2</v>
      </c>
      <c r="E662" s="5" t="s">
        <v>29</v>
      </c>
      <c r="F662" s="5">
        <v>2751</v>
      </c>
      <c r="G662" s="5" t="s">
        <v>530</v>
      </c>
      <c r="H662" s="5" t="s">
        <v>531</v>
      </c>
      <c r="I662" s="5">
        <v>144</v>
      </c>
      <c r="J662" s="5" t="s">
        <v>532</v>
      </c>
      <c r="K662" s="5">
        <v>199</v>
      </c>
      <c r="L662" s="5" t="s">
        <v>533</v>
      </c>
      <c r="M662" s="5" t="s">
        <v>534</v>
      </c>
      <c r="N662" s="68">
        <v>45505</v>
      </c>
      <c r="O662" s="7">
        <v>45757</v>
      </c>
      <c r="P662" s="5"/>
      <c r="Q662" s="7">
        <v>45751</v>
      </c>
      <c r="R662" s="5"/>
      <c r="S662" s="69">
        <v>8.8000000000000007</v>
      </c>
      <c r="T662" s="5" t="s">
        <v>39</v>
      </c>
      <c r="U662" s="5" t="s">
        <v>182</v>
      </c>
      <c r="V662" s="5" t="s">
        <v>41</v>
      </c>
      <c r="W662" s="5" t="s">
        <v>42</v>
      </c>
      <c r="X662" s="5"/>
      <c r="Y662" s="5"/>
      <c r="Z662" s="5" t="s">
        <v>897</v>
      </c>
      <c r="AA662" s="5"/>
      <c r="AB662" s="5">
        <v>7119</v>
      </c>
      <c r="AC662" s="5">
        <v>7119</v>
      </c>
    </row>
    <row r="663" spans="1:29">
      <c r="A663" s="5">
        <v>478949</v>
      </c>
      <c r="B663" s="5">
        <v>94382</v>
      </c>
      <c r="C663" s="5"/>
      <c r="D663" s="5">
        <v>2</v>
      </c>
      <c r="E663" s="5" t="s">
        <v>29</v>
      </c>
      <c r="F663" s="5">
        <v>2751</v>
      </c>
      <c r="G663" s="5" t="s">
        <v>530</v>
      </c>
      <c r="H663" s="5" t="s">
        <v>531</v>
      </c>
      <c r="I663" s="5">
        <v>144</v>
      </c>
      <c r="J663" s="5" t="s">
        <v>532</v>
      </c>
      <c r="K663" s="5">
        <v>199</v>
      </c>
      <c r="L663" s="5" t="s">
        <v>533</v>
      </c>
      <c r="M663" s="5" t="s">
        <v>534</v>
      </c>
      <c r="N663" s="68">
        <v>45505</v>
      </c>
      <c r="O663" s="7">
        <v>45757</v>
      </c>
      <c r="P663" s="5"/>
      <c r="Q663" s="7">
        <v>45751</v>
      </c>
      <c r="R663" s="5"/>
      <c r="S663" s="69">
        <v>-2076.1999999999998</v>
      </c>
      <c r="T663" s="5" t="s">
        <v>35</v>
      </c>
      <c r="U663" s="5" t="s">
        <v>1826</v>
      </c>
      <c r="V663" s="5" t="s">
        <v>36</v>
      </c>
      <c r="W663" s="5" t="s">
        <v>37</v>
      </c>
      <c r="X663" s="5"/>
      <c r="Y663" s="5"/>
      <c r="Z663" s="5" t="s">
        <v>897</v>
      </c>
      <c r="AA663" s="5"/>
      <c r="AB663" s="5">
        <v>7119</v>
      </c>
      <c r="AC663" s="5">
        <v>7119</v>
      </c>
    </row>
    <row r="664" spans="1:29">
      <c r="A664" s="5">
        <v>479006</v>
      </c>
      <c r="B664" s="5">
        <v>94382</v>
      </c>
      <c r="C664" s="5"/>
      <c r="D664" s="5">
        <v>2</v>
      </c>
      <c r="E664" s="5" t="s">
        <v>29</v>
      </c>
      <c r="F664" s="5">
        <v>2751</v>
      </c>
      <c r="G664" s="5" t="s">
        <v>530</v>
      </c>
      <c r="H664" s="5" t="s">
        <v>531</v>
      </c>
      <c r="I664" s="5">
        <v>144</v>
      </c>
      <c r="J664" s="5" t="s">
        <v>532</v>
      </c>
      <c r="K664" s="5">
        <v>199</v>
      </c>
      <c r="L664" s="5" t="s">
        <v>533</v>
      </c>
      <c r="M664" s="5" t="s">
        <v>534</v>
      </c>
      <c r="N664" s="68">
        <v>45505</v>
      </c>
      <c r="O664" s="7">
        <v>45757</v>
      </c>
      <c r="P664" s="5"/>
      <c r="Q664" s="7">
        <v>45751</v>
      </c>
      <c r="R664" s="5"/>
      <c r="S664" s="69">
        <v>207.62</v>
      </c>
      <c r="T664" s="5" t="s">
        <v>39</v>
      </c>
      <c r="U664" s="5" t="s">
        <v>40</v>
      </c>
      <c r="V664" s="5" t="s">
        <v>41</v>
      </c>
      <c r="W664" s="5" t="s">
        <v>42</v>
      </c>
      <c r="X664" s="5"/>
      <c r="Y664" s="5"/>
      <c r="Z664" s="5" t="s">
        <v>897</v>
      </c>
      <c r="AA664" s="5"/>
      <c r="AB664" s="5">
        <v>7119</v>
      </c>
      <c r="AC664" s="5">
        <v>7119</v>
      </c>
    </row>
    <row r="665" spans="1:29">
      <c r="A665" s="5">
        <v>479008</v>
      </c>
      <c r="B665" s="5">
        <v>94382</v>
      </c>
      <c r="C665" s="5"/>
      <c r="D665" s="5">
        <v>2</v>
      </c>
      <c r="E665" s="5" t="s">
        <v>29</v>
      </c>
      <c r="F665" s="5">
        <v>2751</v>
      </c>
      <c r="G665" s="5" t="s">
        <v>530</v>
      </c>
      <c r="H665" s="5" t="s">
        <v>531</v>
      </c>
      <c r="I665" s="5">
        <v>144</v>
      </c>
      <c r="J665" s="5" t="s">
        <v>532</v>
      </c>
      <c r="K665" s="5">
        <v>199</v>
      </c>
      <c r="L665" s="5" t="s">
        <v>533</v>
      </c>
      <c r="M665" s="5" t="s">
        <v>534</v>
      </c>
      <c r="N665" s="68">
        <v>45505</v>
      </c>
      <c r="O665" s="7">
        <v>45757</v>
      </c>
      <c r="P665" s="5"/>
      <c r="Q665" s="7">
        <v>45751</v>
      </c>
      <c r="R665" s="5"/>
      <c r="S665" s="69">
        <v>9.6999999999999993</v>
      </c>
      <c r="T665" s="5" t="s">
        <v>39</v>
      </c>
      <c r="U665" s="5" t="s">
        <v>486</v>
      </c>
      <c r="V665" s="5" t="s">
        <v>486</v>
      </c>
      <c r="W665" s="5" t="s">
        <v>487</v>
      </c>
      <c r="X665" s="5"/>
      <c r="Y665" s="5"/>
      <c r="Z665" s="5" t="s">
        <v>897</v>
      </c>
      <c r="AA665" s="5"/>
      <c r="AB665" s="5">
        <v>7119</v>
      </c>
      <c r="AC665" s="5">
        <v>7119</v>
      </c>
    </row>
    <row r="666" spans="1:29">
      <c r="A666" s="5">
        <v>572912</v>
      </c>
      <c r="B666" s="5">
        <v>111097</v>
      </c>
      <c r="C666" s="5"/>
      <c r="D666" s="5">
        <v>2</v>
      </c>
      <c r="E666" s="5" t="s">
        <v>29</v>
      </c>
      <c r="F666" s="5">
        <v>3431</v>
      </c>
      <c r="G666" s="5" t="s">
        <v>81</v>
      </c>
      <c r="H666" s="5" t="s">
        <v>82</v>
      </c>
      <c r="I666" s="5">
        <v>463</v>
      </c>
      <c r="J666" s="5" t="s">
        <v>83</v>
      </c>
      <c r="K666" s="5">
        <v>340</v>
      </c>
      <c r="L666" s="5"/>
      <c r="M666" s="5" t="s">
        <v>84</v>
      </c>
      <c r="N666" s="68">
        <v>45627</v>
      </c>
      <c r="O666" s="7">
        <v>45757</v>
      </c>
      <c r="P666" s="5"/>
      <c r="Q666" s="7">
        <v>45750</v>
      </c>
      <c r="R666" s="5"/>
      <c r="S666" s="69">
        <v>-1900.44</v>
      </c>
      <c r="T666" s="5" t="s">
        <v>35</v>
      </c>
      <c r="U666" s="5" t="s">
        <v>1826</v>
      </c>
      <c r="V666" s="5" t="s">
        <v>36</v>
      </c>
      <c r="W666" s="5" t="s">
        <v>37</v>
      </c>
      <c r="X666" s="5"/>
      <c r="Y666" s="5"/>
      <c r="Z666" s="5" t="s">
        <v>819</v>
      </c>
      <c r="AA666" s="5"/>
      <c r="AB666" s="5">
        <v>7119</v>
      </c>
      <c r="AC666" s="5">
        <v>7119</v>
      </c>
    </row>
    <row r="667" spans="1:29">
      <c r="A667" s="5">
        <v>572913</v>
      </c>
      <c r="B667" s="5">
        <v>111097</v>
      </c>
      <c r="C667" s="5"/>
      <c r="D667" s="5">
        <v>2</v>
      </c>
      <c r="E667" s="5" t="s">
        <v>29</v>
      </c>
      <c r="F667" s="5">
        <v>3431</v>
      </c>
      <c r="G667" s="5" t="s">
        <v>81</v>
      </c>
      <c r="H667" s="5" t="s">
        <v>82</v>
      </c>
      <c r="I667" s="5">
        <v>463</v>
      </c>
      <c r="J667" s="5" t="s">
        <v>83</v>
      </c>
      <c r="K667" s="5">
        <v>340</v>
      </c>
      <c r="L667" s="5"/>
      <c r="M667" s="5" t="s">
        <v>84</v>
      </c>
      <c r="N667" s="68">
        <v>45627</v>
      </c>
      <c r="O667" s="7">
        <v>45757</v>
      </c>
      <c r="P667" s="5"/>
      <c r="Q667" s="7">
        <v>45750</v>
      </c>
      <c r="R667" s="5"/>
      <c r="S667" s="69">
        <v>26.72</v>
      </c>
      <c r="T667" s="5" t="s">
        <v>39</v>
      </c>
      <c r="U667" s="5" t="s">
        <v>85</v>
      </c>
      <c r="V667" s="5" t="s">
        <v>85</v>
      </c>
      <c r="W667" s="5" t="s">
        <v>86</v>
      </c>
      <c r="X667" s="5"/>
      <c r="Y667" s="5"/>
      <c r="Z667" s="5" t="s">
        <v>819</v>
      </c>
      <c r="AA667" s="5"/>
      <c r="AB667" s="5">
        <v>7119</v>
      </c>
      <c r="AC667" s="5">
        <v>7119</v>
      </c>
    </row>
    <row r="668" spans="1:29">
      <c r="A668" s="5">
        <v>572986</v>
      </c>
      <c r="B668" s="5">
        <v>111097</v>
      </c>
      <c r="C668" s="5"/>
      <c r="D668" s="5">
        <v>2</v>
      </c>
      <c r="E668" s="5" t="s">
        <v>29</v>
      </c>
      <c r="F668" s="5">
        <v>3431</v>
      </c>
      <c r="G668" s="5" t="s">
        <v>81</v>
      </c>
      <c r="H668" s="5" t="s">
        <v>82</v>
      </c>
      <c r="I668" s="5">
        <v>463</v>
      </c>
      <c r="J668" s="5" t="s">
        <v>83</v>
      </c>
      <c r="K668" s="5">
        <v>340</v>
      </c>
      <c r="L668" s="5"/>
      <c r="M668" s="5" t="s">
        <v>84</v>
      </c>
      <c r="N668" s="68">
        <v>45627</v>
      </c>
      <c r="O668" s="7">
        <v>45757</v>
      </c>
      <c r="P668" s="5"/>
      <c r="Q668" s="7">
        <v>45750</v>
      </c>
      <c r="R668" s="5"/>
      <c r="S668" s="69">
        <v>190.04</v>
      </c>
      <c r="T668" s="5" t="s">
        <v>39</v>
      </c>
      <c r="U668" s="5" t="s">
        <v>40</v>
      </c>
      <c r="V668" s="5" t="s">
        <v>41</v>
      </c>
      <c r="W668" s="5" t="s">
        <v>42</v>
      </c>
      <c r="X668" s="5"/>
      <c r="Y668" s="5"/>
      <c r="Z668" s="5" t="s">
        <v>819</v>
      </c>
      <c r="AA668" s="5"/>
      <c r="AB668" s="5">
        <v>7119</v>
      </c>
      <c r="AC668" s="5">
        <v>7119</v>
      </c>
    </row>
    <row r="669" spans="1:29">
      <c r="A669" s="5">
        <v>572988</v>
      </c>
      <c r="B669" s="5">
        <v>111097</v>
      </c>
      <c r="C669" s="5"/>
      <c r="D669" s="5">
        <v>2</v>
      </c>
      <c r="E669" s="5" t="s">
        <v>29</v>
      </c>
      <c r="F669" s="5">
        <v>3431</v>
      </c>
      <c r="G669" s="5" t="s">
        <v>81</v>
      </c>
      <c r="H669" s="5" t="s">
        <v>82</v>
      </c>
      <c r="I669" s="5">
        <v>463</v>
      </c>
      <c r="J669" s="5" t="s">
        <v>83</v>
      </c>
      <c r="K669" s="5">
        <v>340</v>
      </c>
      <c r="L669" s="5"/>
      <c r="M669" s="5" t="s">
        <v>84</v>
      </c>
      <c r="N669" s="68">
        <v>45627</v>
      </c>
      <c r="O669" s="7">
        <v>45757</v>
      </c>
      <c r="P669" s="5"/>
      <c r="Q669" s="7">
        <v>45750</v>
      </c>
      <c r="R669" s="5"/>
      <c r="S669" s="69">
        <v>2.67</v>
      </c>
      <c r="T669" s="5" t="s">
        <v>39</v>
      </c>
      <c r="U669" s="5" t="s">
        <v>87</v>
      </c>
      <c r="V669" s="5" t="s">
        <v>41</v>
      </c>
      <c r="W669" s="5" t="s">
        <v>42</v>
      </c>
      <c r="X669" s="5"/>
      <c r="Y669" s="5"/>
      <c r="Z669" s="5" t="s">
        <v>819</v>
      </c>
      <c r="AA669" s="5"/>
      <c r="AB669" s="5">
        <v>7119</v>
      </c>
      <c r="AC669" s="5">
        <v>7119</v>
      </c>
    </row>
    <row r="670" spans="1:29">
      <c r="A670" s="5">
        <v>572990</v>
      </c>
      <c r="B670" s="5">
        <v>111097</v>
      </c>
      <c r="C670" s="5"/>
      <c r="D670" s="5">
        <v>2</v>
      </c>
      <c r="E670" s="5" t="s">
        <v>29</v>
      </c>
      <c r="F670" s="5">
        <v>3431</v>
      </c>
      <c r="G670" s="5" t="s">
        <v>81</v>
      </c>
      <c r="H670" s="5" t="s">
        <v>82</v>
      </c>
      <c r="I670" s="5">
        <v>463</v>
      </c>
      <c r="J670" s="5" t="s">
        <v>83</v>
      </c>
      <c r="K670" s="5">
        <v>340</v>
      </c>
      <c r="L670" s="5"/>
      <c r="M670" s="5" t="s">
        <v>84</v>
      </c>
      <c r="N670" s="68">
        <v>45627</v>
      </c>
      <c r="O670" s="7">
        <v>45757</v>
      </c>
      <c r="P670" s="5"/>
      <c r="Q670" s="7">
        <v>45750</v>
      </c>
      <c r="R670" s="5"/>
      <c r="S670" s="69">
        <v>133.63</v>
      </c>
      <c r="T670" s="5" t="s">
        <v>39</v>
      </c>
      <c r="U670" s="5" t="s">
        <v>1962</v>
      </c>
      <c r="V670" s="5" t="s">
        <v>88</v>
      </c>
      <c r="W670" s="5" t="s">
        <v>89</v>
      </c>
      <c r="X670" s="5"/>
      <c r="Y670" s="5"/>
      <c r="Z670" s="5" t="s">
        <v>819</v>
      </c>
      <c r="AA670" s="5"/>
      <c r="AB670" s="5">
        <v>7119</v>
      </c>
      <c r="AC670" s="5">
        <v>7119</v>
      </c>
    </row>
    <row r="671" spans="1:29">
      <c r="A671" s="5">
        <v>615801</v>
      </c>
      <c r="B671" s="5">
        <v>111097</v>
      </c>
      <c r="C671" s="5"/>
      <c r="D671" s="5">
        <v>2</v>
      </c>
      <c r="E671" s="5" t="s">
        <v>29</v>
      </c>
      <c r="F671" s="5">
        <v>3431</v>
      </c>
      <c r="G671" s="5" t="s">
        <v>81</v>
      </c>
      <c r="H671" s="5" t="s">
        <v>82</v>
      </c>
      <c r="I671" s="5">
        <v>463</v>
      </c>
      <c r="J671" s="5" t="s">
        <v>83</v>
      </c>
      <c r="K671" s="5">
        <v>340</v>
      </c>
      <c r="L671" s="5"/>
      <c r="M671" s="5" t="s">
        <v>84</v>
      </c>
      <c r="N671" s="68">
        <v>45627</v>
      </c>
      <c r="O671" s="7">
        <v>45757</v>
      </c>
      <c r="P671" s="5"/>
      <c r="Q671" s="7">
        <v>45750</v>
      </c>
      <c r="R671" s="5"/>
      <c r="S671" s="69">
        <v>15.37</v>
      </c>
      <c r="T671" s="5" t="s">
        <v>39</v>
      </c>
      <c r="U671" s="5" t="s">
        <v>182</v>
      </c>
      <c r="V671" s="5" t="s">
        <v>41</v>
      </c>
      <c r="W671" s="5" t="s">
        <v>42</v>
      </c>
      <c r="X671" s="5"/>
      <c r="Y671" s="5"/>
      <c r="Z671" s="5" t="s">
        <v>819</v>
      </c>
      <c r="AA671" s="5"/>
      <c r="AB671" s="5">
        <v>7119</v>
      </c>
      <c r="AC671" s="5">
        <v>7119</v>
      </c>
    </row>
    <row r="672" spans="1:29">
      <c r="A672" s="5">
        <v>484686</v>
      </c>
      <c r="B672" s="5">
        <v>95339</v>
      </c>
      <c r="C672" s="5"/>
      <c r="D672" s="5">
        <v>2</v>
      </c>
      <c r="E672" s="5" t="s">
        <v>29</v>
      </c>
      <c r="F672" s="5">
        <v>2775</v>
      </c>
      <c r="G672" s="5" t="s">
        <v>734</v>
      </c>
      <c r="H672" s="5" t="s">
        <v>735</v>
      </c>
      <c r="I672" s="5">
        <v>270</v>
      </c>
      <c r="J672" s="5" t="s">
        <v>736</v>
      </c>
      <c r="K672" s="5">
        <v>295</v>
      </c>
      <c r="L672" s="5"/>
      <c r="M672" s="5" t="s">
        <v>737</v>
      </c>
      <c r="N672" s="68">
        <v>45474</v>
      </c>
      <c r="O672" s="7">
        <v>45757</v>
      </c>
      <c r="P672" s="5"/>
      <c r="Q672" s="7">
        <v>45744</v>
      </c>
      <c r="R672" s="5"/>
      <c r="S672" s="69">
        <v>-882.39</v>
      </c>
      <c r="T672" s="5" t="s">
        <v>35</v>
      </c>
      <c r="U672" s="5" t="s">
        <v>1826</v>
      </c>
      <c r="V672" s="5" t="s">
        <v>36</v>
      </c>
      <c r="W672" s="5" t="s">
        <v>37</v>
      </c>
      <c r="X672" s="5"/>
      <c r="Y672" s="5"/>
      <c r="Z672" s="5" t="s">
        <v>1125</v>
      </c>
      <c r="AA672" s="5"/>
      <c r="AB672" s="5">
        <v>7119</v>
      </c>
      <c r="AC672" s="5">
        <v>7119</v>
      </c>
    </row>
    <row r="673" spans="1:29">
      <c r="A673" s="5">
        <v>484750</v>
      </c>
      <c r="B673" s="5">
        <v>95339</v>
      </c>
      <c r="C673" s="5"/>
      <c r="D673" s="5">
        <v>2</v>
      </c>
      <c r="E673" s="5" t="s">
        <v>29</v>
      </c>
      <c r="F673" s="5">
        <v>2775</v>
      </c>
      <c r="G673" s="5" t="s">
        <v>734</v>
      </c>
      <c r="H673" s="5" t="s">
        <v>735</v>
      </c>
      <c r="I673" s="5">
        <v>270</v>
      </c>
      <c r="J673" s="5" t="s">
        <v>736</v>
      </c>
      <c r="K673" s="5">
        <v>295</v>
      </c>
      <c r="L673" s="5"/>
      <c r="M673" s="5" t="s">
        <v>737</v>
      </c>
      <c r="N673" s="68">
        <v>45474</v>
      </c>
      <c r="O673" s="7">
        <v>45757</v>
      </c>
      <c r="P673" s="5"/>
      <c r="Q673" s="7">
        <v>45744</v>
      </c>
      <c r="R673" s="5"/>
      <c r="S673" s="69">
        <v>88.24</v>
      </c>
      <c r="T673" s="5" t="s">
        <v>39</v>
      </c>
      <c r="U673" s="5" t="s">
        <v>40</v>
      </c>
      <c r="V673" s="5" t="s">
        <v>41</v>
      </c>
      <c r="W673" s="5" t="s">
        <v>42</v>
      </c>
      <c r="X673" s="5"/>
      <c r="Y673" s="5"/>
      <c r="Z673" s="5" t="s">
        <v>1125</v>
      </c>
      <c r="AA673" s="5"/>
      <c r="AB673" s="5">
        <v>7119</v>
      </c>
      <c r="AC673" s="5">
        <v>7119</v>
      </c>
    </row>
    <row r="674" spans="1:29">
      <c r="A674" s="5">
        <v>484752</v>
      </c>
      <c r="B674" s="5">
        <v>95339</v>
      </c>
      <c r="C674" s="5"/>
      <c r="D674" s="5">
        <v>2</v>
      </c>
      <c r="E674" s="5" t="s">
        <v>29</v>
      </c>
      <c r="F674" s="5">
        <v>2775</v>
      </c>
      <c r="G674" s="5" t="s">
        <v>734</v>
      </c>
      <c r="H674" s="5" t="s">
        <v>735</v>
      </c>
      <c r="I674" s="5">
        <v>270</v>
      </c>
      <c r="J674" s="5" t="s">
        <v>736</v>
      </c>
      <c r="K674" s="5">
        <v>295</v>
      </c>
      <c r="L674" s="5"/>
      <c r="M674" s="5" t="s">
        <v>737</v>
      </c>
      <c r="N674" s="68">
        <v>45474</v>
      </c>
      <c r="O674" s="7">
        <v>45757</v>
      </c>
      <c r="P674" s="5"/>
      <c r="Q674" s="7">
        <v>45744</v>
      </c>
      <c r="R674" s="5"/>
      <c r="S674" s="69">
        <v>9.6999999999999993</v>
      </c>
      <c r="T674" s="5" t="s">
        <v>39</v>
      </c>
      <c r="U674" s="5" t="s">
        <v>128</v>
      </c>
      <c r="V674" s="5" t="s">
        <v>128</v>
      </c>
      <c r="W674" s="5" t="s">
        <v>129</v>
      </c>
      <c r="X674" s="5"/>
      <c r="Y674" s="5"/>
      <c r="Z674" s="5" t="s">
        <v>1125</v>
      </c>
      <c r="AA674" s="5"/>
      <c r="AB674" s="5">
        <v>7119</v>
      </c>
      <c r="AC674" s="5">
        <v>7119</v>
      </c>
    </row>
    <row r="675" spans="1:29">
      <c r="A675" s="5">
        <v>666232</v>
      </c>
      <c r="B675" s="5">
        <v>95339</v>
      </c>
      <c r="C675" s="5"/>
      <c r="D675" s="5">
        <v>2</v>
      </c>
      <c r="E675" s="5" t="s">
        <v>29</v>
      </c>
      <c r="F675" s="5">
        <v>2775</v>
      </c>
      <c r="G675" s="5" t="s">
        <v>734</v>
      </c>
      <c r="H675" s="5" t="s">
        <v>735</v>
      </c>
      <c r="I675" s="5">
        <v>270</v>
      </c>
      <c r="J675" s="5" t="s">
        <v>736</v>
      </c>
      <c r="K675" s="5">
        <v>295</v>
      </c>
      <c r="L675" s="5"/>
      <c r="M675" s="5" t="s">
        <v>737</v>
      </c>
      <c r="N675" s="68">
        <v>45474</v>
      </c>
      <c r="O675" s="7">
        <v>45757</v>
      </c>
      <c r="P675" s="5"/>
      <c r="Q675" s="7">
        <v>45744</v>
      </c>
      <c r="R675" s="5"/>
      <c r="S675" s="69">
        <v>115</v>
      </c>
      <c r="T675" s="5" t="s">
        <v>39</v>
      </c>
      <c r="U675" s="5" t="s">
        <v>2014</v>
      </c>
      <c r="V675" s="5" t="s">
        <v>79</v>
      </c>
      <c r="W675" s="5" t="s">
        <v>80</v>
      </c>
      <c r="X675" s="5"/>
      <c r="Y675" s="5"/>
      <c r="Z675" s="5" t="s">
        <v>1125</v>
      </c>
      <c r="AA675" s="5"/>
      <c r="AB675" s="5">
        <v>7119</v>
      </c>
      <c r="AC675" s="5">
        <v>7119</v>
      </c>
    </row>
    <row r="676" spans="1:29">
      <c r="A676" s="5">
        <v>671002</v>
      </c>
      <c r="B676" s="5">
        <v>95339</v>
      </c>
      <c r="C676" s="5"/>
      <c r="D676" s="5">
        <v>2</v>
      </c>
      <c r="E676" s="5" t="s">
        <v>29</v>
      </c>
      <c r="F676" s="5">
        <v>2775</v>
      </c>
      <c r="G676" s="5" t="s">
        <v>734</v>
      </c>
      <c r="H676" s="5" t="s">
        <v>735</v>
      </c>
      <c r="I676" s="5">
        <v>270</v>
      </c>
      <c r="J676" s="5" t="s">
        <v>736</v>
      </c>
      <c r="K676" s="5">
        <v>295</v>
      </c>
      <c r="L676" s="5"/>
      <c r="M676" s="5" t="s">
        <v>737</v>
      </c>
      <c r="N676" s="68">
        <v>45474</v>
      </c>
      <c r="O676" s="7">
        <v>45757</v>
      </c>
      <c r="P676" s="5"/>
      <c r="Q676" s="7">
        <v>45744</v>
      </c>
      <c r="R676" s="5"/>
      <c r="S676" s="69">
        <v>318.5</v>
      </c>
      <c r="T676" s="5" t="s">
        <v>39</v>
      </c>
      <c r="U676" s="5" t="s">
        <v>1475</v>
      </c>
      <c r="V676" s="5" t="s">
        <v>669</v>
      </c>
      <c r="W676" s="5" t="s">
        <v>670</v>
      </c>
      <c r="X676" s="5"/>
      <c r="Y676" s="5"/>
      <c r="Z676" s="5" t="s">
        <v>1125</v>
      </c>
      <c r="AA676" s="5"/>
      <c r="AB676" s="5">
        <v>7119</v>
      </c>
      <c r="AC676" s="5">
        <v>7119</v>
      </c>
    </row>
    <row r="677" spans="1:29">
      <c r="A677" s="5">
        <v>671003</v>
      </c>
      <c r="B677" s="5">
        <v>95339</v>
      </c>
      <c r="C677" s="5"/>
      <c r="D677" s="5">
        <v>2</v>
      </c>
      <c r="E677" s="5" t="s">
        <v>29</v>
      </c>
      <c r="F677" s="5">
        <v>2775</v>
      </c>
      <c r="G677" s="5" t="s">
        <v>734</v>
      </c>
      <c r="H677" s="5" t="s">
        <v>735</v>
      </c>
      <c r="I677" s="5">
        <v>270</v>
      </c>
      <c r="J677" s="5" t="s">
        <v>736</v>
      </c>
      <c r="K677" s="5">
        <v>295</v>
      </c>
      <c r="L677" s="5"/>
      <c r="M677" s="5" t="s">
        <v>737</v>
      </c>
      <c r="N677" s="68">
        <v>45474</v>
      </c>
      <c r="O677" s="7">
        <v>45757</v>
      </c>
      <c r="P677" s="5"/>
      <c r="Q677" s="7">
        <v>45744</v>
      </c>
      <c r="R677" s="5"/>
      <c r="S677" s="69">
        <v>-31.85</v>
      </c>
      <c r="T677" s="5" t="s">
        <v>39</v>
      </c>
      <c r="U677" s="5" t="s">
        <v>1074</v>
      </c>
      <c r="V677" s="5" t="s">
        <v>41</v>
      </c>
      <c r="W677" s="5" t="s">
        <v>42</v>
      </c>
      <c r="X677" s="5"/>
      <c r="Y677" s="5"/>
      <c r="Z677" s="5" t="s">
        <v>1125</v>
      </c>
      <c r="AA677" s="5"/>
      <c r="AB677" s="5">
        <v>7119</v>
      </c>
      <c r="AC677" s="5">
        <v>7119</v>
      </c>
    </row>
    <row r="678" spans="1:29">
      <c r="A678" s="5">
        <v>662914</v>
      </c>
      <c r="B678" s="5">
        <v>127908</v>
      </c>
      <c r="C678" s="5"/>
      <c r="D678" s="5">
        <v>2</v>
      </c>
      <c r="E678" s="5" t="s">
        <v>29</v>
      </c>
      <c r="F678" s="5">
        <v>4512</v>
      </c>
      <c r="G678" s="5" t="s">
        <v>252</v>
      </c>
      <c r="H678" s="5" t="s">
        <v>253</v>
      </c>
      <c r="I678" s="5">
        <v>310</v>
      </c>
      <c r="J678" s="5" t="s">
        <v>254</v>
      </c>
      <c r="K678" s="5">
        <v>36</v>
      </c>
      <c r="L678" s="5" t="s">
        <v>255</v>
      </c>
      <c r="M678" s="5" t="s">
        <v>1769</v>
      </c>
      <c r="N678" s="68">
        <v>45714.402083333334</v>
      </c>
      <c r="O678" s="7">
        <v>45757</v>
      </c>
      <c r="P678" s="5"/>
      <c r="Q678" s="5"/>
      <c r="R678" s="5"/>
      <c r="S678" s="69">
        <v>210</v>
      </c>
      <c r="T678" s="5" t="s">
        <v>39</v>
      </c>
      <c r="U678" s="5" t="s">
        <v>40</v>
      </c>
      <c r="V678" s="5" t="s">
        <v>41</v>
      </c>
      <c r="W678" s="5" t="s">
        <v>42</v>
      </c>
      <c r="X678" s="5"/>
      <c r="Y678" s="5"/>
      <c r="Z678" s="5" t="s">
        <v>2015</v>
      </c>
      <c r="AA678" s="5"/>
      <c r="AB678" s="5">
        <v>7119</v>
      </c>
      <c r="AC678" s="5">
        <v>7119</v>
      </c>
    </row>
    <row r="679" spans="1:29">
      <c r="A679" s="5">
        <v>662916</v>
      </c>
      <c r="B679" s="5">
        <v>127908</v>
      </c>
      <c r="C679" s="5"/>
      <c r="D679" s="5">
        <v>2</v>
      </c>
      <c r="E679" s="5" t="s">
        <v>29</v>
      </c>
      <c r="F679" s="5">
        <v>4512</v>
      </c>
      <c r="G679" s="5" t="s">
        <v>252</v>
      </c>
      <c r="H679" s="5" t="s">
        <v>253</v>
      </c>
      <c r="I679" s="5">
        <v>310</v>
      </c>
      <c r="J679" s="5" t="s">
        <v>254</v>
      </c>
      <c r="K679" s="5">
        <v>36</v>
      </c>
      <c r="L679" s="5" t="s">
        <v>255</v>
      </c>
      <c r="M679" s="5" t="s">
        <v>1769</v>
      </c>
      <c r="N679" s="68">
        <v>45714.402083333334</v>
      </c>
      <c r="O679" s="7">
        <v>45757</v>
      </c>
      <c r="P679" s="5"/>
      <c r="Q679" s="5"/>
      <c r="R679" s="5"/>
      <c r="S679" s="69">
        <v>9.1300000000000008</v>
      </c>
      <c r="T679" s="5" t="s">
        <v>39</v>
      </c>
      <c r="U679" s="5" t="s">
        <v>182</v>
      </c>
      <c r="V679" s="5" t="s">
        <v>41</v>
      </c>
      <c r="W679" s="5" t="s">
        <v>42</v>
      </c>
      <c r="X679" s="5"/>
      <c r="Y679" s="5"/>
      <c r="Z679" s="5" t="s">
        <v>2015</v>
      </c>
      <c r="AA679" s="5"/>
      <c r="AB679" s="5">
        <v>7119</v>
      </c>
      <c r="AC679" s="5">
        <v>7119</v>
      </c>
    </row>
    <row r="680" spans="1:29">
      <c r="A680" s="5">
        <v>662884</v>
      </c>
      <c r="B680" s="5">
        <v>127908</v>
      </c>
      <c r="C680" s="5"/>
      <c r="D680" s="5">
        <v>2</v>
      </c>
      <c r="E680" s="5" t="s">
        <v>29</v>
      </c>
      <c r="F680" s="5">
        <v>4512</v>
      </c>
      <c r="G680" s="5" t="s">
        <v>252</v>
      </c>
      <c r="H680" s="5" t="s">
        <v>253</v>
      </c>
      <c r="I680" s="5">
        <v>310</v>
      </c>
      <c r="J680" s="5" t="s">
        <v>254</v>
      </c>
      <c r="K680" s="5">
        <v>36</v>
      </c>
      <c r="L680" s="5" t="s">
        <v>255</v>
      </c>
      <c r="M680" s="5" t="s">
        <v>1769</v>
      </c>
      <c r="N680" s="68">
        <v>45714.402083333334</v>
      </c>
      <c r="O680" s="7">
        <v>45757</v>
      </c>
      <c r="P680" s="5"/>
      <c r="Q680" s="5"/>
      <c r="R680" s="5"/>
      <c r="S680" s="69">
        <v>-2100</v>
      </c>
      <c r="T680" s="5" t="s">
        <v>35</v>
      </c>
      <c r="U680" s="5" t="s">
        <v>1826</v>
      </c>
      <c r="V680" s="5" t="s">
        <v>36</v>
      </c>
      <c r="W680" s="5" t="s">
        <v>37</v>
      </c>
      <c r="X680" s="5"/>
      <c r="Y680" s="5"/>
      <c r="Z680" s="5" t="s">
        <v>2015</v>
      </c>
      <c r="AA680" s="5"/>
      <c r="AB680" s="5">
        <v>7119</v>
      </c>
      <c r="AC680" s="5">
        <v>7119</v>
      </c>
    </row>
    <row r="681" spans="1:29">
      <c r="A681" s="5">
        <v>565394</v>
      </c>
      <c r="B681" s="5">
        <v>109763</v>
      </c>
      <c r="C681" s="5"/>
      <c r="D681" s="5">
        <v>2</v>
      </c>
      <c r="E681" s="5" t="s">
        <v>29</v>
      </c>
      <c r="F681" s="5">
        <v>2854</v>
      </c>
      <c r="G681" s="5" t="s">
        <v>535</v>
      </c>
      <c r="H681" s="5" t="s">
        <v>536</v>
      </c>
      <c r="I681" s="5">
        <v>102</v>
      </c>
      <c r="J681" s="5" t="s">
        <v>537</v>
      </c>
      <c r="K681" s="5">
        <v>212</v>
      </c>
      <c r="L681" s="5" t="s">
        <v>538</v>
      </c>
      <c r="M681" s="5" t="s">
        <v>539</v>
      </c>
      <c r="N681" s="68">
        <v>45581.571527777778</v>
      </c>
      <c r="O681" s="7">
        <v>45762</v>
      </c>
      <c r="P681" s="5"/>
      <c r="Q681" s="5"/>
      <c r="R681" s="5"/>
      <c r="S681" s="69">
        <v>-17783.7</v>
      </c>
      <c r="T681" s="5" t="s">
        <v>35</v>
      </c>
      <c r="U681" s="5" t="s">
        <v>1826</v>
      </c>
      <c r="V681" s="5" t="s">
        <v>36</v>
      </c>
      <c r="W681" s="5" t="s">
        <v>37</v>
      </c>
      <c r="X681" s="5"/>
      <c r="Y681" s="5"/>
      <c r="Z681" s="5" t="s">
        <v>898</v>
      </c>
      <c r="AA681" s="5"/>
      <c r="AB681" s="5">
        <v>7119</v>
      </c>
      <c r="AC681" s="5">
        <v>7119</v>
      </c>
    </row>
    <row r="682" spans="1:29">
      <c r="A682" s="5">
        <v>565424</v>
      </c>
      <c r="B682" s="5">
        <v>109763</v>
      </c>
      <c r="C682" s="5"/>
      <c r="D682" s="5">
        <v>2</v>
      </c>
      <c r="E682" s="5" t="s">
        <v>29</v>
      </c>
      <c r="F682" s="5">
        <v>2854</v>
      </c>
      <c r="G682" s="5" t="s">
        <v>535</v>
      </c>
      <c r="H682" s="5" t="s">
        <v>536</v>
      </c>
      <c r="I682" s="5">
        <v>102</v>
      </c>
      <c r="J682" s="5" t="s">
        <v>537</v>
      </c>
      <c r="K682" s="5">
        <v>212</v>
      </c>
      <c r="L682" s="5" t="s">
        <v>538</v>
      </c>
      <c r="M682" s="5" t="s">
        <v>539</v>
      </c>
      <c r="N682" s="68">
        <v>45581.571527777778</v>
      </c>
      <c r="O682" s="7">
        <v>45762</v>
      </c>
      <c r="P682" s="5"/>
      <c r="Q682" s="5"/>
      <c r="R682" s="5"/>
      <c r="S682" s="69">
        <v>1778.37</v>
      </c>
      <c r="T682" s="5" t="s">
        <v>39</v>
      </c>
      <c r="U682" s="5" t="s">
        <v>40</v>
      </c>
      <c r="V682" s="5" t="s">
        <v>41</v>
      </c>
      <c r="W682" s="5" t="s">
        <v>42</v>
      </c>
      <c r="X682" s="5"/>
      <c r="Y682" s="5"/>
      <c r="Z682" s="5" t="s">
        <v>898</v>
      </c>
      <c r="AA682" s="5"/>
      <c r="AB682" s="5">
        <v>7119</v>
      </c>
      <c r="AC682" s="5">
        <v>7119</v>
      </c>
    </row>
    <row r="683" spans="1:29">
      <c r="A683" s="5">
        <v>565443</v>
      </c>
      <c r="B683" s="5">
        <v>109763</v>
      </c>
      <c r="C683" s="5"/>
      <c r="D683" s="5">
        <v>2</v>
      </c>
      <c r="E683" s="5" t="s">
        <v>29</v>
      </c>
      <c r="F683" s="5">
        <v>2854</v>
      </c>
      <c r="G683" s="5" t="s">
        <v>535</v>
      </c>
      <c r="H683" s="5" t="s">
        <v>536</v>
      </c>
      <c r="I683" s="5">
        <v>102</v>
      </c>
      <c r="J683" s="5" t="s">
        <v>537</v>
      </c>
      <c r="K683" s="5">
        <v>212</v>
      </c>
      <c r="L683" s="5" t="s">
        <v>538</v>
      </c>
      <c r="M683" s="5" t="s">
        <v>539</v>
      </c>
      <c r="N683" s="68">
        <v>45581.571527777778</v>
      </c>
      <c r="O683" s="7">
        <v>45762</v>
      </c>
      <c r="P683" s="5"/>
      <c r="Q683" s="5"/>
      <c r="R683" s="5"/>
      <c r="S683" s="69">
        <v>3994.52</v>
      </c>
      <c r="T683" s="5" t="s">
        <v>39</v>
      </c>
      <c r="U683" s="5" t="s">
        <v>265</v>
      </c>
      <c r="V683" s="5" t="s">
        <v>266</v>
      </c>
      <c r="W683" s="5" t="s">
        <v>267</v>
      </c>
      <c r="X683" s="5"/>
      <c r="Y683" s="5"/>
      <c r="Z683" s="5" t="s">
        <v>898</v>
      </c>
      <c r="AA683" s="5"/>
      <c r="AB683" s="5">
        <v>7119</v>
      </c>
      <c r="AC683" s="5">
        <v>7119</v>
      </c>
    </row>
    <row r="684" spans="1:29">
      <c r="A684" s="5">
        <v>568298</v>
      </c>
      <c r="B684" s="5">
        <v>109763</v>
      </c>
      <c r="C684" s="5"/>
      <c r="D684" s="5">
        <v>2</v>
      </c>
      <c r="E684" s="5" t="s">
        <v>29</v>
      </c>
      <c r="F684" s="5">
        <v>2854</v>
      </c>
      <c r="G684" s="5" t="s">
        <v>535</v>
      </c>
      <c r="H684" s="5" t="s">
        <v>536</v>
      </c>
      <c r="I684" s="5">
        <v>102</v>
      </c>
      <c r="J684" s="5" t="s">
        <v>537</v>
      </c>
      <c r="K684" s="5">
        <v>212</v>
      </c>
      <c r="L684" s="5" t="s">
        <v>538</v>
      </c>
      <c r="M684" s="5" t="s">
        <v>539</v>
      </c>
      <c r="N684" s="68">
        <v>45581.571527777778</v>
      </c>
      <c r="O684" s="7">
        <v>45762</v>
      </c>
      <c r="P684" s="5"/>
      <c r="Q684" s="5"/>
      <c r="R684" s="5"/>
      <c r="S684" s="69">
        <v>2783.7</v>
      </c>
      <c r="T684" s="5" t="s">
        <v>39</v>
      </c>
      <c r="U684" s="5" t="s">
        <v>2016</v>
      </c>
      <c r="V684" s="5" t="s">
        <v>88</v>
      </c>
      <c r="W684" s="5" t="s">
        <v>89</v>
      </c>
      <c r="X684" s="5"/>
      <c r="Y684" s="5"/>
      <c r="Z684" s="5" t="s">
        <v>898</v>
      </c>
      <c r="AA684" s="5"/>
      <c r="AB684" s="5">
        <v>7119</v>
      </c>
      <c r="AC684" s="5">
        <v>7119</v>
      </c>
    </row>
    <row r="685" spans="1:29">
      <c r="A685" s="5">
        <v>479277</v>
      </c>
      <c r="B685" s="5">
        <v>94441</v>
      </c>
      <c r="C685" s="5"/>
      <c r="D685" s="5">
        <v>2</v>
      </c>
      <c r="E685" s="5" t="s">
        <v>29</v>
      </c>
      <c r="F685" s="5">
        <v>3414</v>
      </c>
      <c r="G685" s="5" t="s">
        <v>738</v>
      </c>
      <c r="H685" s="5" t="s">
        <v>739</v>
      </c>
      <c r="I685" s="5">
        <v>365</v>
      </c>
      <c r="J685" s="5" t="s">
        <v>740</v>
      </c>
      <c r="K685" s="5">
        <v>270</v>
      </c>
      <c r="L685" s="5" t="s">
        <v>741</v>
      </c>
      <c r="M685" s="5" t="s">
        <v>742</v>
      </c>
      <c r="N685" s="68">
        <v>45505</v>
      </c>
      <c r="O685" s="7">
        <v>45757</v>
      </c>
      <c r="P685" s="5"/>
      <c r="Q685" s="7">
        <v>45747</v>
      </c>
      <c r="R685" s="5"/>
      <c r="S685" s="69">
        <v>-1245.72</v>
      </c>
      <c r="T685" s="5" t="s">
        <v>35</v>
      </c>
      <c r="U685" s="5" t="s">
        <v>1826</v>
      </c>
      <c r="V685" s="5" t="s">
        <v>36</v>
      </c>
      <c r="W685" s="5" t="s">
        <v>37</v>
      </c>
      <c r="X685" s="5"/>
      <c r="Y685" s="5"/>
      <c r="Z685" s="5" t="s">
        <v>915</v>
      </c>
      <c r="AA685" s="5"/>
      <c r="AB685" s="5">
        <v>7119</v>
      </c>
      <c r="AC685" s="5">
        <v>7119</v>
      </c>
    </row>
    <row r="686" spans="1:29">
      <c r="A686" s="5">
        <v>479318</v>
      </c>
      <c r="B686" s="5">
        <v>94441</v>
      </c>
      <c r="C686" s="5"/>
      <c r="D686" s="5">
        <v>2</v>
      </c>
      <c r="E686" s="5" t="s">
        <v>29</v>
      </c>
      <c r="F686" s="5">
        <v>3414</v>
      </c>
      <c r="G686" s="5" t="s">
        <v>738</v>
      </c>
      <c r="H686" s="5" t="s">
        <v>739</v>
      </c>
      <c r="I686" s="5">
        <v>365</v>
      </c>
      <c r="J686" s="5" t="s">
        <v>740</v>
      </c>
      <c r="K686" s="5">
        <v>270</v>
      </c>
      <c r="L686" s="5" t="s">
        <v>741</v>
      </c>
      <c r="M686" s="5" t="s">
        <v>742</v>
      </c>
      <c r="N686" s="68">
        <v>45505</v>
      </c>
      <c r="O686" s="7">
        <v>45757</v>
      </c>
      <c r="P686" s="5"/>
      <c r="Q686" s="7">
        <v>45747</v>
      </c>
      <c r="R686" s="5"/>
      <c r="S686" s="69">
        <v>124.57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915</v>
      </c>
      <c r="AA686" s="5"/>
      <c r="AB686" s="5">
        <v>7119</v>
      </c>
      <c r="AC686" s="5">
        <v>7119</v>
      </c>
    </row>
    <row r="687" spans="1:29">
      <c r="A687" s="5">
        <v>612702</v>
      </c>
      <c r="B687" s="5">
        <v>94441</v>
      </c>
      <c r="C687" s="5"/>
      <c r="D687" s="5">
        <v>2</v>
      </c>
      <c r="E687" s="5" t="s">
        <v>29</v>
      </c>
      <c r="F687" s="5">
        <v>3414</v>
      </c>
      <c r="G687" s="5" t="s">
        <v>738</v>
      </c>
      <c r="H687" s="5" t="s">
        <v>739</v>
      </c>
      <c r="I687" s="5">
        <v>365</v>
      </c>
      <c r="J687" s="5" t="s">
        <v>740</v>
      </c>
      <c r="K687" s="5">
        <v>270</v>
      </c>
      <c r="L687" s="5" t="s">
        <v>741</v>
      </c>
      <c r="M687" s="5" t="s">
        <v>742</v>
      </c>
      <c r="N687" s="68">
        <v>45505</v>
      </c>
      <c r="O687" s="7">
        <v>45757</v>
      </c>
      <c r="P687" s="5"/>
      <c r="Q687" s="7">
        <v>45747</v>
      </c>
      <c r="R687" s="5"/>
      <c r="S687" s="69">
        <v>8.14</v>
      </c>
      <c r="T687" s="5" t="s">
        <v>39</v>
      </c>
      <c r="U687" s="5" t="s">
        <v>182</v>
      </c>
      <c r="V687" s="5" t="s">
        <v>41</v>
      </c>
      <c r="W687" s="5" t="s">
        <v>42</v>
      </c>
      <c r="X687" s="5"/>
      <c r="Y687" s="5"/>
      <c r="Z687" s="5" t="s">
        <v>915</v>
      </c>
      <c r="AA687" s="5"/>
      <c r="AB687" s="5">
        <v>7119</v>
      </c>
      <c r="AC687" s="5">
        <v>7119</v>
      </c>
    </row>
    <row r="688" spans="1:29">
      <c r="A688" s="5">
        <v>612687</v>
      </c>
      <c r="B688" s="5">
        <v>94454</v>
      </c>
      <c r="C688" s="5"/>
      <c r="D688" s="5">
        <v>2</v>
      </c>
      <c r="E688" s="5" t="s">
        <v>29</v>
      </c>
      <c r="F688" s="5">
        <v>3414</v>
      </c>
      <c r="G688" s="5" t="s">
        <v>738</v>
      </c>
      <c r="H688" s="5" t="s">
        <v>739</v>
      </c>
      <c r="I688" s="5">
        <v>366</v>
      </c>
      <c r="J688" s="5" t="s">
        <v>743</v>
      </c>
      <c r="K688" s="5">
        <v>271</v>
      </c>
      <c r="L688" s="5" t="s">
        <v>744</v>
      </c>
      <c r="M688" s="5" t="s">
        <v>745</v>
      </c>
      <c r="N688" s="68">
        <v>45505</v>
      </c>
      <c r="O688" s="7">
        <v>45757</v>
      </c>
      <c r="P688" s="5"/>
      <c r="Q688" s="7">
        <v>45747</v>
      </c>
      <c r="R688" s="5"/>
      <c r="S688" s="69">
        <v>8.14</v>
      </c>
      <c r="T688" s="5" t="s">
        <v>39</v>
      </c>
      <c r="U688" s="5" t="s">
        <v>182</v>
      </c>
      <c r="V688" s="5" t="s">
        <v>41</v>
      </c>
      <c r="W688" s="5" t="s">
        <v>42</v>
      </c>
      <c r="X688" s="5"/>
      <c r="Y688" s="5"/>
      <c r="Z688" s="5" t="s">
        <v>915</v>
      </c>
      <c r="AA688" s="5"/>
      <c r="AB688" s="5">
        <v>7119</v>
      </c>
      <c r="AC688" s="5">
        <v>7119</v>
      </c>
    </row>
    <row r="689" spans="1:29">
      <c r="A689" s="5">
        <v>479353</v>
      </c>
      <c r="B689" s="5">
        <v>94454</v>
      </c>
      <c r="C689" s="5"/>
      <c r="D689" s="5">
        <v>2</v>
      </c>
      <c r="E689" s="5" t="s">
        <v>29</v>
      </c>
      <c r="F689" s="5">
        <v>3414</v>
      </c>
      <c r="G689" s="5" t="s">
        <v>738</v>
      </c>
      <c r="H689" s="5" t="s">
        <v>739</v>
      </c>
      <c r="I689" s="5">
        <v>366</v>
      </c>
      <c r="J689" s="5" t="s">
        <v>743</v>
      </c>
      <c r="K689" s="5">
        <v>271</v>
      </c>
      <c r="L689" s="5" t="s">
        <v>744</v>
      </c>
      <c r="M689" s="5" t="s">
        <v>745</v>
      </c>
      <c r="N689" s="68">
        <v>45505</v>
      </c>
      <c r="O689" s="7">
        <v>45757</v>
      </c>
      <c r="P689" s="5"/>
      <c r="Q689" s="7">
        <v>45747</v>
      </c>
      <c r="R689" s="5"/>
      <c r="S689" s="69">
        <v>-1245.72</v>
      </c>
      <c r="T689" s="5" t="s">
        <v>35</v>
      </c>
      <c r="U689" s="5" t="s">
        <v>1826</v>
      </c>
      <c r="V689" s="5" t="s">
        <v>36</v>
      </c>
      <c r="W689" s="5" t="s">
        <v>37</v>
      </c>
      <c r="X689" s="5"/>
      <c r="Y689" s="5"/>
      <c r="Z689" s="5" t="s">
        <v>915</v>
      </c>
      <c r="AA689" s="5"/>
      <c r="AB689" s="5">
        <v>7119</v>
      </c>
      <c r="AC689" s="5">
        <v>7119</v>
      </c>
    </row>
    <row r="690" spans="1:29">
      <c r="A690" s="5">
        <v>479387</v>
      </c>
      <c r="B690" s="5">
        <v>94454</v>
      </c>
      <c r="C690" s="5"/>
      <c r="D690" s="5">
        <v>2</v>
      </c>
      <c r="E690" s="5" t="s">
        <v>29</v>
      </c>
      <c r="F690" s="5">
        <v>3414</v>
      </c>
      <c r="G690" s="5" t="s">
        <v>738</v>
      </c>
      <c r="H690" s="5" t="s">
        <v>739</v>
      </c>
      <c r="I690" s="5">
        <v>366</v>
      </c>
      <c r="J690" s="5" t="s">
        <v>743</v>
      </c>
      <c r="K690" s="5">
        <v>271</v>
      </c>
      <c r="L690" s="5" t="s">
        <v>744</v>
      </c>
      <c r="M690" s="5" t="s">
        <v>745</v>
      </c>
      <c r="N690" s="68">
        <v>45505</v>
      </c>
      <c r="O690" s="7">
        <v>45757</v>
      </c>
      <c r="P690" s="5"/>
      <c r="Q690" s="7">
        <v>45747</v>
      </c>
      <c r="R690" s="5"/>
      <c r="S690" s="69">
        <v>124.57</v>
      </c>
      <c r="T690" s="5" t="s">
        <v>39</v>
      </c>
      <c r="U690" s="5" t="s">
        <v>40</v>
      </c>
      <c r="V690" s="5" t="s">
        <v>41</v>
      </c>
      <c r="W690" s="5" t="s">
        <v>42</v>
      </c>
      <c r="X690" s="5"/>
      <c r="Y690" s="5"/>
      <c r="Z690" s="5" t="s">
        <v>915</v>
      </c>
      <c r="AA690" s="5"/>
      <c r="AB690" s="5">
        <v>7119</v>
      </c>
      <c r="AC690" s="5">
        <v>7119</v>
      </c>
    </row>
    <row r="691" spans="1:29">
      <c r="A691" s="5">
        <v>500962</v>
      </c>
      <c r="B691" s="5">
        <v>98539</v>
      </c>
      <c r="C691" s="5"/>
      <c r="D691" s="5">
        <v>2</v>
      </c>
      <c r="E691" s="5" t="s">
        <v>29</v>
      </c>
      <c r="F691" s="5">
        <v>3414</v>
      </c>
      <c r="G691" s="5" t="s">
        <v>738</v>
      </c>
      <c r="H691" s="5" t="s">
        <v>739</v>
      </c>
      <c r="I691" s="5">
        <v>363</v>
      </c>
      <c r="J691" s="5" t="s">
        <v>746</v>
      </c>
      <c r="K691" s="5">
        <v>207</v>
      </c>
      <c r="L691" s="5" t="s">
        <v>747</v>
      </c>
      <c r="M691" s="5" t="s">
        <v>748</v>
      </c>
      <c r="N691" s="68">
        <v>45505</v>
      </c>
      <c r="O691" s="7">
        <v>45757</v>
      </c>
      <c r="P691" s="5"/>
      <c r="Q691" s="7">
        <v>45747</v>
      </c>
      <c r="R691" s="5"/>
      <c r="S691" s="69">
        <v>-1245.72</v>
      </c>
      <c r="T691" s="5" t="s">
        <v>35</v>
      </c>
      <c r="U691" s="5" t="s">
        <v>1826</v>
      </c>
      <c r="V691" s="5" t="s">
        <v>36</v>
      </c>
      <c r="W691" s="5" t="s">
        <v>37</v>
      </c>
      <c r="X691" s="5"/>
      <c r="Y691" s="5"/>
      <c r="Z691" s="5" t="s">
        <v>915</v>
      </c>
      <c r="AA691" s="5"/>
      <c r="AB691" s="5">
        <v>7119</v>
      </c>
      <c r="AC691" s="5">
        <v>7119</v>
      </c>
    </row>
    <row r="692" spans="1:29">
      <c r="A692" s="5">
        <v>500991</v>
      </c>
      <c r="B692" s="5">
        <v>98539</v>
      </c>
      <c r="C692" s="5"/>
      <c r="D692" s="5">
        <v>2</v>
      </c>
      <c r="E692" s="5" t="s">
        <v>29</v>
      </c>
      <c r="F692" s="5">
        <v>3414</v>
      </c>
      <c r="G692" s="5" t="s">
        <v>738</v>
      </c>
      <c r="H692" s="5" t="s">
        <v>739</v>
      </c>
      <c r="I692" s="5">
        <v>363</v>
      </c>
      <c r="J692" s="5" t="s">
        <v>746</v>
      </c>
      <c r="K692" s="5">
        <v>207</v>
      </c>
      <c r="L692" s="5" t="s">
        <v>747</v>
      </c>
      <c r="M692" s="5" t="s">
        <v>748</v>
      </c>
      <c r="N692" s="68">
        <v>45505</v>
      </c>
      <c r="O692" s="7">
        <v>45757</v>
      </c>
      <c r="P692" s="5"/>
      <c r="Q692" s="7">
        <v>45747</v>
      </c>
      <c r="R692" s="5"/>
      <c r="S692" s="69">
        <v>124.57</v>
      </c>
      <c r="T692" s="5" t="s">
        <v>39</v>
      </c>
      <c r="U692" s="5" t="s">
        <v>40</v>
      </c>
      <c r="V692" s="5" t="s">
        <v>41</v>
      </c>
      <c r="W692" s="5" t="s">
        <v>42</v>
      </c>
      <c r="X692" s="5"/>
      <c r="Y692" s="5"/>
      <c r="Z692" s="5" t="s">
        <v>915</v>
      </c>
      <c r="AA692" s="5"/>
      <c r="AB692" s="5">
        <v>7119</v>
      </c>
      <c r="AC692" s="5">
        <v>7119</v>
      </c>
    </row>
    <row r="693" spans="1:29">
      <c r="A693" s="5">
        <v>612642</v>
      </c>
      <c r="B693" s="5">
        <v>98539</v>
      </c>
      <c r="C693" s="5"/>
      <c r="D693" s="5">
        <v>2</v>
      </c>
      <c r="E693" s="5" t="s">
        <v>29</v>
      </c>
      <c r="F693" s="5">
        <v>3414</v>
      </c>
      <c r="G693" s="5" t="s">
        <v>738</v>
      </c>
      <c r="H693" s="5" t="s">
        <v>739</v>
      </c>
      <c r="I693" s="5">
        <v>363</v>
      </c>
      <c r="J693" s="5" t="s">
        <v>746</v>
      </c>
      <c r="K693" s="5">
        <v>207</v>
      </c>
      <c r="L693" s="5" t="s">
        <v>747</v>
      </c>
      <c r="M693" s="5" t="s">
        <v>748</v>
      </c>
      <c r="N693" s="68">
        <v>45505</v>
      </c>
      <c r="O693" s="7">
        <v>45757</v>
      </c>
      <c r="P693" s="5"/>
      <c r="Q693" s="7">
        <v>45747</v>
      </c>
      <c r="R693" s="5"/>
      <c r="S693" s="69">
        <v>8.14</v>
      </c>
      <c r="T693" s="5" t="s">
        <v>39</v>
      </c>
      <c r="U693" s="5" t="s">
        <v>182</v>
      </c>
      <c r="V693" s="5" t="s">
        <v>41</v>
      </c>
      <c r="W693" s="5" t="s">
        <v>42</v>
      </c>
      <c r="X693" s="5"/>
      <c r="Y693" s="5"/>
      <c r="Z693" s="5" t="s">
        <v>915</v>
      </c>
      <c r="AA693" s="5"/>
      <c r="AB693" s="5">
        <v>7119</v>
      </c>
      <c r="AC693" s="5">
        <v>7119</v>
      </c>
    </row>
    <row r="694" spans="1:29">
      <c r="A694" s="5">
        <v>611369</v>
      </c>
      <c r="B694" s="5">
        <v>106415</v>
      </c>
      <c r="C694" s="5"/>
      <c r="D694" s="5">
        <v>2</v>
      </c>
      <c r="E694" s="5" t="s">
        <v>29</v>
      </c>
      <c r="F694" s="5">
        <v>2881</v>
      </c>
      <c r="G694" s="5" t="s">
        <v>235</v>
      </c>
      <c r="H694" s="5" t="s">
        <v>236</v>
      </c>
      <c r="I694" s="5">
        <v>114</v>
      </c>
      <c r="J694" s="5" t="s">
        <v>237</v>
      </c>
      <c r="K694" s="5">
        <v>273</v>
      </c>
      <c r="L694" s="5" t="s">
        <v>238</v>
      </c>
      <c r="M694" s="5" t="s">
        <v>2017</v>
      </c>
      <c r="N694" s="68">
        <v>45567.45</v>
      </c>
      <c r="O694" s="7">
        <v>45757</v>
      </c>
      <c r="P694" s="5"/>
      <c r="Q694" s="7">
        <v>45748</v>
      </c>
      <c r="R694" s="5"/>
      <c r="S694" s="69">
        <v>8.01</v>
      </c>
      <c r="T694" s="5" t="s">
        <v>39</v>
      </c>
      <c r="U694" s="5" t="s">
        <v>182</v>
      </c>
      <c r="V694" s="5" t="s">
        <v>41</v>
      </c>
      <c r="W694" s="5" t="s">
        <v>42</v>
      </c>
      <c r="X694" s="5"/>
      <c r="Y694" s="5"/>
      <c r="Z694" s="5" t="s">
        <v>811</v>
      </c>
      <c r="AA694" s="5"/>
      <c r="AB694" s="5">
        <v>7119</v>
      </c>
      <c r="AC694" s="5">
        <v>7119</v>
      </c>
    </row>
    <row r="695" spans="1:29">
      <c r="A695" s="5">
        <v>544284</v>
      </c>
      <c r="B695" s="5">
        <v>106415</v>
      </c>
      <c r="C695" s="5"/>
      <c r="D695" s="5">
        <v>2</v>
      </c>
      <c r="E695" s="5" t="s">
        <v>29</v>
      </c>
      <c r="F695" s="5">
        <v>2881</v>
      </c>
      <c r="G695" s="5" t="s">
        <v>235</v>
      </c>
      <c r="H695" s="5" t="s">
        <v>236</v>
      </c>
      <c r="I695" s="5">
        <v>114</v>
      </c>
      <c r="J695" s="5" t="s">
        <v>237</v>
      </c>
      <c r="K695" s="5">
        <v>273</v>
      </c>
      <c r="L695" s="5" t="s">
        <v>238</v>
      </c>
      <c r="M695" s="5" t="s">
        <v>2017</v>
      </c>
      <c r="N695" s="68">
        <v>45567.45</v>
      </c>
      <c r="O695" s="7">
        <v>45757</v>
      </c>
      <c r="P695" s="5"/>
      <c r="Q695" s="7">
        <v>45748</v>
      </c>
      <c r="R695" s="5"/>
      <c r="S695" s="69">
        <v>-1357.34</v>
      </c>
      <c r="T695" s="5" t="s">
        <v>35</v>
      </c>
      <c r="U695" s="5" t="s">
        <v>1826</v>
      </c>
      <c r="V695" s="5" t="s">
        <v>36</v>
      </c>
      <c r="W695" s="5" t="s">
        <v>37</v>
      </c>
      <c r="X695" s="5"/>
      <c r="Y695" s="5"/>
      <c r="Z695" s="5" t="s">
        <v>811</v>
      </c>
      <c r="AA695" s="5"/>
      <c r="AB695" s="5">
        <v>7119</v>
      </c>
      <c r="AC695" s="5">
        <v>7119</v>
      </c>
    </row>
    <row r="696" spans="1:29">
      <c r="A696" s="5">
        <v>544309</v>
      </c>
      <c r="B696" s="5">
        <v>106415</v>
      </c>
      <c r="C696" s="5"/>
      <c r="D696" s="5">
        <v>2</v>
      </c>
      <c r="E696" s="5" t="s">
        <v>29</v>
      </c>
      <c r="F696" s="5">
        <v>2881</v>
      </c>
      <c r="G696" s="5" t="s">
        <v>235</v>
      </c>
      <c r="H696" s="5" t="s">
        <v>236</v>
      </c>
      <c r="I696" s="5">
        <v>114</v>
      </c>
      <c r="J696" s="5" t="s">
        <v>237</v>
      </c>
      <c r="K696" s="5">
        <v>273</v>
      </c>
      <c r="L696" s="5" t="s">
        <v>238</v>
      </c>
      <c r="M696" s="5" t="s">
        <v>2017</v>
      </c>
      <c r="N696" s="68">
        <v>45567.45</v>
      </c>
      <c r="O696" s="7">
        <v>45757</v>
      </c>
      <c r="P696" s="5"/>
      <c r="Q696" s="7">
        <v>45748</v>
      </c>
      <c r="R696" s="5"/>
      <c r="S696" s="69">
        <v>135.72999999999999</v>
      </c>
      <c r="T696" s="5" t="s">
        <v>39</v>
      </c>
      <c r="U696" s="5" t="s">
        <v>40</v>
      </c>
      <c r="V696" s="5" t="s">
        <v>41</v>
      </c>
      <c r="W696" s="5" t="s">
        <v>42</v>
      </c>
      <c r="X696" s="5"/>
      <c r="Y696" s="5"/>
      <c r="Z696" s="5" t="s">
        <v>811</v>
      </c>
      <c r="AA696" s="5"/>
      <c r="AB696" s="5">
        <v>7119</v>
      </c>
      <c r="AC696" s="5">
        <v>7119</v>
      </c>
    </row>
    <row r="697" spans="1:29">
      <c r="A697" s="5">
        <v>527991</v>
      </c>
      <c r="B697" s="5">
        <v>103619</v>
      </c>
      <c r="C697" s="5"/>
      <c r="D697" s="5">
        <v>2</v>
      </c>
      <c r="E697" s="5" t="s">
        <v>29</v>
      </c>
      <c r="F697" s="5">
        <v>3228</v>
      </c>
      <c r="G697" s="5" t="s">
        <v>190</v>
      </c>
      <c r="H697" s="5" t="s">
        <v>191</v>
      </c>
      <c r="I697" s="5">
        <v>125</v>
      </c>
      <c r="J697" s="5" t="s">
        <v>192</v>
      </c>
      <c r="K697" s="5">
        <v>294</v>
      </c>
      <c r="L697" s="5"/>
      <c r="M697" s="5" t="s">
        <v>193</v>
      </c>
      <c r="N697" s="68">
        <v>45562.441666666666</v>
      </c>
      <c r="O697" s="7">
        <v>45757</v>
      </c>
      <c r="P697" s="5"/>
      <c r="Q697" s="5"/>
      <c r="R697" s="5"/>
      <c r="S697" s="69">
        <v>-5190.5</v>
      </c>
      <c r="T697" s="5" t="s">
        <v>35</v>
      </c>
      <c r="U697" s="5" t="s">
        <v>2018</v>
      </c>
      <c r="V697" s="5" t="s">
        <v>36</v>
      </c>
      <c r="W697" s="5" t="s">
        <v>37</v>
      </c>
      <c r="X697" s="5"/>
      <c r="Y697" s="5"/>
      <c r="Z697" s="5" t="s">
        <v>802</v>
      </c>
      <c r="AA697" s="5"/>
      <c r="AB697" s="5">
        <v>7119</v>
      </c>
      <c r="AC697" s="5">
        <v>7119</v>
      </c>
    </row>
    <row r="698" spans="1:29">
      <c r="A698" s="5">
        <v>528016</v>
      </c>
      <c r="B698" s="5">
        <v>103619</v>
      </c>
      <c r="C698" s="5"/>
      <c r="D698" s="5">
        <v>2</v>
      </c>
      <c r="E698" s="5" t="s">
        <v>29</v>
      </c>
      <c r="F698" s="5">
        <v>3228</v>
      </c>
      <c r="G698" s="5" t="s">
        <v>190</v>
      </c>
      <c r="H698" s="5" t="s">
        <v>191</v>
      </c>
      <c r="I698" s="5">
        <v>125</v>
      </c>
      <c r="J698" s="5" t="s">
        <v>192</v>
      </c>
      <c r="K698" s="5">
        <v>294</v>
      </c>
      <c r="L698" s="5"/>
      <c r="M698" s="5" t="s">
        <v>193</v>
      </c>
      <c r="N698" s="68">
        <v>45562.441666666666</v>
      </c>
      <c r="O698" s="7">
        <v>45757</v>
      </c>
      <c r="P698" s="5"/>
      <c r="Q698" s="5"/>
      <c r="R698" s="5"/>
      <c r="S698" s="69">
        <v>519.04999999999995</v>
      </c>
      <c r="T698" s="5" t="s">
        <v>39</v>
      </c>
      <c r="U698" s="5" t="s">
        <v>40</v>
      </c>
      <c r="V698" s="5" t="s">
        <v>41</v>
      </c>
      <c r="W698" s="5" t="s">
        <v>42</v>
      </c>
      <c r="X698" s="5"/>
      <c r="Y698" s="5"/>
      <c r="Z698" s="5" t="s">
        <v>802</v>
      </c>
      <c r="AA698" s="5"/>
      <c r="AB698" s="5">
        <v>7119</v>
      </c>
      <c r="AC698" s="5">
        <v>7119</v>
      </c>
    </row>
    <row r="699" spans="1:29">
      <c r="A699" s="5">
        <v>611465</v>
      </c>
      <c r="B699" s="5">
        <v>103619</v>
      </c>
      <c r="C699" s="5"/>
      <c r="D699" s="5">
        <v>2</v>
      </c>
      <c r="E699" s="5" t="s">
        <v>29</v>
      </c>
      <c r="F699" s="5">
        <v>3228</v>
      </c>
      <c r="G699" s="5" t="s">
        <v>190</v>
      </c>
      <c r="H699" s="5" t="s">
        <v>191</v>
      </c>
      <c r="I699" s="5">
        <v>125</v>
      </c>
      <c r="J699" s="5" t="s">
        <v>192</v>
      </c>
      <c r="K699" s="5">
        <v>294</v>
      </c>
      <c r="L699" s="5"/>
      <c r="M699" s="5" t="s">
        <v>193</v>
      </c>
      <c r="N699" s="68">
        <v>45562.441666666666</v>
      </c>
      <c r="O699" s="7">
        <v>45757</v>
      </c>
      <c r="P699" s="5"/>
      <c r="Q699" s="5"/>
      <c r="R699" s="5"/>
      <c r="S699" s="69">
        <v>38.520000000000003</v>
      </c>
      <c r="T699" s="5" t="s">
        <v>39</v>
      </c>
      <c r="U699" s="5" t="s">
        <v>182</v>
      </c>
      <c r="V699" s="5" t="s">
        <v>41</v>
      </c>
      <c r="W699" s="5" t="s">
        <v>42</v>
      </c>
      <c r="X699" s="5"/>
      <c r="Y699" s="5"/>
      <c r="Z699" s="5" t="s">
        <v>802</v>
      </c>
      <c r="AA699" s="5"/>
      <c r="AB699" s="5">
        <v>7119</v>
      </c>
      <c r="AC699" s="5">
        <v>7119</v>
      </c>
    </row>
    <row r="700" spans="1:29">
      <c r="A700" s="5">
        <v>611201</v>
      </c>
      <c r="B700" s="5">
        <v>107421</v>
      </c>
      <c r="C700" s="5"/>
      <c r="D700" s="5">
        <v>2</v>
      </c>
      <c r="E700" s="5" t="s">
        <v>29</v>
      </c>
      <c r="F700" s="5">
        <v>3228</v>
      </c>
      <c r="G700" s="5" t="s">
        <v>190</v>
      </c>
      <c r="H700" s="5" t="s">
        <v>191</v>
      </c>
      <c r="I700" s="5">
        <v>105</v>
      </c>
      <c r="J700" s="5" t="s">
        <v>245</v>
      </c>
      <c r="K700" s="5">
        <v>53</v>
      </c>
      <c r="L700" s="5" t="s">
        <v>246</v>
      </c>
      <c r="M700" s="5" t="s">
        <v>247</v>
      </c>
      <c r="N700" s="68">
        <v>45597</v>
      </c>
      <c r="O700" s="7">
        <v>45757</v>
      </c>
      <c r="P700" s="5"/>
      <c r="Q700" s="7">
        <v>45751</v>
      </c>
      <c r="R700" s="5"/>
      <c r="S700" s="69">
        <v>220.17</v>
      </c>
      <c r="T700" s="5" t="s">
        <v>39</v>
      </c>
      <c r="U700" s="5" t="s">
        <v>182</v>
      </c>
      <c r="V700" s="5" t="s">
        <v>41</v>
      </c>
      <c r="W700" s="5" t="s">
        <v>42</v>
      </c>
      <c r="X700" s="5"/>
      <c r="Y700" s="5"/>
      <c r="Z700" s="5" t="s">
        <v>815</v>
      </c>
      <c r="AA700" s="5"/>
      <c r="AB700" s="5">
        <v>7119</v>
      </c>
      <c r="AC700" s="5">
        <v>7119</v>
      </c>
    </row>
    <row r="701" spans="1:29">
      <c r="A701" s="5">
        <v>549293</v>
      </c>
      <c r="B701" s="5">
        <v>107421</v>
      </c>
      <c r="C701" s="5"/>
      <c r="D701" s="5">
        <v>2</v>
      </c>
      <c r="E701" s="5" t="s">
        <v>29</v>
      </c>
      <c r="F701" s="5">
        <v>3228</v>
      </c>
      <c r="G701" s="5" t="s">
        <v>190</v>
      </c>
      <c r="H701" s="5" t="s">
        <v>191</v>
      </c>
      <c r="I701" s="5">
        <v>105</v>
      </c>
      <c r="J701" s="5" t="s">
        <v>245</v>
      </c>
      <c r="K701" s="5">
        <v>53</v>
      </c>
      <c r="L701" s="5" t="s">
        <v>246</v>
      </c>
      <c r="M701" s="5" t="s">
        <v>247</v>
      </c>
      <c r="N701" s="68">
        <v>45597</v>
      </c>
      <c r="O701" s="7">
        <v>45757</v>
      </c>
      <c r="P701" s="5"/>
      <c r="Q701" s="7">
        <v>45751</v>
      </c>
      <c r="R701" s="5"/>
      <c r="S701" s="69">
        <v>-24670.25</v>
      </c>
      <c r="T701" s="5" t="s">
        <v>35</v>
      </c>
      <c r="U701" s="5" t="s">
        <v>1826</v>
      </c>
      <c r="V701" s="5" t="s">
        <v>36</v>
      </c>
      <c r="W701" s="5" t="s">
        <v>37</v>
      </c>
      <c r="X701" s="5"/>
      <c r="Y701" s="5"/>
      <c r="Z701" s="5" t="s">
        <v>815</v>
      </c>
      <c r="AA701" s="5"/>
      <c r="AB701" s="5">
        <v>7119</v>
      </c>
      <c r="AC701" s="5">
        <v>7119</v>
      </c>
    </row>
    <row r="702" spans="1:29">
      <c r="A702" s="5">
        <v>549320</v>
      </c>
      <c r="B702" s="5">
        <v>107421</v>
      </c>
      <c r="C702" s="5"/>
      <c r="D702" s="5">
        <v>2</v>
      </c>
      <c r="E702" s="5" t="s">
        <v>29</v>
      </c>
      <c r="F702" s="5">
        <v>3228</v>
      </c>
      <c r="G702" s="5" t="s">
        <v>190</v>
      </c>
      <c r="H702" s="5" t="s">
        <v>191</v>
      </c>
      <c r="I702" s="5">
        <v>105</v>
      </c>
      <c r="J702" s="5" t="s">
        <v>245</v>
      </c>
      <c r="K702" s="5">
        <v>53</v>
      </c>
      <c r="L702" s="5" t="s">
        <v>246</v>
      </c>
      <c r="M702" s="5" t="s">
        <v>247</v>
      </c>
      <c r="N702" s="68">
        <v>45597</v>
      </c>
      <c r="O702" s="7">
        <v>45757</v>
      </c>
      <c r="P702" s="5"/>
      <c r="Q702" s="7">
        <v>45751</v>
      </c>
      <c r="R702" s="5"/>
      <c r="S702" s="69">
        <v>2467.02</v>
      </c>
      <c r="T702" s="5" t="s">
        <v>39</v>
      </c>
      <c r="U702" s="5" t="s">
        <v>40</v>
      </c>
      <c r="V702" s="5" t="s">
        <v>41</v>
      </c>
      <c r="W702" s="5" t="s">
        <v>42</v>
      </c>
      <c r="X702" s="5"/>
      <c r="Y702" s="5"/>
      <c r="Z702" s="5" t="s">
        <v>815</v>
      </c>
      <c r="AA702" s="5"/>
      <c r="AB702" s="5">
        <v>7119</v>
      </c>
      <c r="AC702" s="5">
        <v>7119</v>
      </c>
    </row>
    <row r="703" spans="1:29">
      <c r="A703" s="5">
        <v>618184</v>
      </c>
      <c r="B703" s="5">
        <v>112420</v>
      </c>
      <c r="C703" s="5"/>
      <c r="D703" s="5">
        <v>2</v>
      </c>
      <c r="E703" s="5" t="s">
        <v>29</v>
      </c>
      <c r="F703" s="5">
        <v>2947</v>
      </c>
      <c r="G703" s="5" t="s">
        <v>821</v>
      </c>
      <c r="H703" s="5" t="s">
        <v>822</v>
      </c>
      <c r="I703" s="5">
        <v>500</v>
      </c>
      <c r="J703" s="5" t="s">
        <v>823</v>
      </c>
      <c r="K703" s="5">
        <v>427</v>
      </c>
      <c r="L703" s="5"/>
      <c r="M703" s="5" t="s">
        <v>824</v>
      </c>
      <c r="N703" s="68">
        <v>45615.729861111111</v>
      </c>
      <c r="O703" s="7">
        <v>45757</v>
      </c>
      <c r="P703" s="5"/>
      <c r="Q703" s="7">
        <v>45747</v>
      </c>
      <c r="R703" s="5"/>
      <c r="S703" s="69">
        <v>8.84</v>
      </c>
      <c r="T703" s="5" t="s">
        <v>39</v>
      </c>
      <c r="U703" s="5" t="s">
        <v>182</v>
      </c>
      <c r="V703" s="5" t="s">
        <v>41</v>
      </c>
      <c r="W703" s="5" t="s">
        <v>42</v>
      </c>
      <c r="X703" s="5"/>
      <c r="Y703" s="5"/>
      <c r="Z703" s="5" t="s">
        <v>1519</v>
      </c>
      <c r="AA703" s="5"/>
      <c r="AB703" s="5">
        <v>7119</v>
      </c>
      <c r="AC703" s="5">
        <v>7119</v>
      </c>
    </row>
    <row r="704" spans="1:29">
      <c r="A704" s="5">
        <v>578449</v>
      </c>
      <c r="B704" s="5">
        <v>112420</v>
      </c>
      <c r="C704" s="5"/>
      <c r="D704" s="5">
        <v>2</v>
      </c>
      <c r="E704" s="5" t="s">
        <v>29</v>
      </c>
      <c r="F704" s="5">
        <v>2947</v>
      </c>
      <c r="G704" s="5" t="s">
        <v>821</v>
      </c>
      <c r="H704" s="5" t="s">
        <v>822</v>
      </c>
      <c r="I704" s="5">
        <v>500</v>
      </c>
      <c r="J704" s="5" t="s">
        <v>823</v>
      </c>
      <c r="K704" s="5">
        <v>427</v>
      </c>
      <c r="L704" s="5"/>
      <c r="M704" s="5" t="s">
        <v>824</v>
      </c>
      <c r="N704" s="68">
        <v>45615.729861111111</v>
      </c>
      <c r="O704" s="7">
        <v>45757</v>
      </c>
      <c r="P704" s="5"/>
      <c r="Q704" s="7">
        <v>45747</v>
      </c>
      <c r="R704" s="5"/>
      <c r="S704" s="69">
        <v>-1100</v>
      </c>
      <c r="T704" s="5" t="s">
        <v>35</v>
      </c>
      <c r="U704" s="5" t="s">
        <v>1826</v>
      </c>
      <c r="V704" s="5" t="s">
        <v>36</v>
      </c>
      <c r="W704" s="5" t="s">
        <v>37</v>
      </c>
      <c r="X704" s="5"/>
      <c r="Y704" s="5"/>
      <c r="Z704" s="5" t="s">
        <v>1519</v>
      </c>
      <c r="AA704" s="5"/>
      <c r="AB704" s="5">
        <v>7119</v>
      </c>
      <c r="AC704" s="5">
        <v>7119</v>
      </c>
    </row>
    <row r="705" spans="1:29">
      <c r="A705" s="5">
        <v>578475</v>
      </c>
      <c r="B705" s="5">
        <v>112420</v>
      </c>
      <c r="C705" s="5"/>
      <c r="D705" s="5">
        <v>2</v>
      </c>
      <c r="E705" s="5" t="s">
        <v>29</v>
      </c>
      <c r="F705" s="5">
        <v>2947</v>
      </c>
      <c r="G705" s="5" t="s">
        <v>821</v>
      </c>
      <c r="H705" s="5" t="s">
        <v>822</v>
      </c>
      <c r="I705" s="5">
        <v>500</v>
      </c>
      <c r="J705" s="5" t="s">
        <v>823</v>
      </c>
      <c r="K705" s="5">
        <v>427</v>
      </c>
      <c r="L705" s="5"/>
      <c r="M705" s="5" t="s">
        <v>824</v>
      </c>
      <c r="N705" s="68">
        <v>45615.729861111111</v>
      </c>
      <c r="O705" s="7">
        <v>45757</v>
      </c>
      <c r="P705" s="5"/>
      <c r="Q705" s="7">
        <v>45747</v>
      </c>
      <c r="R705" s="5"/>
      <c r="S705" s="69">
        <v>110</v>
      </c>
      <c r="T705" s="5" t="s">
        <v>39</v>
      </c>
      <c r="U705" s="5" t="s">
        <v>40</v>
      </c>
      <c r="V705" s="5" t="s">
        <v>41</v>
      </c>
      <c r="W705" s="5" t="s">
        <v>42</v>
      </c>
      <c r="X705" s="5"/>
      <c r="Y705" s="5"/>
      <c r="Z705" s="5" t="s">
        <v>1519</v>
      </c>
      <c r="AA705" s="5"/>
      <c r="AB705" s="5">
        <v>7119</v>
      </c>
      <c r="AC705" s="5">
        <v>7119</v>
      </c>
    </row>
    <row r="706" spans="1:29">
      <c r="A706" s="5">
        <v>653348</v>
      </c>
      <c r="B706" s="5">
        <v>112420</v>
      </c>
      <c r="C706" s="5"/>
      <c r="D706" s="5">
        <v>2</v>
      </c>
      <c r="E706" s="5" t="s">
        <v>29</v>
      </c>
      <c r="F706" s="5">
        <v>2947</v>
      </c>
      <c r="G706" s="5" t="s">
        <v>821</v>
      </c>
      <c r="H706" s="5" t="s">
        <v>822</v>
      </c>
      <c r="I706" s="5">
        <v>500</v>
      </c>
      <c r="J706" s="5" t="s">
        <v>823</v>
      </c>
      <c r="K706" s="5">
        <v>427</v>
      </c>
      <c r="L706" s="5"/>
      <c r="M706" s="5" t="s">
        <v>824</v>
      </c>
      <c r="N706" s="68">
        <v>45615.729861111111</v>
      </c>
      <c r="O706" s="7">
        <v>45757</v>
      </c>
      <c r="P706" s="5"/>
      <c r="Q706" s="7">
        <v>45747</v>
      </c>
      <c r="R706" s="5"/>
      <c r="S706" s="69">
        <v>25</v>
      </c>
      <c r="T706" s="5" t="s">
        <v>39</v>
      </c>
      <c r="U706" s="5" t="s">
        <v>52</v>
      </c>
      <c r="V706" s="5" t="s">
        <v>41</v>
      </c>
      <c r="W706" s="5" t="s">
        <v>42</v>
      </c>
      <c r="X706" s="5"/>
      <c r="Y706" s="5"/>
      <c r="Z706" s="5" t="s">
        <v>1519</v>
      </c>
      <c r="AA706" s="5"/>
      <c r="AB706" s="5">
        <v>7119</v>
      </c>
      <c r="AC706" s="5">
        <v>7119</v>
      </c>
    </row>
    <row r="707" spans="1:29">
      <c r="A707" s="5">
        <v>563362</v>
      </c>
      <c r="B707" s="5">
        <v>109536</v>
      </c>
      <c r="C707" s="5"/>
      <c r="D707" s="5">
        <v>2</v>
      </c>
      <c r="E707" s="5" t="s">
        <v>29</v>
      </c>
      <c r="F707" s="5">
        <v>2949</v>
      </c>
      <c r="G707" s="5" t="s">
        <v>1523</v>
      </c>
      <c r="H707" s="5" t="s">
        <v>1524</v>
      </c>
      <c r="I707" s="5">
        <v>382</v>
      </c>
      <c r="J707" s="5" t="s">
        <v>1525</v>
      </c>
      <c r="K707" s="5">
        <v>102</v>
      </c>
      <c r="L707" s="5" t="s">
        <v>1526</v>
      </c>
      <c r="M707" s="5" t="s">
        <v>1527</v>
      </c>
      <c r="N707" s="68">
        <v>45581.568749999999</v>
      </c>
      <c r="O707" s="7">
        <v>45762</v>
      </c>
      <c r="P707" s="5"/>
      <c r="Q707" s="5"/>
      <c r="R707" s="5"/>
      <c r="S707" s="69">
        <v>-40870.54</v>
      </c>
      <c r="T707" s="5" t="s">
        <v>35</v>
      </c>
      <c r="U707" s="5" t="s">
        <v>1826</v>
      </c>
      <c r="V707" s="5" t="s">
        <v>36</v>
      </c>
      <c r="W707" s="5" t="s">
        <v>37</v>
      </c>
      <c r="X707" s="5"/>
      <c r="Y707" s="5"/>
      <c r="Z707" s="5" t="s">
        <v>1528</v>
      </c>
      <c r="AA707" s="5"/>
      <c r="AB707" s="5">
        <v>7119</v>
      </c>
      <c r="AC707" s="5">
        <v>7119</v>
      </c>
    </row>
    <row r="708" spans="1:29">
      <c r="A708" s="5">
        <v>563381</v>
      </c>
      <c r="B708" s="5">
        <v>109536</v>
      </c>
      <c r="C708" s="5"/>
      <c r="D708" s="5">
        <v>2</v>
      </c>
      <c r="E708" s="5" t="s">
        <v>29</v>
      </c>
      <c r="F708" s="5">
        <v>2949</v>
      </c>
      <c r="G708" s="5" t="s">
        <v>1523</v>
      </c>
      <c r="H708" s="5" t="s">
        <v>1524</v>
      </c>
      <c r="I708" s="5">
        <v>382</v>
      </c>
      <c r="J708" s="5" t="s">
        <v>1525</v>
      </c>
      <c r="K708" s="5">
        <v>102</v>
      </c>
      <c r="L708" s="5" t="s">
        <v>1526</v>
      </c>
      <c r="M708" s="5" t="s">
        <v>1527</v>
      </c>
      <c r="N708" s="68">
        <v>45581.568749999999</v>
      </c>
      <c r="O708" s="7">
        <v>45762</v>
      </c>
      <c r="P708" s="5"/>
      <c r="Q708" s="5"/>
      <c r="R708" s="5"/>
      <c r="S708" s="69">
        <v>4087.05</v>
      </c>
      <c r="T708" s="5" t="s">
        <v>39</v>
      </c>
      <c r="U708" s="5" t="s">
        <v>40</v>
      </c>
      <c r="V708" s="5" t="s">
        <v>41</v>
      </c>
      <c r="W708" s="5" t="s">
        <v>42</v>
      </c>
      <c r="X708" s="5"/>
      <c r="Y708" s="5"/>
      <c r="Z708" s="5" t="s">
        <v>1528</v>
      </c>
      <c r="AA708" s="5"/>
      <c r="AB708" s="5">
        <v>7119</v>
      </c>
      <c r="AC708" s="5">
        <v>7119</v>
      </c>
    </row>
    <row r="709" spans="1:29">
      <c r="A709" s="5">
        <v>563461</v>
      </c>
      <c r="B709" s="5">
        <v>109536</v>
      </c>
      <c r="C709" s="5"/>
      <c r="D709" s="5">
        <v>2</v>
      </c>
      <c r="E709" s="5" t="s">
        <v>29</v>
      </c>
      <c r="F709" s="5">
        <v>2949</v>
      </c>
      <c r="G709" s="5" t="s">
        <v>1523</v>
      </c>
      <c r="H709" s="5" t="s">
        <v>1524</v>
      </c>
      <c r="I709" s="5">
        <v>382</v>
      </c>
      <c r="J709" s="5" t="s">
        <v>1525</v>
      </c>
      <c r="K709" s="5">
        <v>102</v>
      </c>
      <c r="L709" s="5" t="s">
        <v>1526</v>
      </c>
      <c r="M709" s="5" t="s">
        <v>1527</v>
      </c>
      <c r="N709" s="68">
        <v>45581.568749999999</v>
      </c>
      <c r="O709" s="7">
        <v>45762</v>
      </c>
      <c r="P709" s="5"/>
      <c r="Q709" s="5"/>
      <c r="R709" s="5"/>
      <c r="S709" s="69">
        <v>10343.4</v>
      </c>
      <c r="T709" s="5" t="s">
        <v>39</v>
      </c>
      <c r="U709" s="5" t="s">
        <v>265</v>
      </c>
      <c r="V709" s="5" t="s">
        <v>266</v>
      </c>
      <c r="W709" s="5" t="s">
        <v>267</v>
      </c>
      <c r="X709" s="5"/>
      <c r="Y709" s="5"/>
      <c r="Z709" s="5" t="s">
        <v>1528</v>
      </c>
      <c r="AA709" s="5"/>
      <c r="AB709" s="5">
        <v>7119</v>
      </c>
      <c r="AC709" s="5">
        <v>7119</v>
      </c>
    </row>
    <row r="710" spans="1:29">
      <c r="A710" s="5">
        <v>600583</v>
      </c>
      <c r="B710" s="5">
        <v>116494</v>
      </c>
      <c r="C710" s="5"/>
      <c r="D710" s="5">
        <v>2</v>
      </c>
      <c r="E710" s="5" t="s">
        <v>29</v>
      </c>
      <c r="F710" s="5">
        <v>6541</v>
      </c>
      <c r="G710" s="5" t="s">
        <v>1160</v>
      </c>
      <c r="H710" s="5" t="s">
        <v>1161</v>
      </c>
      <c r="I710" s="5">
        <v>532</v>
      </c>
      <c r="J710" s="5" t="s">
        <v>1162</v>
      </c>
      <c r="K710" s="5">
        <v>433</v>
      </c>
      <c r="L710" s="5"/>
      <c r="M710" s="5" t="s">
        <v>1529</v>
      </c>
      <c r="N710" s="68">
        <v>45656.413888888892</v>
      </c>
      <c r="O710" s="7">
        <v>45757</v>
      </c>
      <c r="P710" s="5"/>
      <c r="Q710" s="5"/>
      <c r="R710" s="5"/>
      <c r="S710" s="69">
        <v>-450</v>
      </c>
      <c r="T710" s="5" t="s">
        <v>35</v>
      </c>
      <c r="U710" s="5" t="s">
        <v>1826</v>
      </c>
      <c r="V710" s="5" t="s">
        <v>36</v>
      </c>
      <c r="W710" s="5" t="s">
        <v>37</v>
      </c>
      <c r="X710" s="5"/>
      <c r="Y710" s="5"/>
      <c r="Z710" s="5" t="s">
        <v>1775</v>
      </c>
      <c r="AA710" s="5"/>
      <c r="AB710" s="5">
        <v>7119</v>
      </c>
      <c r="AC710" s="5">
        <v>7119</v>
      </c>
    </row>
    <row r="711" spans="1:29">
      <c r="A711" s="5">
        <v>600623</v>
      </c>
      <c r="B711" s="5">
        <v>116494</v>
      </c>
      <c r="C711" s="5"/>
      <c r="D711" s="5">
        <v>2</v>
      </c>
      <c r="E711" s="5" t="s">
        <v>29</v>
      </c>
      <c r="F711" s="5">
        <v>6541</v>
      </c>
      <c r="G711" s="5" t="s">
        <v>1160</v>
      </c>
      <c r="H711" s="5" t="s">
        <v>1161</v>
      </c>
      <c r="I711" s="5">
        <v>532</v>
      </c>
      <c r="J711" s="5" t="s">
        <v>1162</v>
      </c>
      <c r="K711" s="5">
        <v>433</v>
      </c>
      <c r="L711" s="5"/>
      <c r="M711" s="5" t="s">
        <v>1529</v>
      </c>
      <c r="N711" s="68">
        <v>45656.413888888892</v>
      </c>
      <c r="O711" s="7">
        <v>45757</v>
      </c>
      <c r="P711" s="5"/>
      <c r="Q711" s="5"/>
      <c r="R711" s="5"/>
      <c r="S711" s="69">
        <v>45</v>
      </c>
      <c r="T711" s="5" t="s">
        <v>39</v>
      </c>
      <c r="U711" s="5" t="s">
        <v>40</v>
      </c>
      <c r="V711" s="5" t="s">
        <v>41</v>
      </c>
      <c r="W711" s="5" t="s">
        <v>42</v>
      </c>
      <c r="X711" s="5"/>
      <c r="Y711" s="5"/>
      <c r="Z711" s="5" t="s">
        <v>1775</v>
      </c>
      <c r="AA711" s="5"/>
      <c r="AB711" s="5">
        <v>7119</v>
      </c>
      <c r="AC711" s="5">
        <v>7119</v>
      </c>
    </row>
    <row r="712" spans="1:29">
      <c r="A712" s="5">
        <v>602217</v>
      </c>
      <c r="B712" s="5">
        <v>116852</v>
      </c>
      <c r="C712" s="5"/>
      <c r="D712" s="5">
        <v>2</v>
      </c>
      <c r="E712" s="5" t="s">
        <v>29</v>
      </c>
      <c r="F712" s="5">
        <v>6541</v>
      </c>
      <c r="G712" s="5" t="s">
        <v>1160</v>
      </c>
      <c r="H712" s="5" t="s">
        <v>1161</v>
      </c>
      <c r="I712" s="5">
        <v>532</v>
      </c>
      <c r="J712" s="5" t="s">
        <v>1162</v>
      </c>
      <c r="K712" s="5">
        <v>433</v>
      </c>
      <c r="L712" s="5"/>
      <c r="M712" s="5" t="s">
        <v>1529</v>
      </c>
      <c r="N712" s="68">
        <v>45666.37222222222</v>
      </c>
      <c r="O712" s="7">
        <v>45757</v>
      </c>
      <c r="P712" s="5"/>
      <c r="Q712" s="5"/>
      <c r="R712" s="5"/>
      <c r="S712" s="69">
        <v>4.8499999999999996</v>
      </c>
      <c r="T712" s="5" t="s">
        <v>39</v>
      </c>
      <c r="U712" s="5" t="s">
        <v>128</v>
      </c>
      <c r="V712" s="5" t="s">
        <v>128</v>
      </c>
      <c r="W712" s="5" t="s">
        <v>129</v>
      </c>
      <c r="X712" s="5"/>
      <c r="Y712" s="5"/>
      <c r="Z712" s="5" t="s">
        <v>1169</v>
      </c>
      <c r="AA712" s="5"/>
      <c r="AB712" s="5">
        <v>7119</v>
      </c>
      <c r="AC712" s="5">
        <v>7119</v>
      </c>
    </row>
    <row r="713" spans="1:29">
      <c r="A713" s="5">
        <v>679118</v>
      </c>
      <c r="B713" s="5">
        <v>131248</v>
      </c>
      <c r="C713" s="5"/>
      <c r="D713" s="5">
        <v>2</v>
      </c>
      <c r="E713" s="5" t="s">
        <v>29</v>
      </c>
      <c r="F713" s="5">
        <v>2970</v>
      </c>
      <c r="G713" s="5" t="s">
        <v>540</v>
      </c>
      <c r="H713" s="5" t="s">
        <v>541</v>
      </c>
      <c r="I713" s="5">
        <v>306</v>
      </c>
      <c r="J713" s="5" t="s">
        <v>542</v>
      </c>
      <c r="K713" s="5">
        <v>232</v>
      </c>
      <c r="L713" s="5" t="s">
        <v>543</v>
      </c>
      <c r="M713" s="5" t="s">
        <v>2019</v>
      </c>
      <c r="N713" s="68">
        <v>45744.728472222225</v>
      </c>
      <c r="O713" s="7">
        <v>45757</v>
      </c>
      <c r="P713" s="5"/>
      <c r="Q713" s="5"/>
      <c r="R713" s="5"/>
      <c r="S713" s="69">
        <v>9.6999999999999993</v>
      </c>
      <c r="T713" s="5" t="s">
        <v>39</v>
      </c>
      <c r="U713" s="5" t="s">
        <v>486</v>
      </c>
      <c r="V713" s="5" t="s">
        <v>486</v>
      </c>
      <c r="W713" s="5" t="s">
        <v>487</v>
      </c>
      <c r="X713" s="5"/>
      <c r="Y713" s="5"/>
      <c r="Z713" s="5" t="s">
        <v>899</v>
      </c>
      <c r="AA713" s="5"/>
      <c r="AB713" s="5">
        <v>7119</v>
      </c>
      <c r="AC713" s="5">
        <v>7119</v>
      </c>
    </row>
    <row r="714" spans="1:29">
      <c r="A714" s="5">
        <v>679119</v>
      </c>
      <c r="B714" s="5">
        <v>131249</v>
      </c>
      <c r="C714" s="5"/>
      <c r="D714" s="5">
        <v>2</v>
      </c>
      <c r="E714" s="5" t="s">
        <v>29</v>
      </c>
      <c r="F714" s="5">
        <v>2970</v>
      </c>
      <c r="G714" s="5" t="s">
        <v>540</v>
      </c>
      <c r="H714" s="5" t="s">
        <v>541</v>
      </c>
      <c r="I714" s="5">
        <v>306</v>
      </c>
      <c r="J714" s="5" t="s">
        <v>542</v>
      </c>
      <c r="K714" s="5">
        <v>232</v>
      </c>
      <c r="L714" s="5" t="s">
        <v>543</v>
      </c>
      <c r="M714" s="5" t="s">
        <v>2019</v>
      </c>
      <c r="N714" s="68">
        <v>45744.728472222225</v>
      </c>
      <c r="O714" s="7">
        <v>45757</v>
      </c>
      <c r="P714" s="5"/>
      <c r="Q714" s="7">
        <v>45747</v>
      </c>
      <c r="R714" s="5"/>
      <c r="S714" s="69">
        <v>330.34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2020</v>
      </c>
      <c r="AA714" s="5"/>
      <c r="AB714" s="5">
        <v>7119</v>
      </c>
      <c r="AC714" s="5">
        <v>7119</v>
      </c>
    </row>
    <row r="715" spans="1:29">
      <c r="A715" s="5">
        <v>679084</v>
      </c>
      <c r="B715" s="5">
        <v>131249</v>
      </c>
      <c r="C715" s="5"/>
      <c r="D715" s="5">
        <v>2</v>
      </c>
      <c r="E715" s="5" t="s">
        <v>29</v>
      </c>
      <c r="F715" s="5">
        <v>2970</v>
      </c>
      <c r="G715" s="5" t="s">
        <v>540</v>
      </c>
      <c r="H715" s="5" t="s">
        <v>541</v>
      </c>
      <c r="I715" s="5">
        <v>306</v>
      </c>
      <c r="J715" s="5" t="s">
        <v>542</v>
      </c>
      <c r="K715" s="5">
        <v>232</v>
      </c>
      <c r="L715" s="5" t="s">
        <v>543</v>
      </c>
      <c r="M715" s="5" t="s">
        <v>2019</v>
      </c>
      <c r="N715" s="68">
        <v>45744.728472222225</v>
      </c>
      <c r="O715" s="7">
        <v>45757</v>
      </c>
      <c r="P715" s="5"/>
      <c r="Q715" s="7">
        <v>45747</v>
      </c>
      <c r="R715" s="5"/>
      <c r="S715" s="69">
        <v>-3303.45</v>
      </c>
      <c r="T715" s="5" t="s">
        <v>35</v>
      </c>
      <c r="U715" s="5" t="s">
        <v>1826</v>
      </c>
      <c r="V715" s="5" t="s">
        <v>36</v>
      </c>
      <c r="W715" s="5" t="s">
        <v>37</v>
      </c>
      <c r="X715" s="5"/>
      <c r="Y715" s="5"/>
      <c r="Z715" s="5" t="s">
        <v>2020</v>
      </c>
      <c r="AA715" s="5"/>
      <c r="AB715" s="5">
        <v>7119</v>
      </c>
      <c r="AC715" s="5">
        <v>7119</v>
      </c>
    </row>
    <row r="716" spans="1:29">
      <c r="A716" s="5">
        <v>468520</v>
      </c>
      <c r="B716" s="5">
        <v>92640</v>
      </c>
      <c r="C716" s="5"/>
      <c r="D716" s="5">
        <v>2</v>
      </c>
      <c r="E716" s="5" t="s">
        <v>29</v>
      </c>
      <c r="F716" s="5">
        <v>3013</v>
      </c>
      <c r="G716" s="5" t="s">
        <v>1531</v>
      </c>
      <c r="H716" s="5" t="s">
        <v>1532</v>
      </c>
      <c r="I716" s="5">
        <v>156</v>
      </c>
      <c r="J716" s="5" t="s">
        <v>1533</v>
      </c>
      <c r="K716" s="5">
        <v>170</v>
      </c>
      <c r="L716" s="5" t="s">
        <v>1534</v>
      </c>
      <c r="M716" s="5" t="s">
        <v>1535</v>
      </c>
      <c r="N716" s="68">
        <v>45484.365277777775</v>
      </c>
      <c r="O716" s="7">
        <v>45757</v>
      </c>
      <c r="P716" s="5"/>
      <c r="Q716" s="7">
        <v>45483</v>
      </c>
      <c r="R716" s="5"/>
      <c r="S716" s="69">
        <v>-830</v>
      </c>
      <c r="T716" s="5" t="s">
        <v>35</v>
      </c>
      <c r="U716" s="5" t="s">
        <v>1826</v>
      </c>
      <c r="V716" s="5" t="s">
        <v>36</v>
      </c>
      <c r="W716" s="5" t="s">
        <v>37</v>
      </c>
      <c r="X716" s="5"/>
      <c r="Y716" s="5"/>
      <c r="Z716" s="5" t="s">
        <v>1536</v>
      </c>
      <c r="AA716" s="5"/>
      <c r="AB716" s="5">
        <v>7119</v>
      </c>
      <c r="AC716" s="5">
        <v>7119</v>
      </c>
    </row>
    <row r="717" spans="1:29">
      <c r="A717" s="5">
        <v>468536</v>
      </c>
      <c r="B717" s="5">
        <v>92640</v>
      </c>
      <c r="C717" s="5"/>
      <c r="D717" s="5">
        <v>2</v>
      </c>
      <c r="E717" s="5" t="s">
        <v>29</v>
      </c>
      <c r="F717" s="5">
        <v>3013</v>
      </c>
      <c r="G717" s="5" t="s">
        <v>1531</v>
      </c>
      <c r="H717" s="5" t="s">
        <v>1532</v>
      </c>
      <c r="I717" s="5">
        <v>156</v>
      </c>
      <c r="J717" s="5" t="s">
        <v>1533</v>
      </c>
      <c r="K717" s="5">
        <v>170</v>
      </c>
      <c r="L717" s="5" t="s">
        <v>1534</v>
      </c>
      <c r="M717" s="5" t="s">
        <v>1535</v>
      </c>
      <c r="N717" s="68">
        <v>45484.365277777775</v>
      </c>
      <c r="O717" s="7">
        <v>45757</v>
      </c>
      <c r="P717" s="5"/>
      <c r="Q717" s="7">
        <v>45483</v>
      </c>
      <c r="R717" s="5"/>
      <c r="S717" s="69">
        <v>83</v>
      </c>
      <c r="T717" s="5" t="s">
        <v>39</v>
      </c>
      <c r="U717" s="5" t="s">
        <v>40</v>
      </c>
      <c r="V717" s="5" t="s">
        <v>41</v>
      </c>
      <c r="W717" s="5" t="s">
        <v>42</v>
      </c>
      <c r="X717" s="5"/>
      <c r="Y717" s="5"/>
      <c r="Z717" s="5" t="s">
        <v>1536</v>
      </c>
      <c r="AA717" s="5"/>
      <c r="AB717" s="5">
        <v>7119</v>
      </c>
      <c r="AC717" s="5">
        <v>7119</v>
      </c>
    </row>
    <row r="718" spans="1:29">
      <c r="A718" s="5">
        <v>468612</v>
      </c>
      <c r="B718" s="5">
        <v>92640</v>
      </c>
      <c r="C718" s="5"/>
      <c r="D718" s="5">
        <v>2</v>
      </c>
      <c r="E718" s="5" t="s">
        <v>29</v>
      </c>
      <c r="F718" s="5">
        <v>3013</v>
      </c>
      <c r="G718" s="5" t="s">
        <v>1531</v>
      </c>
      <c r="H718" s="5" t="s">
        <v>1532</v>
      </c>
      <c r="I718" s="5">
        <v>156</v>
      </c>
      <c r="J718" s="5" t="s">
        <v>1533</v>
      </c>
      <c r="K718" s="5">
        <v>170</v>
      </c>
      <c r="L718" s="5" t="s">
        <v>1534</v>
      </c>
      <c r="M718" s="5" t="s">
        <v>1535</v>
      </c>
      <c r="N718" s="68">
        <v>45484.365277777775</v>
      </c>
      <c r="O718" s="7">
        <v>45757</v>
      </c>
      <c r="P718" s="5"/>
      <c r="Q718" s="7">
        <v>45483</v>
      </c>
      <c r="R718" s="5"/>
      <c r="S718" s="69">
        <v>830</v>
      </c>
      <c r="T718" s="5" t="s">
        <v>39</v>
      </c>
      <c r="U718" s="5" t="s">
        <v>2021</v>
      </c>
      <c r="V718" s="5" t="s">
        <v>36</v>
      </c>
      <c r="W718" s="5" t="s">
        <v>389</v>
      </c>
      <c r="X718" s="5"/>
      <c r="Y718" s="5"/>
      <c r="Z718" s="5" t="s">
        <v>1536</v>
      </c>
      <c r="AA718" s="5"/>
      <c r="AB718" s="5">
        <v>7119</v>
      </c>
      <c r="AC718" s="5">
        <v>7119</v>
      </c>
    </row>
    <row r="719" spans="1:29">
      <c r="A719" s="5">
        <v>468625</v>
      </c>
      <c r="B719" s="5">
        <v>92640</v>
      </c>
      <c r="C719" s="5"/>
      <c r="D719" s="5">
        <v>2</v>
      </c>
      <c r="E719" s="5" t="s">
        <v>29</v>
      </c>
      <c r="F719" s="5">
        <v>3013</v>
      </c>
      <c r="G719" s="5" t="s">
        <v>1531</v>
      </c>
      <c r="H719" s="5" t="s">
        <v>1532</v>
      </c>
      <c r="I719" s="5">
        <v>156</v>
      </c>
      <c r="J719" s="5" t="s">
        <v>1533</v>
      </c>
      <c r="K719" s="5">
        <v>170</v>
      </c>
      <c r="L719" s="5" t="s">
        <v>1534</v>
      </c>
      <c r="M719" s="5" t="s">
        <v>1535</v>
      </c>
      <c r="N719" s="68">
        <v>45484.365277777775</v>
      </c>
      <c r="O719" s="7">
        <v>45757</v>
      </c>
      <c r="P719" s="5"/>
      <c r="Q719" s="7">
        <v>45483</v>
      </c>
      <c r="R719" s="5"/>
      <c r="S719" s="69">
        <v>-83</v>
      </c>
      <c r="T719" s="5" t="s">
        <v>39</v>
      </c>
      <c r="U719" s="5" t="s">
        <v>40</v>
      </c>
      <c r="V719" s="5" t="s">
        <v>41</v>
      </c>
      <c r="W719" s="5" t="s">
        <v>42</v>
      </c>
      <c r="X719" s="5"/>
      <c r="Y719" s="5"/>
      <c r="Z719" s="5" t="s">
        <v>1536</v>
      </c>
      <c r="AA719" s="5"/>
      <c r="AB719" s="5">
        <v>7119</v>
      </c>
      <c r="AC719" s="5">
        <v>7119</v>
      </c>
    </row>
    <row r="720" spans="1:29">
      <c r="A720" s="5">
        <v>570945</v>
      </c>
      <c r="B720" s="5">
        <v>110785</v>
      </c>
      <c r="C720" s="5"/>
      <c r="D720" s="5">
        <v>2</v>
      </c>
      <c r="E720" s="5" t="s">
        <v>29</v>
      </c>
      <c r="F720" s="5">
        <v>4903</v>
      </c>
      <c r="G720" s="5" t="s">
        <v>545</v>
      </c>
      <c r="H720" s="5" t="s">
        <v>546</v>
      </c>
      <c r="I720" s="5">
        <v>517</v>
      </c>
      <c r="J720" s="5" t="s">
        <v>438</v>
      </c>
      <c r="K720" s="5">
        <v>418</v>
      </c>
      <c r="L720" s="5"/>
      <c r="M720" s="5" t="s">
        <v>547</v>
      </c>
      <c r="N720" s="68">
        <v>45595.540972222225</v>
      </c>
      <c r="O720" s="7">
        <v>45757</v>
      </c>
      <c r="P720" s="5"/>
      <c r="Q720" s="7">
        <v>45747</v>
      </c>
      <c r="R720" s="5"/>
      <c r="S720" s="69">
        <v>50</v>
      </c>
      <c r="T720" s="5" t="s">
        <v>39</v>
      </c>
      <c r="U720" s="5" t="s">
        <v>40</v>
      </c>
      <c r="V720" s="5" t="s">
        <v>41</v>
      </c>
      <c r="W720" s="5" t="s">
        <v>42</v>
      </c>
      <c r="X720" s="5"/>
      <c r="Y720" s="5"/>
      <c r="Z720" s="5" t="s">
        <v>1134</v>
      </c>
      <c r="AA720" s="5"/>
      <c r="AB720" s="5">
        <v>7119</v>
      </c>
      <c r="AC720" s="5">
        <v>7119</v>
      </c>
    </row>
    <row r="721" spans="1:29">
      <c r="A721" s="5">
        <v>577564</v>
      </c>
      <c r="B721" s="5">
        <v>110785</v>
      </c>
      <c r="C721" s="5"/>
      <c r="D721" s="5">
        <v>2</v>
      </c>
      <c r="E721" s="5" t="s">
        <v>29</v>
      </c>
      <c r="F721" s="5">
        <v>4903</v>
      </c>
      <c r="G721" s="5" t="s">
        <v>545</v>
      </c>
      <c r="H721" s="5" t="s">
        <v>546</v>
      </c>
      <c r="I721" s="5">
        <v>517</v>
      </c>
      <c r="J721" s="5" t="s">
        <v>438</v>
      </c>
      <c r="K721" s="5">
        <v>418</v>
      </c>
      <c r="L721" s="5"/>
      <c r="M721" s="5" t="s">
        <v>547</v>
      </c>
      <c r="N721" s="68">
        <v>45595.540972222225</v>
      </c>
      <c r="O721" s="7">
        <v>45757</v>
      </c>
      <c r="P721" s="5"/>
      <c r="Q721" s="7">
        <v>45747</v>
      </c>
      <c r="R721" s="5"/>
      <c r="S721" s="69">
        <v>18.5</v>
      </c>
      <c r="T721" s="5" t="s">
        <v>39</v>
      </c>
      <c r="U721" s="5" t="s">
        <v>52</v>
      </c>
      <c r="V721" s="5" t="s">
        <v>41</v>
      </c>
      <c r="W721" s="5" t="s">
        <v>42</v>
      </c>
      <c r="X721" s="5"/>
      <c r="Y721" s="5"/>
      <c r="Z721" s="5" t="s">
        <v>1134</v>
      </c>
      <c r="AA721" s="5"/>
      <c r="AB721" s="5">
        <v>7119</v>
      </c>
      <c r="AC721" s="5">
        <v>7119</v>
      </c>
    </row>
    <row r="722" spans="1:29">
      <c r="A722" s="5">
        <v>570890</v>
      </c>
      <c r="B722" s="5">
        <v>110785</v>
      </c>
      <c r="C722" s="5"/>
      <c r="D722" s="5">
        <v>2</v>
      </c>
      <c r="E722" s="5" t="s">
        <v>29</v>
      </c>
      <c r="F722" s="5">
        <v>4903</v>
      </c>
      <c r="G722" s="5" t="s">
        <v>545</v>
      </c>
      <c r="H722" s="5" t="s">
        <v>546</v>
      </c>
      <c r="I722" s="5">
        <v>517</v>
      </c>
      <c r="J722" s="5" t="s">
        <v>438</v>
      </c>
      <c r="K722" s="5">
        <v>418</v>
      </c>
      <c r="L722" s="5"/>
      <c r="M722" s="5" t="s">
        <v>547</v>
      </c>
      <c r="N722" s="68">
        <v>45595.540972222225</v>
      </c>
      <c r="O722" s="7">
        <v>45757</v>
      </c>
      <c r="P722" s="5"/>
      <c r="Q722" s="7">
        <v>45747</v>
      </c>
      <c r="R722" s="5"/>
      <c r="S722" s="69">
        <v>-500</v>
      </c>
      <c r="T722" s="5" t="s">
        <v>35</v>
      </c>
      <c r="U722" s="5" t="s">
        <v>1826</v>
      </c>
      <c r="V722" s="5" t="s">
        <v>36</v>
      </c>
      <c r="W722" s="5" t="s">
        <v>37</v>
      </c>
      <c r="X722" s="5"/>
      <c r="Y722" s="5"/>
      <c r="Z722" s="5" t="s">
        <v>1134</v>
      </c>
      <c r="AA722" s="5"/>
      <c r="AB722" s="5">
        <v>7119</v>
      </c>
      <c r="AC722" s="5">
        <v>7119</v>
      </c>
    </row>
    <row r="723" spans="1:29">
      <c r="A723" s="5">
        <v>541688</v>
      </c>
      <c r="B723" s="5">
        <v>105818</v>
      </c>
      <c r="C723" s="5"/>
      <c r="D723" s="5">
        <v>2</v>
      </c>
      <c r="E723" s="5" t="s">
        <v>29</v>
      </c>
      <c r="F723" s="5">
        <v>3085</v>
      </c>
      <c r="G723" s="5" t="s">
        <v>749</v>
      </c>
      <c r="H723" s="5" t="s">
        <v>750</v>
      </c>
      <c r="I723" s="5">
        <v>449</v>
      </c>
      <c r="J723" s="5" t="s">
        <v>751</v>
      </c>
      <c r="K723" s="5">
        <v>331</v>
      </c>
      <c r="L723" s="5"/>
      <c r="M723" s="5" t="s">
        <v>1135</v>
      </c>
      <c r="N723" s="68">
        <v>45597</v>
      </c>
      <c r="O723" s="7">
        <v>45757</v>
      </c>
      <c r="P723" s="5"/>
      <c r="Q723" s="7">
        <v>45754</v>
      </c>
      <c r="R723" s="5"/>
      <c r="S723" s="69">
        <v>-1605.75</v>
      </c>
      <c r="T723" s="5" t="s">
        <v>35</v>
      </c>
      <c r="U723" s="5" t="s">
        <v>1826</v>
      </c>
      <c r="V723" s="5" t="s">
        <v>36</v>
      </c>
      <c r="W723" s="5" t="s">
        <v>37</v>
      </c>
      <c r="X723" s="5"/>
      <c r="Y723" s="5"/>
      <c r="Z723" s="5" t="s">
        <v>928</v>
      </c>
      <c r="AA723" s="5"/>
      <c r="AB723" s="5">
        <v>7119</v>
      </c>
      <c r="AC723" s="5">
        <v>7119</v>
      </c>
    </row>
    <row r="724" spans="1:29">
      <c r="A724" s="5">
        <v>541958</v>
      </c>
      <c r="B724" s="5">
        <v>105818</v>
      </c>
      <c r="C724" s="5"/>
      <c r="D724" s="5">
        <v>2</v>
      </c>
      <c r="E724" s="5" t="s">
        <v>29</v>
      </c>
      <c r="F724" s="5">
        <v>3085</v>
      </c>
      <c r="G724" s="5" t="s">
        <v>749</v>
      </c>
      <c r="H724" s="5" t="s">
        <v>750</v>
      </c>
      <c r="I724" s="5">
        <v>449</v>
      </c>
      <c r="J724" s="5" t="s">
        <v>751</v>
      </c>
      <c r="K724" s="5">
        <v>331</v>
      </c>
      <c r="L724" s="5"/>
      <c r="M724" s="5" t="s">
        <v>1135</v>
      </c>
      <c r="N724" s="68">
        <v>45597</v>
      </c>
      <c r="O724" s="7">
        <v>45757</v>
      </c>
      <c r="P724" s="5"/>
      <c r="Q724" s="7">
        <v>45754</v>
      </c>
      <c r="R724" s="5"/>
      <c r="S724" s="69">
        <v>128.46</v>
      </c>
      <c r="T724" s="5" t="s">
        <v>39</v>
      </c>
      <c r="U724" s="5" t="s">
        <v>40</v>
      </c>
      <c r="V724" s="5" t="s">
        <v>41</v>
      </c>
      <c r="W724" s="5" t="s">
        <v>42</v>
      </c>
      <c r="X724" s="5"/>
      <c r="Y724" s="5"/>
      <c r="Z724" s="5" t="s">
        <v>928</v>
      </c>
      <c r="AA724" s="5"/>
      <c r="AB724" s="5">
        <v>7119</v>
      </c>
      <c r="AC724" s="5">
        <v>7119</v>
      </c>
    </row>
    <row r="725" spans="1:29">
      <c r="A725" s="5">
        <v>619526</v>
      </c>
      <c r="B725" s="5">
        <v>105818</v>
      </c>
      <c r="C725" s="5"/>
      <c r="D725" s="5">
        <v>2</v>
      </c>
      <c r="E725" s="5" t="s">
        <v>29</v>
      </c>
      <c r="F725" s="5">
        <v>3085</v>
      </c>
      <c r="G725" s="5" t="s">
        <v>749</v>
      </c>
      <c r="H725" s="5" t="s">
        <v>750</v>
      </c>
      <c r="I725" s="5">
        <v>449</v>
      </c>
      <c r="J725" s="5" t="s">
        <v>751</v>
      </c>
      <c r="K725" s="5">
        <v>331</v>
      </c>
      <c r="L725" s="5"/>
      <c r="M725" s="5" t="s">
        <v>1135</v>
      </c>
      <c r="N725" s="68">
        <v>45597</v>
      </c>
      <c r="O725" s="7">
        <v>45757</v>
      </c>
      <c r="P725" s="5"/>
      <c r="Q725" s="7">
        <v>45754</v>
      </c>
      <c r="R725" s="5"/>
      <c r="S725" s="69">
        <v>7.2</v>
      </c>
      <c r="T725" s="5" t="s">
        <v>39</v>
      </c>
      <c r="U725" s="5" t="s">
        <v>182</v>
      </c>
      <c r="V725" s="5" t="s">
        <v>41</v>
      </c>
      <c r="W725" s="5" t="s">
        <v>42</v>
      </c>
      <c r="X725" s="5"/>
      <c r="Y725" s="5"/>
      <c r="Z725" s="5" t="s">
        <v>928</v>
      </c>
      <c r="AA725" s="5"/>
      <c r="AB725" s="5">
        <v>7119</v>
      </c>
      <c r="AC725" s="5">
        <v>7119</v>
      </c>
    </row>
    <row r="726" spans="1:29">
      <c r="A726" s="5">
        <v>619652</v>
      </c>
      <c r="B726" s="5">
        <v>105836</v>
      </c>
      <c r="C726" s="5"/>
      <c r="D726" s="5">
        <v>2</v>
      </c>
      <c r="E726" s="5" t="s">
        <v>29</v>
      </c>
      <c r="F726" s="5">
        <v>3085</v>
      </c>
      <c r="G726" s="5" t="s">
        <v>749</v>
      </c>
      <c r="H726" s="5" t="s">
        <v>750</v>
      </c>
      <c r="I726" s="5">
        <v>450</v>
      </c>
      <c r="J726" s="5" t="s">
        <v>753</v>
      </c>
      <c r="K726" s="5">
        <v>331</v>
      </c>
      <c r="L726" s="5"/>
      <c r="M726" s="5" t="s">
        <v>1135</v>
      </c>
      <c r="N726" s="68">
        <v>45597</v>
      </c>
      <c r="O726" s="7">
        <v>45757</v>
      </c>
      <c r="P726" s="5"/>
      <c r="Q726" s="7">
        <v>45754</v>
      </c>
      <c r="R726" s="5"/>
      <c r="S726" s="69">
        <v>6.79</v>
      </c>
      <c r="T726" s="5" t="s">
        <v>39</v>
      </c>
      <c r="U726" s="5" t="s">
        <v>182</v>
      </c>
      <c r="V726" s="5" t="s">
        <v>41</v>
      </c>
      <c r="W726" s="5" t="s">
        <v>42</v>
      </c>
      <c r="X726" s="5"/>
      <c r="Y726" s="5"/>
      <c r="Z726" s="5" t="s">
        <v>928</v>
      </c>
      <c r="AA726" s="5"/>
      <c r="AB726" s="5">
        <v>7119</v>
      </c>
      <c r="AC726" s="5">
        <v>7119</v>
      </c>
    </row>
    <row r="727" spans="1:29">
      <c r="A727" s="5">
        <v>541989</v>
      </c>
      <c r="B727" s="5">
        <v>105836</v>
      </c>
      <c r="C727" s="5"/>
      <c r="D727" s="5">
        <v>2</v>
      </c>
      <c r="E727" s="5" t="s">
        <v>29</v>
      </c>
      <c r="F727" s="5">
        <v>3085</v>
      </c>
      <c r="G727" s="5" t="s">
        <v>749</v>
      </c>
      <c r="H727" s="5" t="s">
        <v>750</v>
      </c>
      <c r="I727" s="5">
        <v>450</v>
      </c>
      <c r="J727" s="5" t="s">
        <v>753</v>
      </c>
      <c r="K727" s="5">
        <v>331</v>
      </c>
      <c r="L727" s="5"/>
      <c r="M727" s="5" t="s">
        <v>1135</v>
      </c>
      <c r="N727" s="68">
        <v>45597</v>
      </c>
      <c r="O727" s="7">
        <v>45757</v>
      </c>
      <c r="P727" s="5"/>
      <c r="Q727" s="7">
        <v>45754</v>
      </c>
      <c r="R727" s="5"/>
      <c r="S727" s="69">
        <v>128.46</v>
      </c>
      <c r="T727" s="5" t="s">
        <v>39</v>
      </c>
      <c r="U727" s="5" t="s">
        <v>40</v>
      </c>
      <c r="V727" s="5" t="s">
        <v>41</v>
      </c>
      <c r="W727" s="5" t="s">
        <v>42</v>
      </c>
      <c r="X727" s="5"/>
      <c r="Y727" s="5"/>
      <c r="Z727" s="5" t="s">
        <v>928</v>
      </c>
      <c r="AA727" s="5"/>
      <c r="AB727" s="5">
        <v>7119</v>
      </c>
      <c r="AC727" s="5">
        <v>7119</v>
      </c>
    </row>
    <row r="728" spans="1:29">
      <c r="A728" s="5">
        <v>541724</v>
      </c>
      <c r="B728" s="5">
        <v>105836</v>
      </c>
      <c r="C728" s="5"/>
      <c r="D728" s="5">
        <v>2</v>
      </c>
      <c r="E728" s="5" t="s">
        <v>29</v>
      </c>
      <c r="F728" s="5">
        <v>3085</v>
      </c>
      <c r="G728" s="5" t="s">
        <v>749</v>
      </c>
      <c r="H728" s="5" t="s">
        <v>750</v>
      </c>
      <c r="I728" s="5">
        <v>450</v>
      </c>
      <c r="J728" s="5" t="s">
        <v>753</v>
      </c>
      <c r="K728" s="5">
        <v>331</v>
      </c>
      <c r="L728" s="5"/>
      <c r="M728" s="5" t="s">
        <v>1135</v>
      </c>
      <c r="N728" s="68">
        <v>45597</v>
      </c>
      <c r="O728" s="7">
        <v>45757</v>
      </c>
      <c r="P728" s="5"/>
      <c r="Q728" s="7">
        <v>45754</v>
      </c>
      <c r="R728" s="5"/>
      <c r="S728" s="69">
        <v>-1605.75</v>
      </c>
      <c r="T728" s="5" t="s">
        <v>35</v>
      </c>
      <c r="U728" s="5" t="s">
        <v>1826</v>
      </c>
      <c r="V728" s="5" t="s">
        <v>36</v>
      </c>
      <c r="W728" s="5" t="s">
        <v>37</v>
      </c>
      <c r="X728" s="5"/>
      <c r="Y728" s="5"/>
      <c r="Z728" s="5" t="s">
        <v>928</v>
      </c>
      <c r="AA728" s="5"/>
      <c r="AB728" s="5">
        <v>7119</v>
      </c>
      <c r="AC728" s="5">
        <v>7119</v>
      </c>
    </row>
    <row r="729" spans="1:29">
      <c r="A729" s="5">
        <v>541760</v>
      </c>
      <c r="B729" s="5">
        <v>105854</v>
      </c>
      <c r="C729" s="5"/>
      <c r="D729" s="5">
        <v>2</v>
      </c>
      <c r="E729" s="5" t="s">
        <v>29</v>
      </c>
      <c r="F729" s="5">
        <v>3085</v>
      </c>
      <c r="G729" s="5" t="s">
        <v>749</v>
      </c>
      <c r="H729" s="5" t="s">
        <v>750</v>
      </c>
      <c r="I729" s="5">
        <v>451</v>
      </c>
      <c r="J729" s="5" t="s">
        <v>754</v>
      </c>
      <c r="K729" s="5">
        <v>331</v>
      </c>
      <c r="L729" s="5"/>
      <c r="M729" s="5" t="s">
        <v>1135</v>
      </c>
      <c r="N729" s="68">
        <v>45597</v>
      </c>
      <c r="O729" s="7">
        <v>45757</v>
      </c>
      <c r="P729" s="5"/>
      <c r="Q729" s="7">
        <v>45754</v>
      </c>
      <c r="R729" s="5"/>
      <c r="S729" s="69">
        <v>-1605.75</v>
      </c>
      <c r="T729" s="5" t="s">
        <v>35</v>
      </c>
      <c r="U729" s="5" t="s">
        <v>1826</v>
      </c>
      <c r="V729" s="5" t="s">
        <v>36</v>
      </c>
      <c r="W729" s="5" t="s">
        <v>37</v>
      </c>
      <c r="X729" s="5"/>
      <c r="Y729" s="5"/>
      <c r="Z729" s="5" t="s">
        <v>928</v>
      </c>
      <c r="AA729" s="5"/>
      <c r="AB729" s="5">
        <v>7119</v>
      </c>
      <c r="AC729" s="5">
        <v>7119</v>
      </c>
    </row>
    <row r="730" spans="1:29">
      <c r="A730" s="5">
        <v>542007</v>
      </c>
      <c r="B730" s="5">
        <v>105854</v>
      </c>
      <c r="C730" s="5"/>
      <c r="D730" s="5">
        <v>2</v>
      </c>
      <c r="E730" s="5" t="s">
        <v>29</v>
      </c>
      <c r="F730" s="5">
        <v>3085</v>
      </c>
      <c r="G730" s="5" t="s">
        <v>749</v>
      </c>
      <c r="H730" s="5" t="s">
        <v>750</v>
      </c>
      <c r="I730" s="5">
        <v>451</v>
      </c>
      <c r="J730" s="5" t="s">
        <v>754</v>
      </c>
      <c r="K730" s="5">
        <v>331</v>
      </c>
      <c r="L730" s="5"/>
      <c r="M730" s="5" t="s">
        <v>1135</v>
      </c>
      <c r="N730" s="68">
        <v>45597</v>
      </c>
      <c r="O730" s="7">
        <v>45757</v>
      </c>
      <c r="P730" s="5"/>
      <c r="Q730" s="7">
        <v>45754</v>
      </c>
      <c r="R730" s="5"/>
      <c r="S730" s="69">
        <v>128.46</v>
      </c>
      <c r="T730" s="5" t="s">
        <v>39</v>
      </c>
      <c r="U730" s="5" t="s">
        <v>40</v>
      </c>
      <c r="V730" s="5" t="s">
        <v>41</v>
      </c>
      <c r="W730" s="5" t="s">
        <v>42</v>
      </c>
      <c r="X730" s="5"/>
      <c r="Y730" s="5"/>
      <c r="Z730" s="5" t="s">
        <v>928</v>
      </c>
      <c r="AA730" s="5"/>
      <c r="AB730" s="5">
        <v>7119</v>
      </c>
      <c r="AC730" s="5">
        <v>7119</v>
      </c>
    </row>
    <row r="731" spans="1:29">
      <c r="A731" s="5">
        <v>542025</v>
      </c>
      <c r="B731" s="5">
        <v>105872</v>
      </c>
      <c r="C731" s="5"/>
      <c r="D731" s="5">
        <v>2</v>
      </c>
      <c r="E731" s="5" t="s">
        <v>29</v>
      </c>
      <c r="F731" s="5">
        <v>3085</v>
      </c>
      <c r="G731" s="5" t="s">
        <v>749</v>
      </c>
      <c r="H731" s="5" t="s">
        <v>750</v>
      </c>
      <c r="I731" s="5">
        <v>452</v>
      </c>
      <c r="J731" s="5" t="s">
        <v>755</v>
      </c>
      <c r="K731" s="5">
        <v>331</v>
      </c>
      <c r="L731" s="5"/>
      <c r="M731" s="5" t="s">
        <v>1135</v>
      </c>
      <c r="N731" s="68">
        <v>45597</v>
      </c>
      <c r="O731" s="7">
        <v>45757</v>
      </c>
      <c r="P731" s="5"/>
      <c r="Q731" s="7">
        <v>45754</v>
      </c>
      <c r="R731" s="5"/>
      <c r="S731" s="69">
        <v>128.46</v>
      </c>
      <c r="T731" s="5" t="s">
        <v>39</v>
      </c>
      <c r="U731" s="5" t="s">
        <v>40</v>
      </c>
      <c r="V731" s="5" t="s">
        <v>41</v>
      </c>
      <c r="W731" s="5" t="s">
        <v>42</v>
      </c>
      <c r="X731" s="5"/>
      <c r="Y731" s="5"/>
      <c r="Z731" s="5" t="s">
        <v>929</v>
      </c>
      <c r="AA731" s="5"/>
      <c r="AB731" s="5">
        <v>7119</v>
      </c>
      <c r="AC731" s="5">
        <v>7119</v>
      </c>
    </row>
    <row r="732" spans="1:29">
      <c r="A732" s="5">
        <v>541796</v>
      </c>
      <c r="B732" s="5">
        <v>105872</v>
      </c>
      <c r="C732" s="5"/>
      <c r="D732" s="5">
        <v>2</v>
      </c>
      <c r="E732" s="5" t="s">
        <v>29</v>
      </c>
      <c r="F732" s="5">
        <v>3085</v>
      </c>
      <c r="G732" s="5" t="s">
        <v>749</v>
      </c>
      <c r="H732" s="5" t="s">
        <v>750</v>
      </c>
      <c r="I732" s="5">
        <v>452</v>
      </c>
      <c r="J732" s="5" t="s">
        <v>755</v>
      </c>
      <c r="K732" s="5">
        <v>331</v>
      </c>
      <c r="L732" s="5"/>
      <c r="M732" s="5" t="s">
        <v>1135</v>
      </c>
      <c r="N732" s="68">
        <v>45597</v>
      </c>
      <c r="O732" s="7">
        <v>45757</v>
      </c>
      <c r="P732" s="5"/>
      <c r="Q732" s="7">
        <v>45754</v>
      </c>
      <c r="R732" s="5"/>
      <c r="S732" s="69">
        <v>-1605.74</v>
      </c>
      <c r="T732" s="5" t="s">
        <v>35</v>
      </c>
      <c r="U732" s="5" t="s">
        <v>1826</v>
      </c>
      <c r="V732" s="5" t="s">
        <v>36</v>
      </c>
      <c r="W732" s="5" t="s">
        <v>37</v>
      </c>
      <c r="X732" s="5"/>
      <c r="Y732" s="5"/>
      <c r="Z732" s="5" t="s">
        <v>929</v>
      </c>
      <c r="AA732" s="5"/>
      <c r="AB732" s="5">
        <v>7119</v>
      </c>
      <c r="AC732" s="5">
        <v>7119</v>
      </c>
    </row>
    <row r="733" spans="1:29">
      <c r="A733" s="5">
        <v>541832</v>
      </c>
      <c r="B733" s="5">
        <v>105890</v>
      </c>
      <c r="C733" s="5"/>
      <c r="D733" s="5">
        <v>2</v>
      </c>
      <c r="E733" s="5" t="s">
        <v>29</v>
      </c>
      <c r="F733" s="5">
        <v>3085</v>
      </c>
      <c r="G733" s="5" t="s">
        <v>749</v>
      </c>
      <c r="H733" s="5" t="s">
        <v>750</v>
      </c>
      <c r="I733" s="5">
        <v>453</v>
      </c>
      <c r="J733" s="5" t="s">
        <v>756</v>
      </c>
      <c r="K733" s="5">
        <v>331</v>
      </c>
      <c r="L733" s="5"/>
      <c r="M733" s="5" t="s">
        <v>1135</v>
      </c>
      <c r="N733" s="68">
        <v>45597</v>
      </c>
      <c r="O733" s="7">
        <v>45757</v>
      </c>
      <c r="P733" s="5"/>
      <c r="Q733" s="7">
        <v>45754</v>
      </c>
      <c r="R733" s="5"/>
      <c r="S733" s="69">
        <v>-1605.74</v>
      </c>
      <c r="T733" s="5" t="s">
        <v>35</v>
      </c>
      <c r="U733" s="5" t="s">
        <v>1826</v>
      </c>
      <c r="V733" s="5" t="s">
        <v>36</v>
      </c>
      <c r="W733" s="5" t="s">
        <v>37</v>
      </c>
      <c r="X733" s="5"/>
      <c r="Y733" s="5"/>
      <c r="Z733" s="5" t="s">
        <v>929</v>
      </c>
      <c r="AA733" s="5"/>
      <c r="AB733" s="5">
        <v>7119</v>
      </c>
      <c r="AC733" s="5">
        <v>7119</v>
      </c>
    </row>
    <row r="734" spans="1:29">
      <c r="A734" s="5">
        <v>542043</v>
      </c>
      <c r="B734" s="5">
        <v>105890</v>
      </c>
      <c r="C734" s="5"/>
      <c r="D734" s="5">
        <v>2</v>
      </c>
      <c r="E734" s="5" t="s">
        <v>29</v>
      </c>
      <c r="F734" s="5">
        <v>3085</v>
      </c>
      <c r="G734" s="5" t="s">
        <v>749</v>
      </c>
      <c r="H734" s="5" t="s">
        <v>750</v>
      </c>
      <c r="I734" s="5">
        <v>453</v>
      </c>
      <c r="J734" s="5" t="s">
        <v>756</v>
      </c>
      <c r="K734" s="5">
        <v>331</v>
      </c>
      <c r="L734" s="5"/>
      <c r="M734" s="5" t="s">
        <v>1135</v>
      </c>
      <c r="N734" s="68">
        <v>45597</v>
      </c>
      <c r="O734" s="7">
        <v>45757</v>
      </c>
      <c r="P734" s="5"/>
      <c r="Q734" s="7">
        <v>45754</v>
      </c>
      <c r="R734" s="5"/>
      <c r="S734" s="69">
        <v>128.46</v>
      </c>
      <c r="T734" s="5" t="s">
        <v>39</v>
      </c>
      <c r="U734" s="5" t="s">
        <v>40</v>
      </c>
      <c r="V734" s="5" t="s">
        <v>41</v>
      </c>
      <c r="W734" s="5" t="s">
        <v>42</v>
      </c>
      <c r="X734" s="5"/>
      <c r="Y734" s="5"/>
      <c r="Z734" s="5" t="s">
        <v>929</v>
      </c>
      <c r="AA734" s="5"/>
      <c r="AB734" s="5">
        <v>7119</v>
      </c>
      <c r="AC734" s="5">
        <v>7119</v>
      </c>
    </row>
    <row r="735" spans="1:29">
      <c r="A735" s="5">
        <v>542061</v>
      </c>
      <c r="B735" s="5">
        <v>105908</v>
      </c>
      <c r="C735" s="5"/>
      <c r="D735" s="5">
        <v>2</v>
      </c>
      <c r="E735" s="5" t="s">
        <v>29</v>
      </c>
      <c r="F735" s="5">
        <v>3085</v>
      </c>
      <c r="G735" s="5" t="s">
        <v>749</v>
      </c>
      <c r="H735" s="5" t="s">
        <v>750</v>
      </c>
      <c r="I735" s="5">
        <v>459</v>
      </c>
      <c r="J735" s="5" t="s">
        <v>757</v>
      </c>
      <c r="K735" s="5">
        <v>331</v>
      </c>
      <c r="L735" s="5"/>
      <c r="M735" s="5" t="s">
        <v>1135</v>
      </c>
      <c r="N735" s="68">
        <v>45597</v>
      </c>
      <c r="O735" s="7">
        <v>45757</v>
      </c>
      <c r="P735" s="5"/>
      <c r="Q735" s="7">
        <v>45754</v>
      </c>
      <c r="R735" s="5"/>
      <c r="S735" s="69">
        <v>1113.6400000000001</v>
      </c>
      <c r="T735" s="5" t="s">
        <v>39</v>
      </c>
      <c r="U735" s="5" t="s">
        <v>40</v>
      </c>
      <c r="V735" s="5" t="s">
        <v>41</v>
      </c>
      <c r="W735" s="5" t="s">
        <v>42</v>
      </c>
      <c r="X735" s="5"/>
      <c r="Y735" s="5"/>
      <c r="Z735" s="5" t="s">
        <v>930</v>
      </c>
      <c r="AA735" s="5"/>
      <c r="AB735" s="5">
        <v>7119</v>
      </c>
      <c r="AC735" s="5">
        <v>7119</v>
      </c>
    </row>
    <row r="736" spans="1:29">
      <c r="A736" s="5">
        <v>541868</v>
      </c>
      <c r="B736" s="5">
        <v>105908</v>
      </c>
      <c r="C736" s="5"/>
      <c r="D736" s="5">
        <v>2</v>
      </c>
      <c r="E736" s="5" t="s">
        <v>29</v>
      </c>
      <c r="F736" s="5">
        <v>3085</v>
      </c>
      <c r="G736" s="5" t="s">
        <v>749</v>
      </c>
      <c r="H736" s="5" t="s">
        <v>750</v>
      </c>
      <c r="I736" s="5">
        <v>459</v>
      </c>
      <c r="J736" s="5" t="s">
        <v>757</v>
      </c>
      <c r="K736" s="5">
        <v>331</v>
      </c>
      <c r="L736" s="5"/>
      <c r="M736" s="5" t="s">
        <v>1135</v>
      </c>
      <c r="N736" s="68">
        <v>45597</v>
      </c>
      <c r="O736" s="7">
        <v>45757</v>
      </c>
      <c r="P736" s="5"/>
      <c r="Q736" s="7">
        <v>45754</v>
      </c>
      <c r="R736" s="5"/>
      <c r="S736" s="69">
        <v>-13920.45</v>
      </c>
      <c r="T736" s="5" t="s">
        <v>35</v>
      </c>
      <c r="U736" s="5" t="s">
        <v>1826</v>
      </c>
      <c r="V736" s="5" t="s">
        <v>36</v>
      </c>
      <c r="W736" s="5" t="s">
        <v>37</v>
      </c>
      <c r="X736" s="5"/>
      <c r="Y736" s="5"/>
      <c r="Z736" s="5" t="s">
        <v>930</v>
      </c>
      <c r="AA736" s="5"/>
      <c r="AB736" s="5">
        <v>7119</v>
      </c>
      <c r="AC736" s="5">
        <v>7119</v>
      </c>
    </row>
    <row r="737" spans="1:29">
      <c r="A737" s="5">
        <v>542133</v>
      </c>
      <c r="B737" s="5">
        <v>105908</v>
      </c>
      <c r="C737" s="5"/>
      <c r="D737" s="5">
        <v>2</v>
      </c>
      <c r="E737" s="5" t="s">
        <v>29</v>
      </c>
      <c r="F737" s="5">
        <v>3085</v>
      </c>
      <c r="G737" s="5" t="s">
        <v>749</v>
      </c>
      <c r="H737" s="5" t="s">
        <v>750</v>
      </c>
      <c r="I737" s="5">
        <v>459</v>
      </c>
      <c r="J737" s="5" t="s">
        <v>757</v>
      </c>
      <c r="K737" s="5">
        <v>331</v>
      </c>
      <c r="L737" s="5"/>
      <c r="M737" s="5" t="s">
        <v>1135</v>
      </c>
      <c r="N737" s="68">
        <v>45597</v>
      </c>
      <c r="O737" s="7">
        <v>45757</v>
      </c>
      <c r="P737" s="5"/>
      <c r="Q737" s="7">
        <v>45754</v>
      </c>
      <c r="R737" s="5"/>
      <c r="S737" s="69">
        <v>2932.12</v>
      </c>
      <c r="T737" s="5" t="s">
        <v>39</v>
      </c>
      <c r="U737" s="5" t="s">
        <v>265</v>
      </c>
      <c r="V737" s="5" t="s">
        <v>266</v>
      </c>
      <c r="W737" s="5" t="s">
        <v>267</v>
      </c>
      <c r="X737" s="5"/>
      <c r="Y737" s="5"/>
      <c r="Z737" s="5" t="s">
        <v>930</v>
      </c>
      <c r="AA737" s="5"/>
      <c r="AB737" s="5">
        <v>7119</v>
      </c>
      <c r="AC737" s="5">
        <v>7119</v>
      </c>
    </row>
    <row r="738" spans="1:29">
      <c r="A738" s="5">
        <v>542079</v>
      </c>
      <c r="B738" s="5">
        <v>105926</v>
      </c>
      <c r="C738" s="5"/>
      <c r="D738" s="5">
        <v>2</v>
      </c>
      <c r="E738" s="5" t="s">
        <v>29</v>
      </c>
      <c r="F738" s="5">
        <v>3085</v>
      </c>
      <c r="G738" s="5" t="s">
        <v>749</v>
      </c>
      <c r="H738" s="5" t="s">
        <v>750</v>
      </c>
      <c r="I738" s="5">
        <v>460</v>
      </c>
      <c r="J738" s="5" t="s">
        <v>758</v>
      </c>
      <c r="K738" s="5">
        <v>331</v>
      </c>
      <c r="L738" s="5"/>
      <c r="M738" s="5" t="s">
        <v>1135</v>
      </c>
      <c r="N738" s="68">
        <v>45597</v>
      </c>
      <c r="O738" s="7">
        <v>45757</v>
      </c>
      <c r="P738" s="5"/>
      <c r="Q738" s="7">
        <v>45754</v>
      </c>
      <c r="R738" s="5"/>
      <c r="S738" s="69">
        <v>-0.01</v>
      </c>
      <c r="T738" s="5" t="s">
        <v>35</v>
      </c>
      <c r="U738" s="5" t="s">
        <v>1826</v>
      </c>
      <c r="V738" s="5" t="s">
        <v>36</v>
      </c>
      <c r="W738" s="5" t="s">
        <v>37</v>
      </c>
      <c r="X738" s="5"/>
      <c r="Y738" s="5"/>
      <c r="Z738" s="5" t="s">
        <v>931</v>
      </c>
      <c r="AA738" s="5"/>
      <c r="AB738" s="5">
        <v>7119</v>
      </c>
      <c r="AC738" s="5">
        <v>7119</v>
      </c>
    </row>
    <row r="739" spans="1:29">
      <c r="A739" s="5">
        <v>542097</v>
      </c>
      <c r="B739" s="5">
        <v>105944</v>
      </c>
      <c r="C739" s="5"/>
      <c r="D739" s="5">
        <v>2</v>
      </c>
      <c r="E739" s="5" t="s">
        <v>29</v>
      </c>
      <c r="F739" s="5">
        <v>3085</v>
      </c>
      <c r="G739" s="5" t="s">
        <v>749</v>
      </c>
      <c r="H739" s="5" t="s">
        <v>750</v>
      </c>
      <c r="I739" s="5">
        <v>470</v>
      </c>
      <c r="J739" s="5" t="s">
        <v>1136</v>
      </c>
      <c r="K739" s="5">
        <v>331</v>
      </c>
      <c r="L739" s="5"/>
      <c r="M739" s="5" t="s">
        <v>1135</v>
      </c>
      <c r="N739" s="68">
        <v>45597</v>
      </c>
      <c r="O739" s="7">
        <v>45757</v>
      </c>
      <c r="P739" s="5"/>
      <c r="Q739" s="7">
        <v>45754</v>
      </c>
      <c r="R739" s="5"/>
      <c r="S739" s="69">
        <v>0</v>
      </c>
      <c r="T739" s="5" t="s">
        <v>35</v>
      </c>
      <c r="U739" s="5" t="s">
        <v>1826</v>
      </c>
      <c r="V739" s="5" t="s">
        <v>36</v>
      </c>
      <c r="W739" s="5" t="s">
        <v>37</v>
      </c>
      <c r="X739" s="5"/>
      <c r="Y739" s="5"/>
      <c r="Z739" s="5"/>
      <c r="AA739" s="5"/>
      <c r="AB739" s="5">
        <v>7119</v>
      </c>
      <c r="AC739" s="5">
        <v>7119</v>
      </c>
    </row>
    <row r="740" spans="1:29">
      <c r="A740" s="5">
        <v>542115</v>
      </c>
      <c r="B740" s="5">
        <v>105962</v>
      </c>
      <c r="C740" s="5"/>
      <c r="D740" s="5">
        <v>2</v>
      </c>
      <c r="E740" s="5" t="s">
        <v>29</v>
      </c>
      <c r="F740" s="5">
        <v>3085</v>
      </c>
      <c r="G740" s="5" t="s">
        <v>749</v>
      </c>
      <c r="H740" s="5" t="s">
        <v>750</v>
      </c>
      <c r="I740" s="5">
        <v>471</v>
      </c>
      <c r="J740" s="5" t="s">
        <v>1137</v>
      </c>
      <c r="K740" s="5">
        <v>331</v>
      </c>
      <c r="L740" s="5"/>
      <c r="M740" s="5" t="s">
        <v>1135</v>
      </c>
      <c r="N740" s="68">
        <v>45597</v>
      </c>
      <c r="O740" s="7">
        <v>45757</v>
      </c>
      <c r="P740" s="5"/>
      <c r="Q740" s="7">
        <v>45754</v>
      </c>
      <c r="R740" s="5"/>
      <c r="S740" s="69">
        <v>0</v>
      </c>
      <c r="T740" s="5" t="s">
        <v>35</v>
      </c>
      <c r="U740" s="5" t="s">
        <v>1826</v>
      </c>
      <c r="V740" s="5" t="s">
        <v>36</v>
      </c>
      <c r="W740" s="5" t="s">
        <v>37</v>
      </c>
      <c r="X740" s="5"/>
      <c r="Y740" s="5"/>
      <c r="Z740" s="5"/>
      <c r="AA740" s="5"/>
      <c r="AB740" s="5">
        <v>7119</v>
      </c>
      <c r="AC740" s="5">
        <v>7119</v>
      </c>
    </row>
    <row r="741" spans="1:29">
      <c r="A741" s="5">
        <v>444989</v>
      </c>
      <c r="B741" s="5">
        <v>88556</v>
      </c>
      <c r="C741" s="5">
        <v>10614</v>
      </c>
      <c r="D741" s="5">
        <v>2</v>
      </c>
      <c r="E741" s="5" t="s">
        <v>29</v>
      </c>
      <c r="F741" s="5">
        <v>3113</v>
      </c>
      <c r="G741" s="5" t="s">
        <v>94</v>
      </c>
      <c r="H741" s="5" t="s">
        <v>95</v>
      </c>
      <c r="I741" s="5">
        <v>426</v>
      </c>
      <c r="J741" s="5" t="s">
        <v>96</v>
      </c>
      <c r="K741" s="5">
        <v>382</v>
      </c>
      <c r="L741" s="5"/>
      <c r="M741" s="5" t="s">
        <v>2022</v>
      </c>
      <c r="N741" s="68">
        <v>45421.414583333331</v>
      </c>
      <c r="O741" s="7">
        <v>45757</v>
      </c>
      <c r="P741" s="5"/>
      <c r="Q741" s="7">
        <v>45747</v>
      </c>
      <c r="R741" s="5"/>
      <c r="S741" s="69">
        <v>-325</v>
      </c>
      <c r="T741" s="5" t="s">
        <v>35</v>
      </c>
      <c r="U741" s="5" t="s">
        <v>1826</v>
      </c>
      <c r="V741" s="5" t="s">
        <v>36</v>
      </c>
      <c r="W741" s="5" t="s">
        <v>37</v>
      </c>
      <c r="X741" s="5"/>
      <c r="Y741" s="5"/>
      <c r="Z741" s="5" t="s">
        <v>780</v>
      </c>
      <c r="AA741" s="5"/>
      <c r="AB741" s="5">
        <v>7119</v>
      </c>
      <c r="AC741" s="5">
        <v>7119</v>
      </c>
    </row>
    <row r="742" spans="1:29">
      <c r="A742" s="5">
        <v>445051</v>
      </c>
      <c r="B742" s="5">
        <v>88556</v>
      </c>
      <c r="C742" s="5">
        <v>10614</v>
      </c>
      <c r="D742" s="5">
        <v>2</v>
      </c>
      <c r="E742" s="5" t="s">
        <v>29</v>
      </c>
      <c r="F742" s="5">
        <v>3113</v>
      </c>
      <c r="G742" s="5" t="s">
        <v>94</v>
      </c>
      <c r="H742" s="5" t="s">
        <v>95</v>
      </c>
      <c r="I742" s="5">
        <v>426</v>
      </c>
      <c r="J742" s="5" t="s">
        <v>96</v>
      </c>
      <c r="K742" s="5">
        <v>382</v>
      </c>
      <c r="L742" s="5"/>
      <c r="M742" s="5" t="s">
        <v>2022</v>
      </c>
      <c r="N742" s="68">
        <v>45421.414583333331</v>
      </c>
      <c r="O742" s="7">
        <v>45757</v>
      </c>
      <c r="P742" s="5"/>
      <c r="Q742" s="7">
        <v>45747</v>
      </c>
      <c r="R742" s="5"/>
      <c r="S742" s="69">
        <v>26</v>
      </c>
      <c r="T742" s="5" t="s">
        <v>39</v>
      </c>
      <c r="U742" s="5" t="s">
        <v>40</v>
      </c>
      <c r="V742" s="5" t="s">
        <v>41</v>
      </c>
      <c r="W742" s="5" t="s">
        <v>42</v>
      </c>
      <c r="X742" s="5"/>
      <c r="Y742" s="5"/>
      <c r="Z742" s="5" t="s">
        <v>780</v>
      </c>
      <c r="AA742" s="5"/>
      <c r="AB742" s="5">
        <v>7119</v>
      </c>
      <c r="AC742" s="5">
        <v>7119</v>
      </c>
    </row>
    <row r="743" spans="1:29">
      <c r="A743" s="5">
        <v>527564</v>
      </c>
      <c r="B743" s="5">
        <v>88556</v>
      </c>
      <c r="C743" s="5">
        <v>10614</v>
      </c>
      <c r="D743" s="5">
        <v>2</v>
      </c>
      <c r="E743" s="5" t="s">
        <v>29</v>
      </c>
      <c r="F743" s="5">
        <v>3113</v>
      </c>
      <c r="G743" s="5" t="s">
        <v>94</v>
      </c>
      <c r="H743" s="5" t="s">
        <v>95</v>
      </c>
      <c r="I743" s="5">
        <v>426</v>
      </c>
      <c r="J743" s="5" t="s">
        <v>96</v>
      </c>
      <c r="K743" s="5">
        <v>382</v>
      </c>
      <c r="L743" s="5"/>
      <c r="M743" s="5" t="s">
        <v>2022</v>
      </c>
      <c r="N743" s="68">
        <v>45421.414583333331</v>
      </c>
      <c r="O743" s="7">
        <v>45757</v>
      </c>
      <c r="P743" s="5"/>
      <c r="Q743" s="7">
        <v>45747</v>
      </c>
      <c r="R743" s="5"/>
      <c r="S743" s="69">
        <v>18.399999999999999</v>
      </c>
      <c r="T743" s="5" t="s">
        <v>39</v>
      </c>
      <c r="U743" s="5" t="s">
        <v>52</v>
      </c>
      <c r="V743" s="5" t="s">
        <v>41</v>
      </c>
      <c r="W743" s="5" t="s">
        <v>42</v>
      </c>
      <c r="X743" s="5"/>
      <c r="Y743" s="5"/>
      <c r="Z743" s="5" t="s">
        <v>780</v>
      </c>
      <c r="AA743" s="5"/>
      <c r="AB743" s="5">
        <v>7119</v>
      </c>
      <c r="AC743" s="5">
        <v>7119</v>
      </c>
    </row>
    <row r="744" spans="1:29">
      <c r="A744" s="5">
        <v>611224</v>
      </c>
      <c r="B744" s="5">
        <v>88556</v>
      </c>
      <c r="C744" s="5">
        <v>10614</v>
      </c>
      <c r="D744" s="5">
        <v>2</v>
      </c>
      <c r="E744" s="5" t="s">
        <v>29</v>
      </c>
      <c r="F744" s="5">
        <v>3113</v>
      </c>
      <c r="G744" s="5" t="s">
        <v>94</v>
      </c>
      <c r="H744" s="5" t="s">
        <v>95</v>
      </c>
      <c r="I744" s="5">
        <v>426</v>
      </c>
      <c r="J744" s="5" t="s">
        <v>96</v>
      </c>
      <c r="K744" s="5">
        <v>382</v>
      </c>
      <c r="L744" s="5"/>
      <c r="M744" s="5" t="s">
        <v>2022</v>
      </c>
      <c r="N744" s="68">
        <v>45421.414583333331</v>
      </c>
      <c r="O744" s="7">
        <v>45757</v>
      </c>
      <c r="P744" s="5"/>
      <c r="Q744" s="7">
        <v>45747</v>
      </c>
      <c r="R744" s="5"/>
      <c r="S744" s="69">
        <v>3.6</v>
      </c>
      <c r="T744" s="5" t="s">
        <v>39</v>
      </c>
      <c r="U744" s="5" t="s">
        <v>182</v>
      </c>
      <c r="V744" s="5" t="s">
        <v>41</v>
      </c>
      <c r="W744" s="5" t="s">
        <v>42</v>
      </c>
      <c r="X744" s="5"/>
      <c r="Y744" s="5"/>
      <c r="Z744" s="5" t="s">
        <v>780</v>
      </c>
      <c r="AA744" s="5"/>
      <c r="AB744" s="5">
        <v>7119</v>
      </c>
      <c r="AC744" s="5">
        <v>7119</v>
      </c>
    </row>
    <row r="745" spans="1:29">
      <c r="A745" s="5">
        <v>611225</v>
      </c>
      <c r="B745" s="5">
        <v>88556</v>
      </c>
      <c r="C745" s="5">
        <v>10614</v>
      </c>
      <c r="D745" s="5">
        <v>2</v>
      </c>
      <c r="E745" s="5" t="s">
        <v>29</v>
      </c>
      <c r="F745" s="5">
        <v>3118</v>
      </c>
      <c r="G745" s="5" t="s">
        <v>98</v>
      </c>
      <c r="H745" s="5" t="s">
        <v>99</v>
      </c>
      <c r="I745" s="5">
        <v>426</v>
      </c>
      <c r="J745" s="5" t="s">
        <v>96</v>
      </c>
      <c r="K745" s="5">
        <v>382</v>
      </c>
      <c r="L745" s="5"/>
      <c r="M745" s="5" t="s">
        <v>2023</v>
      </c>
      <c r="N745" s="68">
        <v>45421.414583333331</v>
      </c>
      <c r="O745" s="7">
        <v>45757</v>
      </c>
      <c r="P745" s="5"/>
      <c r="Q745" s="7">
        <v>45747</v>
      </c>
      <c r="R745" s="5"/>
      <c r="S745" s="69">
        <v>3.6</v>
      </c>
      <c r="T745" s="5" t="s">
        <v>39</v>
      </c>
      <c r="U745" s="5" t="s">
        <v>182</v>
      </c>
      <c r="V745" s="5" t="s">
        <v>41</v>
      </c>
      <c r="W745" s="5" t="s">
        <v>42</v>
      </c>
      <c r="X745" s="5"/>
      <c r="Y745" s="5"/>
      <c r="Z745" s="5" t="s">
        <v>781</v>
      </c>
      <c r="AA745" s="5"/>
      <c r="AB745" s="5">
        <v>7119</v>
      </c>
      <c r="AC745" s="5">
        <v>7119</v>
      </c>
    </row>
    <row r="746" spans="1:29">
      <c r="A746" s="5">
        <v>527565</v>
      </c>
      <c r="B746" s="5">
        <v>88556</v>
      </c>
      <c r="C746" s="5">
        <v>10614</v>
      </c>
      <c r="D746" s="5">
        <v>2</v>
      </c>
      <c r="E746" s="5" t="s">
        <v>29</v>
      </c>
      <c r="F746" s="5">
        <v>3118</v>
      </c>
      <c r="G746" s="5" t="s">
        <v>98</v>
      </c>
      <c r="H746" s="5" t="s">
        <v>99</v>
      </c>
      <c r="I746" s="5">
        <v>426</v>
      </c>
      <c r="J746" s="5" t="s">
        <v>96</v>
      </c>
      <c r="K746" s="5">
        <v>382</v>
      </c>
      <c r="L746" s="5"/>
      <c r="M746" s="5" t="s">
        <v>2023</v>
      </c>
      <c r="N746" s="68">
        <v>45421.414583333331</v>
      </c>
      <c r="O746" s="7">
        <v>45757</v>
      </c>
      <c r="P746" s="5"/>
      <c r="Q746" s="7">
        <v>45747</v>
      </c>
      <c r="R746" s="5"/>
      <c r="S746" s="69">
        <v>18.399999999999999</v>
      </c>
      <c r="T746" s="5" t="s">
        <v>39</v>
      </c>
      <c r="U746" s="5" t="s">
        <v>52</v>
      </c>
      <c r="V746" s="5" t="s">
        <v>41</v>
      </c>
      <c r="W746" s="5" t="s">
        <v>42</v>
      </c>
      <c r="X746" s="5"/>
      <c r="Y746" s="5"/>
      <c r="Z746" s="5" t="s">
        <v>781</v>
      </c>
      <c r="AA746" s="5"/>
      <c r="AB746" s="5">
        <v>7119</v>
      </c>
      <c r="AC746" s="5">
        <v>7119</v>
      </c>
    </row>
    <row r="747" spans="1:29">
      <c r="A747" s="5">
        <v>445052</v>
      </c>
      <c r="B747" s="5">
        <v>88556</v>
      </c>
      <c r="C747" s="5">
        <v>10614</v>
      </c>
      <c r="D747" s="5">
        <v>2</v>
      </c>
      <c r="E747" s="5" t="s">
        <v>29</v>
      </c>
      <c r="F747" s="5">
        <v>3118</v>
      </c>
      <c r="G747" s="5" t="s">
        <v>98</v>
      </c>
      <c r="H747" s="5" t="s">
        <v>99</v>
      </c>
      <c r="I747" s="5">
        <v>426</v>
      </c>
      <c r="J747" s="5" t="s">
        <v>96</v>
      </c>
      <c r="K747" s="5">
        <v>382</v>
      </c>
      <c r="L747" s="5"/>
      <c r="M747" s="5" t="s">
        <v>2023</v>
      </c>
      <c r="N747" s="68">
        <v>45421.414583333331</v>
      </c>
      <c r="O747" s="7">
        <v>45757</v>
      </c>
      <c r="P747" s="5"/>
      <c r="Q747" s="7">
        <v>45747</v>
      </c>
      <c r="R747" s="5"/>
      <c r="S747" s="69">
        <v>26</v>
      </c>
      <c r="T747" s="5" t="s">
        <v>39</v>
      </c>
      <c r="U747" s="5" t="s">
        <v>40</v>
      </c>
      <c r="V747" s="5" t="s">
        <v>41</v>
      </c>
      <c r="W747" s="5" t="s">
        <v>42</v>
      </c>
      <c r="X747" s="5"/>
      <c r="Y747" s="5"/>
      <c r="Z747" s="5" t="s">
        <v>781</v>
      </c>
      <c r="AA747" s="5"/>
      <c r="AB747" s="5">
        <v>7119</v>
      </c>
      <c r="AC747" s="5">
        <v>7119</v>
      </c>
    </row>
    <row r="748" spans="1:29">
      <c r="A748" s="5">
        <v>444990</v>
      </c>
      <c r="B748" s="5">
        <v>88556</v>
      </c>
      <c r="C748" s="5">
        <v>10614</v>
      </c>
      <c r="D748" s="5">
        <v>2</v>
      </c>
      <c r="E748" s="5" t="s">
        <v>29</v>
      </c>
      <c r="F748" s="5">
        <v>3118</v>
      </c>
      <c r="G748" s="5" t="s">
        <v>98</v>
      </c>
      <c r="H748" s="5" t="s">
        <v>99</v>
      </c>
      <c r="I748" s="5">
        <v>426</v>
      </c>
      <c r="J748" s="5" t="s">
        <v>96</v>
      </c>
      <c r="K748" s="5">
        <v>382</v>
      </c>
      <c r="L748" s="5"/>
      <c r="M748" s="5" t="s">
        <v>2023</v>
      </c>
      <c r="N748" s="68">
        <v>45421.414583333331</v>
      </c>
      <c r="O748" s="7">
        <v>45757</v>
      </c>
      <c r="P748" s="5"/>
      <c r="Q748" s="7">
        <v>45747</v>
      </c>
      <c r="R748" s="5"/>
      <c r="S748" s="69">
        <v>-325</v>
      </c>
      <c r="T748" s="5" t="s">
        <v>35</v>
      </c>
      <c r="U748" s="5" t="s">
        <v>1826</v>
      </c>
      <c r="V748" s="5" t="s">
        <v>36</v>
      </c>
      <c r="W748" s="5" t="s">
        <v>37</v>
      </c>
      <c r="X748" s="5"/>
      <c r="Y748" s="5"/>
      <c r="Z748" s="5" t="s">
        <v>781</v>
      </c>
      <c r="AA748" s="5"/>
      <c r="AB748" s="5">
        <v>7119</v>
      </c>
      <c r="AC748" s="5">
        <v>7119</v>
      </c>
    </row>
    <row r="749" spans="1:29">
      <c r="A749" s="5">
        <v>660438</v>
      </c>
      <c r="B749" s="5">
        <v>127373</v>
      </c>
      <c r="C749" s="5"/>
      <c r="D749" s="5">
        <v>2</v>
      </c>
      <c r="E749" s="5" t="s">
        <v>29</v>
      </c>
      <c r="F749" s="5">
        <v>8797</v>
      </c>
      <c r="G749" s="5" t="s">
        <v>1850</v>
      </c>
      <c r="H749" s="5" t="s">
        <v>1851</v>
      </c>
      <c r="I749" s="5">
        <v>120</v>
      </c>
      <c r="J749" s="5" t="s">
        <v>381</v>
      </c>
      <c r="K749" s="5">
        <v>436</v>
      </c>
      <c r="L749" s="5"/>
      <c r="M749" s="5" t="s">
        <v>1861</v>
      </c>
      <c r="N749" s="68">
        <v>45708.429861111108</v>
      </c>
      <c r="O749" s="7">
        <v>45757</v>
      </c>
      <c r="P749" s="5"/>
      <c r="Q749" s="7">
        <v>45748</v>
      </c>
      <c r="R749" s="5"/>
      <c r="S749" s="69">
        <v>-1000</v>
      </c>
      <c r="T749" s="5" t="s">
        <v>35</v>
      </c>
      <c r="U749" s="5" t="s">
        <v>1826</v>
      </c>
      <c r="V749" s="5" t="s">
        <v>36</v>
      </c>
      <c r="W749" s="5" t="s">
        <v>37</v>
      </c>
      <c r="X749" s="5"/>
      <c r="Y749" s="5"/>
      <c r="Z749" s="5"/>
      <c r="AA749" s="5"/>
      <c r="AB749" s="5">
        <v>7119</v>
      </c>
      <c r="AC749" s="5" t="s">
        <v>38</v>
      </c>
    </row>
    <row r="750" spans="1:29">
      <c r="A750" s="5">
        <v>660461</v>
      </c>
      <c r="B750" s="5">
        <v>127373</v>
      </c>
      <c r="C750" s="5"/>
      <c r="D750" s="5">
        <v>2</v>
      </c>
      <c r="E750" s="5" t="s">
        <v>29</v>
      </c>
      <c r="F750" s="5">
        <v>8797</v>
      </c>
      <c r="G750" s="5" t="s">
        <v>1850</v>
      </c>
      <c r="H750" s="5" t="s">
        <v>1851</v>
      </c>
      <c r="I750" s="5">
        <v>120</v>
      </c>
      <c r="J750" s="5" t="s">
        <v>381</v>
      </c>
      <c r="K750" s="5">
        <v>436</v>
      </c>
      <c r="L750" s="5"/>
      <c r="M750" s="5" t="s">
        <v>1861</v>
      </c>
      <c r="N750" s="68">
        <v>45708.429861111108</v>
      </c>
      <c r="O750" s="7">
        <v>45757</v>
      </c>
      <c r="P750" s="5"/>
      <c r="Q750" s="7">
        <v>45748</v>
      </c>
      <c r="R750" s="5"/>
      <c r="S750" s="69">
        <v>900</v>
      </c>
      <c r="T750" s="5" t="s">
        <v>39</v>
      </c>
      <c r="U750" s="5" t="s">
        <v>297</v>
      </c>
      <c r="V750" s="5" t="s">
        <v>298</v>
      </c>
      <c r="W750" s="5" t="s">
        <v>299</v>
      </c>
      <c r="X750" s="5"/>
      <c r="Y750" s="5"/>
      <c r="Z750" s="5"/>
      <c r="AA750" s="5"/>
      <c r="AB750" s="5">
        <v>7119</v>
      </c>
      <c r="AC750" s="5" t="s">
        <v>38</v>
      </c>
    </row>
    <row r="751" spans="1:29">
      <c r="A751" s="5">
        <v>660462</v>
      </c>
      <c r="B751" s="5">
        <v>127373</v>
      </c>
      <c r="C751" s="5"/>
      <c r="D751" s="5">
        <v>2</v>
      </c>
      <c r="E751" s="5" t="s">
        <v>29</v>
      </c>
      <c r="F751" s="5">
        <v>8797</v>
      </c>
      <c r="G751" s="5" t="s">
        <v>1850</v>
      </c>
      <c r="H751" s="5" t="s">
        <v>1851</v>
      </c>
      <c r="I751" s="5">
        <v>120</v>
      </c>
      <c r="J751" s="5" t="s">
        <v>381</v>
      </c>
      <c r="K751" s="5">
        <v>436</v>
      </c>
      <c r="L751" s="5"/>
      <c r="M751" s="5" t="s">
        <v>1861</v>
      </c>
      <c r="N751" s="68">
        <v>45708.429861111108</v>
      </c>
      <c r="O751" s="7">
        <v>45757</v>
      </c>
      <c r="P751" s="5"/>
      <c r="Q751" s="7">
        <v>45748</v>
      </c>
      <c r="R751" s="5"/>
      <c r="S751" s="69">
        <v>100</v>
      </c>
      <c r="T751" s="5" t="s">
        <v>39</v>
      </c>
      <c r="U751" s="5" t="s">
        <v>40</v>
      </c>
      <c r="V751" s="5" t="s">
        <v>41</v>
      </c>
      <c r="W751" s="5" t="s">
        <v>42</v>
      </c>
      <c r="X751" s="5"/>
      <c r="Y751" s="5"/>
      <c r="Z751" s="5"/>
      <c r="AA751" s="5"/>
      <c r="AB751" s="5">
        <v>7119</v>
      </c>
      <c r="AC751" s="5" t="s">
        <v>38</v>
      </c>
    </row>
    <row r="752" spans="1:29">
      <c r="A752" s="5">
        <v>660536</v>
      </c>
      <c r="B752" s="5">
        <v>127397</v>
      </c>
      <c r="C752" s="5"/>
      <c r="D752" s="5">
        <v>2</v>
      </c>
      <c r="E752" s="5" t="s">
        <v>29</v>
      </c>
      <c r="F752" s="5">
        <v>8797</v>
      </c>
      <c r="G752" s="5" t="s">
        <v>1850</v>
      </c>
      <c r="H752" s="5" t="s">
        <v>1851</v>
      </c>
      <c r="I752" s="5">
        <v>119</v>
      </c>
      <c r="J752" s="5" t="s">
        <v>1629</v>
      </c>
      <c r="K752" s="5">
        <v>443</v>
      </c>
      <c r="L752" s="5"/>
      <c r="M752" s="5" t="s">
        <v>1862</v>
      </c>
      <c r="N752" s="68">
        <v>45708.431250000001</v>
      </c>
      <c r="O752" s="7">
        <v>45757</v>
      </c>
      <c r="P752" s="5"/>
      <c r="Q752" s="7">
        <v>45736</v>
      </c>
      <c r="R752" s="5"/>
      <c r="S752" s="69">
        <v>-1000</v>
      </c>
      <c r="T752" s="5" t="s">
        <v>35</v>
      </c>
      <c r="U752" s="5" t="s">
        <v>1826</v>
      </c>
      <c r="V752" s="5" t="s">
        <v>36</v>
      </c>
      <c r="W752" s="5" t="s">
        <v>37</v>
      </c>
      <c r="X752" s="5"/>
      <c r="Y752" s="5"/>
      <c r="Z752" s="5"/>
      <c r="AA752" s="5"/>
      <c r="AB752" s="5">
        <v>7119</v>
      </c>
      <c r="AC752" s="5" t="s">
        <v>38</v>
      </c>
    </row>
    <row r="753" spans="1:29">
      <c r="A753" s="5">
        <v>660559</v>
      </c>
      <c r="B753" s="5">
        <v>127397</v>
      </c>
      <c r="C753" s="5"/>
      <c r="D753" s="5">
        <v>2</v>
      </c>
      <c r="E753" s="5" t="s">
        <v>29</v>
      </c>
      <c r="F753" s="5">
        <v>8797</v>
      </c>
      <c r="G753" s="5" t="s">
        <v>1850</v>
      </c>
      <c r="H753" s="5" t="s">
        <v>1851</v>
      </c>
      <c r="I753" s="5">
        <v>119</v>
      </c>
      <c r="J753" s="5" t="s">
        <v>1629</v>
      </c>
      <c r="K753" s="5">
        <v>443</v>
      </c>
      <c r="L753" s="5"/>
      <c r="M753" s="5" t="s">
        <v>1862</v>
      </c>
      <c r="N753" s="68">
        <v>45708.431250000001</v>
      </c>
      <c r="O753" s="7">
        <v>45757</v>
      </c>
      <c r="P753" s="5"/>
      <c r="Q753" s="7">
        <v>45736</v>
      </c>
      <c r="R753" s="5"/>
      <c r="S753" s="69">
        <v>900</v>
      </c>
      <c r="T753" s="5" t="s">
        <v>39</v>
      </c>
      <c r="U753" s="5" t="s">
        <v>297</v>
      </c>
      <c r="V753" s="5" t="s">
        <v>298</v>
      </c>
      <c r="W753" s="5" t="s">
        <v>299</v>
      </c>
      <c r="X753" s="5"/>
      <c r="Y753" s="5"/>
      <c r="Z753" s="5"/>
      <c r="AA753" s="5"/>
      <c r="AB753" s="5">
        <v>7119</v>
      </c>
      <c r="AC753" s="5" t="s">
        <v>38</v>
      </c>
    </row>
    <row r="754" spans="1:29">
      <c r="A754" s="5">
        <v>660560</v>
      </c>
      <c r="B754" s="5">
        <v>127397</v>
      </c>
      <c r="C754" s="5"/>
      <c r="D754" s="5">
        <v>2</v>
      </c>
      <c r="E754" s="5" t="s">
        <v>29</v>
      </c>
      <c r="F754" s="5">
        <v>8797</v>
      </c>
      <c r="G754" s="5" t="s">
        <v>1850</v>
      </c>
      <c r="H754" s="5" t="s">
        <v>1851</v>
      </c>
      <c r="I754" s="5">
        <v>119</v>
      </c>
      <c r="J754" s="5" t="s">
        <v>1629</v>
      </c>
      <c r="K754" s="5">
        <v>443</v>
      </c>
      <c r="L754" s="5"/>
      <c r="M754" s="5" t="s">
        <v>1862</v>
      </c>
      <c r="N754" s="68">
        <v>45708.431250000001</v>
      </c>
      <c r="O754" s="7">
        <v>45757</v>
      </c>
      <c r="P754" s="5"/>
      <c r="Q754" s="7">
        <v>45736</v>
      </c>
      <c r="R754" s="5"/>
      <c r="S754" s="69">
        <v>100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/>
      <c r="AA754" s="5"/>
      <c r="AB754" s="5">
        <v>7119</v>
      </c>
      <c r="AC754" s="5" t="s">
        <v>38</v>
      </c>
    </row>
    <row r="755" spans="1:29">
      <c r="A755" s="5">
        <v>659836</v>
      </c>
      <c r="B755" s="5">
        <v>127230</v>
      </c>
      <c r="C755" s="5"/>
      <c r="D755" s="5">
        <v>2</v>
      </c>
      <c r="E755" s="5" t="s">
        <v>29</v>
      </c>
      <c r="F755" s="5">
        <v>8797</v>
      </c>
      <c r="G755" s="5" t="s">
        <v>1850</v>
      </c>
      <c r="H755" s="5" t="s">
        <v>1851</v>
      </c>
      <c r="I755" s="5">
        <v>118</v>
      </c>
      <c r="J755" s="5" t="s">
        <v>377</v>
      </c>
      <c r="K755" s="5">
        <v>401</v>
      </c>
      <c r="L755" s="5"/>
      <c r="M755" s="5" t="s">
        <v>1852</v>
      </c>
      <c r="N755" s="68">
        <v>45708.423611111109</v>
      </c>
      <c r="O755" s="7">
        <v>45762</v>
      </c>
      <c r="P755" s="5"/>
      <c r="Q755" s="7">
        <v>45747</v>
      </c>
      <c r="R755" s="5"/>
      <c r="S755" s="69">
        <v>-700</v>
      </c>
      <c r="T755" s="5" t="s">
        <v>35</v>
      </c>
      <c r="U755" s="5" t="s">
        <v>1826</v>
      </c>
      <c r="V755" s="5" t="s">
        <v>36</v>
      </c>
      <c r="W755" s="5" t="s">
        <v>37</v>
      </c>
      <c r="X755" s="5"/>
      <c r="Y755" s="5"/>
      <c r="Z755" s="5" t="s">
        <v>1853</v>
      </c>
      <c r="AA755" s="5"/>
      <c r="AB755" s="5">
        <v>7119</v>
      </c>
      <c r="AC755" s="5" t="s">
        <v>38</v>
      </c>
    </row>
    <row r="756" spans="1:29">
      <c r="A756" s="5">
        <v>659859</v>
      </c>
      <c r="B756" s="5">
        <v>127230</v>
      </c>
      <c r="C756" s="5"/>
      <c r="D756" s="5">
        <v>2</v>
      </c>
      <c r="E756" s="5" t="s">
        <v>29</v>
      </c>
      <c r="F756" s="5">
        <v>8797</v>
      </c>
      <c r="G756" s="5" t="s">
        <v>1850</v>
      </c>
      <c r="H756" s="5" t="s">
        <v>1851</v>
      </c>
      <c r="I756" s="5">
        <v>118</v>
      </c>
      <c r="J756" s="5" t="s">
        <v>377</v>
      </c>
      <c r="K756" s="5">
        <v>401</v>
      </c>
      <c r="L756" s="5"/>
      <c r="M756" s="5" t="s">
        <v>1852</v>
      </c>
      <c r="N756" s="68">
        <v>45708.423611111109</v>
      </c>
      <c r="O756" s="7">
        <v>45762</v>
      </c>
      <c r="P756" s="5"/>
      <c r="Q756" s="7">
        <v>45747</v>
      </c>
      <c r="R756" s="5"/>
      <c r="S756" s="69">
        <v>70</v>
      </c>
      <c r="T756" s="5" t="s">
        <v>39</v>
      </c>
      <c r="U756" s="5" t="s">
        <v>40</v>
      </c>
      <c r="V756" s="5" t="s">
        <v>41</v>
      </c>
      <c r="W756" s="5" t="s">
        <v>42</v>
      </c>
      <c r="X756" s="5"/>
      <c r="Y756" s="5"/>
      <c r="Z756" s="5" t="s">
        <v>1853</v>
      </c>
      <c r="AA756" s="5"/>
      <c r="AB756" s="5">
        <v>7119</v>
      </c>
      <c r="AC756" s="5" t="s">
        <v>38</v>
      </c>
    </row>
    <row r="757" spans="1:29">
      <c r="A757" s="5">
        <v>685444</v>
      </c>
      <c r="B757" s="5">
        <v>127230</v>
      </c>
      <c r="C757" s="5"/>
      <c r="D757" s="5">
        <v>2</v>
      </c>
      <c r="E757" s="5" t="s">
        <v>29</v>
      </c>
      <c r="F757" s="5">
        <v>8797</v>
      </c>
      <c r="G757" s="5" t="s">
        <v>1850</v>
      </c>
      <c r="H757" s="5" t="s">
        <v>1851</v>
      </c>
      <c r="I757" s="5">
        <v>118</v>
      </c>
      <c r="J757" s="5" t="s">
        <v>377</v>
      </c>
      <c r="K757" s="5">
        <v>401</v>
      </c>
      <c r="L757" s="5"/>
      <c r="M757" s="5" t="s">
        <v>1852</v>
      </c>
      <c r="N757" s="68">
        <v>45708.423611111109</v>
      </c>
      <c r="O757" s="7">
        <v>45762</v>
      </c>
      <c r="P757" s="5"/>
      <c r="Q757" s="7">
        <v>45747</v>
      </c>
      <c r="R757" s="5"/>
      <c r="S757" s="69">
        <v>74</v>
      </c>
      <c r="T757" s="5" t="s">
        <v>39</v>
      </c>
      <c r="U757" s="5" t="s">
        <v>1826</v>
      </c>
      <c r="V757" s="5" t="s">
        <v>85</v>
      </c>
      <c r="W757" s="5" t="s">
        <v>86</v>
      </c>
      <c r="X757" s="5"/>
      <c r="Y757" s="5"/>
      <c r="Z757" s="5" t="s">
        <v>1853</v>
      </c>
      <c r="AA757" s="5"/>
      <c r="AB757" s="5">
        <v>7119</v>
      </c>
      <c r="AC757" s="5" t="s">
        <v>38</v>
      </c>
    </row>
    <row r="758" spans="1:29">
      <c r="A758" s="5">
        <v>685445</v>
      </c>
      <c r="B758" s="5">
        <v>127230</v>
      </c>
      <c r="C758" s="5"/>
      <c r="D758" s="5">
        <v>2</v>
      </c>
      <c r="E758" s="5" t="s">
        <v>29</v>
      </c>
      <c r="F758" s="5">
        <v>8797</v>
      </c>
      <c r="G758" s="5" t="s">
        <v>1850</v>
      </c>
      <c r="H758" s="5" t="s">
        <v>1851</v>
      </c>
      <c r="I758" s="5">
        <v>118</v>
      </c>
      <c r="J758" s="5" t="s">
        <v>377</v>
      </c>
      <c r="K758" s="5">
        <v>401</v>
      </c>
      <c r="L758" s="5"/>
      <c r="M758" s="5" t="s">
        <v>1852</v>
      </c>
      <c r="N758" s="68">
        <v>45708.423611111109</v>
      </c>
      <c r="O758" s="7">
        <v>45762</v>
      </c>
      <c r="P758" s="5"/>
      <c r="Q758" s="7">
        <v>45747</v>
      </c>
      <c r="R758" s="5"/>
      <c r="S758" s="69">
        <v>7.4</v>
      </c>
      <c r="T758" s="5" t="s">
        <v>39</v>
      </c>
      <c r="U758" s="5" t="s">
        <v>87</v>
      </c>
      <c r="V758" s="5" t="s">
        <v>41</v>
      </c>
      <c r="W758" s="5" t="s">
        <v>42</v>
      </c>
      <c r="X758" s="5"/>
      <c r="Y758" s="5"/>
      <c r="Z758" s="5" t="s">
        <v>1853</v>
      </c>
      <c r="AA758" s="5"/>
      <c r="AB758" s="5">
        <v>7119</v>
      </c>
      <c r="AC758" s="5" t="s">
        <v>38</v>
      </c>
    </row>
    <row r="759" spans="1:29">
      <c r="A759" s="5">
        <v>659929</v>
      </c>
      <c r="B759" s="5">
        <v>127254</v>
      </c>
      <c r="C759" s="5"/>
      <c r="D759" s="5">
        <v>2</v>
      </c>
      <c r="E759" s="5" t="s">
        <v>29</v>
      </c>
      <c r="F759" s="5">
        <v>8797</v>
      </c>
      <c r="G759" s="5" t="s">
        <v>1850</v>
      </c>
      <c r="H759" s="5" t="s">
        <v>1851</v>
      </c>
      <c r="I759" s="5">
        <v>117</v>
      </c>
      <c r="J759" s="5" t="s">
        <v>387</v>
      </c>
      <c r="K759" s="5">
        <v>422</v>
      </c>
      <c r="L759" s="5"/>
      <c r="M759" s="5" t="s">
        <v>1854</v>
      </c>
      <c r="N759" s="68">
        <v>45708.425000000003</v>
      </c>
      <c r="O759" s="7">
        <v>45762</v>
      </c>
      <c r="P759" s="5"/>
      <c r="Q759" s="7">
        <v>45748</v>
      </c>
      <c r="R759" s="5"/>
      <c r="S759" s="69">
        <v>-700</v>
      </c>
      <c r="T759" s="5" t="s">
        <v>35</v>
      </c>
      <c r="U759" s="5" t="s">
        <v>1826</v>
      </c>
      <c r="V759" s="5" t="s">
        <v>36</v>
      </c>
      <c r="W759" s="5" t="s">
        <v>37</v>
      </c>
      <c r="X759" s="5"/>
      <c r="Y759" s="5"/>
      <c r="Z759" s="5" t="s">
        <v>1853</v>
      </c>
      <c r="AA759" s="5"/>
      <c r="AB759" s="5">
        <v>7119</v>
      </c>
      <c r="AC759" s="5" t="s">
        <v>38</v>
      </c>
    </row>
    <row r="760" spans="1:29">
      <c r="A760" s="5">
        <v>659950</v>
      </c>
      <c r="B760" s="5">
        <v>127254</v>
      </c>
      <c r="C760" s="5"/>
      <c r="D760" s="5">
        <v>2</v>
      </c>
      <c r="E760" s="5" t="s">
        <v>29</v>
      </c>
      <c r="F760" s="5">
        <v>8797</v>
      </c>
      <c r="G760" s="5" t="s">
        <v>1850</v>
      </c>
      <c r="H760" s="5" t="s">
        <v>1851</v>
      </c>
      <c r="I760" s="5">
        <v>117</v>
      </c>
      <c r="J760" s="5" t="s">
        <v>387</v>
      </c>
      <c r="K760" s="5">
        <v>422</v>
      </c>
      <c r="L760" s="5"/>
      <c r="M760" s="5" t="s">
        <v>1854</v>
      </c>
      <c r="N760" s="68">
        <v>45708.425000000003</v>
      </c>
      <c r="O760" s="7">
        <v>45762</v>
      </c>
      <c r="P760" s="5"/>
      <c r="Q760" s="7">
        <v>45748</v>
      </c>
      <c r="R760" s="5"/>
      <c r="S760" s="69">
        <v>70</v>
      </c>
      <c r="T760" s="5" t="s">
        <v>39</v>
      </c>
      <c r="U760" s="5" t="s">
        <v>40</v>
      </c>
      <c r="V760" s="5" t="s">
        <v>41</v>
      </c>
      <c r="W760" s="5" t="s">
        <v>42</v>
      </c>
      <c r="X760" s="5"/>
      <c r="Y760" s="5"/>
      <c r="Z760" s="5" t="s">
        <v>1853</v>
      </c>
      <c r="AA760" s="5"/>
      <c r="AB760" s="5">
        <v>7119</v>
      </c>
      <c r="AC760" s="5" t="s">
        <v>38</v>
      </c>
    </row>
    <row r="761" spans="1:29">
      <c r="A761" s="5">
        <v>685446</v>
      </c>
      <c r="B761" s="5">
        <v>127254</v>
      </c>
      <c r="C761" s="5"/>
      <c r="D761" s="5">
        <v>2</v>
      </c>
      <c r="E761" s="5" t="s">
        <v>29</v>
      </c>
      <c r="F761" s="5">
        <v>8797</v>
      </c>
      <c r="G761" s="5" t="s">
        <v>1850</v>
      </c>
      <c r="H761" s="5" t="s">
        <v>1851</v>
      </c>
      <c r="I761" s="5">
        <v>117</v>
      </c>
      <c r="J761" s="5" t="s">
        <v>387</v>
      </c>
      <c r="K761" s="5">
        <v>422</v>
      </c>
      <c r="L761" s="5"/>
      <c r="M761" s="5" t="s">
        <v>1854</v>
      </c>
      <c r="N761" s="68">
        <v>45708.425000000003</v>
      </c>
      <c r="O761" s="7">
        <v>45762</v>
      </c>
      <c r="P761" s="5"/>
      <c r="Q761" s="7">
        <v>45748</v>
      </c>
      <c r="R761" s="5"/>
      <c r="S761" s="69">
        <v>2048.1999999999998</v>
      </c>
      <c r="T761" s="5" t="s">
        <v>39</v>
      </c>
      <c r="U761" s="5" t="s">
        <v>1826</v>
      </c>
      <c r="V761" s="5" t="s">
        <v>85</v>
      </c>
      <c r="W761" s="5" t="s">
        <v>86</v>
      </c>
      <c r="X761" s="5"/>
      <c r="Y761" s="5"/>
      <c r="Z761" s="5" t="s">
        <v>1853</v>
      </c>
      <c r="AA761" s="5"/>
      <c r="AB761" s="5">
        <v>7119</v>
      </c>
      <c r="AC761" s="5" t="s">
        <v>38</v>
      </c>
    </row>
    <row r="762" spans="1:29">
      <c r="A762" s="5">
        <v>685447</v>
      </c>
      <c r="B762" s="5">
        <v>127254</v>
      </c>
      <c r="C762" s="5"/>
      <c r="D762" s="5">
        <v>2</v>
      </c>
      <c r="E762" s="5" t="s">
        <v>29</v>
      </c>
      <c r="F762" s="5">
        <v>8797</v>
      </c>
      <c r="G762" s="5" t="s">
        <v>1850</v>
      </c>
      <c r="H762" s="5" t="s">
        <v>1851</v>
      </c>
      <c r="I762" s="5">
        <v>117</v>
      </c>
      <c r="J762" s="5" t="s">
        <v>387</v>
      </c>
      <c r="K762" s="5">
        <v>422</v>
      </c>
      <c r="L762" s="5"/>
      <c r="M762" s="5" t="s">
        <v>1854</v>
      </c>
      <c r="N762" s="68">
        <v>45708.425000000003</v>
      </c>
      <c r="O762" s="7">
        <v>45762</v>
      </c>
      <c r="P762" s="5"/>
      <c r="Q762" s="7">
        <v>45748</v>
      </c>
      <c r="R762" s="5"/>
      <c r="S762" s="69">
        <v>204.82</v>
      </c>
      <c r="T762" s="5" t="s">
        <v>39</v>
      </c>
      <c r="U762" s="5" t="s">
        <v>87</v>
      </c>
      <c r="V762" s="5" t="s">
        <v>41</v>
      </c>
      <c r="W762" s="5" t="s">
        <v>42</v>
      </c>
      <c r="X762" s="5"/>
      <c r="Y762" s="5"/>
      <c r="Z762" s="5" t="s">
        <v>1853</v>
      </c>
      <c r="AA762" s="5"/>
      <c r="AB762" s="5">
        <v>7119</v>
      </c>
      <c r="AC762" s="5" t="s">
        <v>38</v>
      </c>
    </row>
    <row r="763" spans="1:29">
      <c r="A763" s="5">
        <v>660031</v>
      </c>
      <c r="B763" s="5">
        <v>127276</v>
      </c>
      <c r="C763" s="5"/>
      <c r="D763" s="5">
        <v>2</v>
      </c>
      <c r="E763" s="5" t="s">
        <v>29</v>
      </c>
      <c r="F763" s="5">
        <v>8797</v>
      </c>
      <c r="G763" s="5" t="s">
        <v>1850</v>
      </c>
      <c r="H763" s="5" t="s">
        <v>1851</v>
      </c>
      <c r="I763" s="5">
        <v>116</v>
      </c>
      <c r="J763" s="5" t="s">
        <v>384</v>
      </c>
      <c r="K763" s="5">
        <v>195</v>
      </c>
      <c r="L763" s="5" t="s">
        <v>385</v>
      </c>
      <c r="M763" s="5" t="s">
        <v>1855</v>
      </c>
      <c r="N763" s="68">
        <v>45708.426388888889</v>
      </c>
      <c r="O763" s="7">
        <v>45762</v>
      </c>
      <c r="P763" s="5"/>
      <c r="Q763" s="7">
        <v>45748</v>
      </c>
      <c r="R763" s="5"/>
      <c r="S763" s="69">
        <v>-639.78</v>
      </c>
      <c r="T763" s="5" t="s">
        <v>35</v>
      </c>
      <c r="U763" s="5" t="s">
        <v>1826</v>
      </c>
      <c r="V763" s="5" t="s">
        <v>36</v>
      </c>
      <c r="W763" s="5" t="s">
        <v>37</v>
      </c>
      <c r="X763" s="5"/>
      <c r="Y763" s="5"/>
      <c r="Z763" s="5" t="s">
        <v>1856</v>
      </c>
      <c r="AA763" s="5"/>
      <c r="AB763" s="5">
        <v>7119</v>
      </c>
      <c r="AC763" s="5" t="s">
        <v>38</v>
      </c>
    </row>
    <row r="764" spans="1:29">
      <c r="A764" s="5">
        <v>660052</v>
      </c>
      <c r="B764" s="5">
        <v>127276</v>
      </c>
      <c r="C764" s="5"/>
      <c r="D764" s="5">
        <v>2</v>
      </c>
      <c r="E764" s="5" t="s">
        <v>29</v>
      </c>
      <c r="F764" s="5">
        <v>8797</v>
      </c>
      <c r="G764" s="5" t="s">
        <v>1850</v>
      </c>
      <c r="H764" s="5" t="s">
        <v>1851</v>
      </c>
      <c r="I764" s="5">
        <v>116</v>
      </c>
      <c r="J764" s="5" t="s">
        <v>384</v>
      </c>
      <c r="K764" s="5">
        <v>195</v>
      </c>
      <c r="L764" s="5" t="s">
        <v>385</v>
      </c>
      <c r="M764" s="5" t="s">
        <v>1855</v>
      </c>
      <c r="N764" s="68">
        <v>45708.426388888889</v>
      </c>
      <c r="O764" s="7">
        <v>45762</v>
      </c>
      <c r="P764" s="5"/>
      <c r="Q764" s="7">
        <v>45748</v>
      </c>
      <c r="R764" s="5"/>
      <c r="S764" s="69">
        <v>63.98</v>
      </c>
      <c r="T764" s="5" t="s">
        <v>39</v>
      </c>
      <c r="U764" s="5" t="s">
        <v>40</v>
      </c>
      <c r="V764" s="5" t="s">
        <v>41</v>
      </c>
      <c r="W764" s="5" t="s">
        <v>42</v>
      </c>
      <c r="X764" s="5"/>
      <c r="Y764" s="5"/>
      <c r="Z764" s="5" t="s">
        <v>1856</v>
      </c>
      <c r="AA764" s="5"/>
      <c r="AB764" s="5">
        <v>7119</v>
      </c>
      <c r="AC764" s="5" t="s">
        <v>38</v>
      </c>
    </row>
    <row r="765" spans="1:29">
      <c r="A765" s="5">
        <v>660054</v>
      </c>
      <c r="B765" s="5">
        <v>127276</v>
      </c>
      <c r="C765" s="5"/>
      <c r="D765" s="5">
        <v>2</v>
      </c>
      <c r="E765" s="5" t="s">
        <v>29</v>
      </c>
      <c r="F765" s="5">
        <v>8797</v>
      </c>
      <c r="G765" s="5" t="s">
        <v>1850</v>
      </c>
      <c r="H765" s="5" t="s">
        <v>1851</v>
      </c>
      <c r="I765" s="5">
        <v>116</v>
      </c>
      <c r="J765" s="5" t="s">
        <v>384</v>
      </c>
      <c r="K765" s="5">
        <v>195</v>
      </c>
      <c r="L765" s="5" t="s">
        <v>385</v>
      </c>
      <c r="M765" s="5" t="s">
        <v>1855</v>
      </c>
      <c r="N765" s="68">
        <v>45708.426388888889</v>
      </c>
      <c r="O765" s="7">
        <v>45762</v>
      </c>
      <c r="P765" s="5"/>
      <c r="Q765" s="7">
        <v>45748</v>
      </c>
      <c r="R765" s="5"/>
      <c r="S765" s="69">
        <v>9.6999999999999993</v>
      </c>
      <c r="T765" s="5" t="s">
        <v>39</v>
      </c>
      <c r="U765" s="5" t="s">
        <v>128</v>
      </c>
      <c r="V765" s="5" t="s">
        <v>128</v>
      </c>
      <c r="W765" s="5" t="s">
        <v>129</v>
      </c>
      <c r="X765" s="5"/>
      <c r="Y765" s="5"/>
      <c r="Z765" s="5" t="s">
        <v>1856</v>
      </c>
      <c r="AA765" s="5"/>
      <c r="AB765" s="5">
        <v>7119</v>
      </c>
      <c r="AC765" s="5" t="s">
        <v>38</v>
      </c>
    </row>
    <row r="766" spans="1:29">
      <c r="A766" s="5">
        <v>660246</v>
      </c>
      <c r="B766" s="5">
        <v>127326</v>
      </c>
      <c r="C766" s="5"/>
      <c r="D766" s="5">
        <v>2</v>
      </c>
      <c r="E766" s="5" t="s">
        <v>29</v>
      </c>
      <c r="F766" s="5">
        <v>8797</v>
      </c>
      <c r="G766" s="5" t="s">
        <v>1850</v>
      </c>
      <c r="H766" s="5" t="s">
        <v>1851</v>
      </c>
      <c r="I766" s="5">
        <v>122</v>
      </c>
      <c r="J766" s="5" t="s">
        <v>382</v>
      </c>
      <c r="K766" s="5">
        <v>328</v>
      </c>
      <c r="L766" s="5"/>
      <c r="M766" s="5" t="s">
        <v>2092</v>
      </c>
      <c r="N766" s="68">
        <v>45708.427777777775</v>
      </c>
      <c r="O766" s="7">
        <v>45762</v>
      </c>
      <c r="P766" s="5"/>
      <c r="Q766" s="7">
        <v>45754</v>
      </c>
      <c r="R766" s="5"/>
      <c r="S766" s="69">
        <v>-834.08</v>
      </c>
      <c r="T766" s="5" t="s">
        <v>35</v>
      </c>
      <c r="U766" s="5" t="s">
        <v>1857</v>
      </c>
      <c r="V766" s="5" t="s">
        <v>36</v>
      </c>
      <c r="W766" s="5" t="s">
        <v>37</v>
      </c>
      <c r="X766" s="5"/>
      <c r="Y766" s="5"/>
      <c r="Z766" s="5" t="s">
        <v>1858</v>
      </c>
      <c r="AA766" s="5"/>
      <c r="AB766" s="5">
        <v>7119</v>
      </c>
      <c r="AC766" s="5" t="s">
        <v>38</v>
      </c>
    </row>
    <row r="767" spans="1:29">
      <c r="A767" s="5">
        <v>660267</v>
      </c>
      <c r="B767" s="5">
        <v>127326</v>
      </c>
      <c r="C767" s="5"/>
      <c r="D767" s="5">
        <v>2</v>
      </c>
      <c r="E767" s="5" t="s">
        <v>29</v>
      </c>
      <c r="F767" s="5">
        <v>8797</v>
      </c>
      <c r="G767" s="5" t="s">
        <v>1850</v>
      </c>
      <c r="H767" s="5" t="s">
        <v>1851</v>
      </c>
      <c r="I767" s="5">
        <v>122</v>
      </c>
      <c r="J767" s="5" t="s">
        <v>382</v>
      </c>
      <c r="K767" s="5">
        <v>328</v>
      </c>
      <c r="L767" s="5"/>
      <c r="M767" s="5" t="s">
        <v>2092</v>
      </c>
      <c r="N767" s="68">
        <v>45708.427777777775</v>
      </c>
      <c r="O767" s="7">
        <v>45762</v>
      </c>
      <c r="P767" s="5"/>
      <c r="Q767" s="7">
        <v>45754</v>
      </c>
      <c r="R767" s="5"/>
      <c r="S767" s="69">
        <v>83.41</v>
      </c>
      <c r="T767" s="5" t="s">
        <v>39</v>
      </c>
      <c r="U767" s="5" t="s">
        <v>40</v>
      </c>
      <c r="V767" s="5" t="s">
        <v>41</v>
      </c>
      <c r="W767" s="5" t="s">
        <v>42</v>
      </c>
      <c r="X767" s="5"/>
      <c r="Y767" s="5"/>
      <c r="Z767" s="5" t="s">
        <v>1858</v>
      </c>
      <c r="AA767" s="5"/>
      <c r="AB767" s="5">
        <v>7119</v>
      </c>
      <c r="AC767" s="5" t="s">
        <v>38</v>
      </c>
    </row>
    <row r="768" spans="1:29">
      <c r="A768" s="5">
        <v>660341</v>
      </c>
      <c r="B768" s="5">
        <v>127349</v>
      </c>
      <c r="C768" s="5"/>
      <c r="D768" s="5">
        <v>2</v>
      </c>
      <c r="E768" s="5" t="s">
        <v>29</v>
      </c>
      <c r="F768" s="5">
        <v>8797</v>
      </c>
      <c r="G768" s="5" t="s">
        <v>1850</v>
      </c>
      <c r="H768" s="5" t="s">
        <v>1851</v>
      </c>
      <c r="I768" s="5">
        <v>121</v>
      </c>
      <c r="J768" s="5" t="s">
        <v>379</v>
      </c>
      <c r="K768" s="5">
        <v>347</v>
      </c>
      <c r="L768" s="5"/>
      <c r="M768" s="5" t="s">
        <v>1859</v>
      </c>
      <c r="N768" s="68">
        <v>45708.429166666669</v>
      </c>
      <c r="O768" s="7">
        <v>45762</v>
      </c>
      <c r="P768" s="5"/>
      <c r="Q768" s="7"/>
      <c r="R768" s="5"/>
      <c r="S768" s="69">
        <v>-906.36</v>
      </c>
      <c r="T768" s="5" t="s">
        <v>35</v>
      </c>
      <c r="U768" s="5" t="s">
        <v>1826</v>
      </c>
      <c r="V768" s="5" t="s">
        <v>36</v>
      </c>
      <c r="W768" s="5" t="s">
        <v>37</v>
      </c>
      <c r="X768" s="5"/>
      <c r="Y768" s="5"/>
      <c r="Z768" s="5" t="s">
        <v>1860</v>
      </c>
      <c r="AA768" s="5"/>
      <c r="AB768" s="5">
        <v>7119</v>
      </c>
      <c r="AC768" s="5" t="s">
        <v>38</v>
      </c>
    </row>
    <row r="769" spans="1:29">
      <c r="A769" s="5">
        <v>660364</v>
      </c>
      <c r="B769" s="5">
        <v>127349</v>
      </c>
      <c r="C769" s="5"/>
      <c r="D769" s="5">
        <v>2</v>
      </c>
      <c r="E769" s="5" t="s">
        <v>29</v>
      </c>
      <c r="F769" s="5">
        <v>8797</v>
      </c>
      <c r="G769" s="5" t="s">
        <v>1850</v>
      </c>
      <c r="H769" s="5" t="s">
        <v>1851</v>
      </c>
      <c r="I769" s="5">
        <v>121</v>
      </c>
      <c r="J769" s="5" t="s">
        <v>379</v>
      </c>
      <c r="K769" s="5">
        <v>347</v>
      </c>
      <c r="L769" s="5"/>
      <c r="M769" s="5" t="s">
        <v>1859</v>
      </c>
      <c r="N769" s="68">
        <v>45708.429166666669</v>
      </c>
      <c r="O769" s="7">
        <v>45762</v>
      </c>
      <c r="P769" s="5"/>
      <c r="Q769" s="7"/>
      <c r="R769" s="5"/>
      <c r="S769" s="69">
        <v>90.64</v>
      </c>
      <c r="T769" s="5" t="s">
        <v>39</v>
      </c>
      <c r="U769" s="5" t="s">
        <v>40</v>
      </c>
      <c r="V769" s="5" t="s">
        <v>41</v>
      </c>
      <c r="W769" s="5" t="s">
        <v>42</v>
      </c>
      <c r="X769" s="5"/>
      <c r="Y769" s="5"/>
      <c r="Z769" s="5" t="s">
        <v>1860</v>
      </c>
      <c r="AA769" s="5"/>
      <c r="AB769" s="5">
        <v>7119</v>
      </c>
      <c r="AC769" s="5" t="s">
        <v>38</v>
      </c>
    </row>
    <row r="770" spans="1:29">
      <c r="A770" s="5">
        <v>556934</v>
      </c>
      <c r="B770" s="5">
        <v>108571</v>
      </c>
      <c r="C770" s="5"/>
      <c r="D770" s="5">
        <v>2</v>
      </c>
      <c r="E770" s="5" t="s">
        <v>29</v>
      </c>
      <c r="F770" s="5">
        <v>4282</v>
      </c>
      <c r="G770" s="5" t="s">
        <v>635</v>
      </c>
      <c r="H770" s="5" t="s">
        <v>636</v>
      </c>
      <c r="I770" s="5">
        <v>499</v>
      </c>
      <c r="J770" s="5" t="s">
        <v>637</v>
      </c>
      <c r="K770" s="5">
        <v>391</v>
      </c>
      <c r="L770" s="5"/>
      <c r="M770" s="5" t="s">
        <v>1046</v>
      </c>
      <c r="N770" s="68">
        <v>45580.470833333333</v>
      </c>
      <c r="O770" s="7">
        <v>45757</v>
      </c>
      <c r="P770" s="5"/>
      <c r="Q770" s="7"/>
      <c r="R770" s="5"/>
      <c r="S770" s="69">
        <v>-2000</v>
      </c>
      <c r="T770" s="5" t="s">
        <v>35</v>
      </c>
      <c r="U770" s="5" t="s">
        <v>1826</v>
      </c>
      <c r="V770" s="5" t="s">
        <v>36</v>
      </c>
      <c r="W770" s="5" t="s">
        <v>37</v>
      </c>
      <c r="X770" s="5"/>
      <c r="Y770" s="5"/>
      <c r="Z770" s="5" t="s">
        <v>954</v>
      </c>
      <c r="AA770" s="5"/>
      <c r="AB770" s="5">
        <v>7119</v>
      </c>
      <c r="AC770" s="5" t="s">
        <v>38</v>
      </c>
    </row>
    <row r="771" spans="1:29">
      <c r="A771" s="5">
        <v>556976</v>
      </c>
      <c r="B771" s="5">
        <v>108571</v>
      </c>
      <c r="C771" s="5"/>
      <c r="D771" s="5">
        <v>2</v>
      </c>
      <c r="E771" s="5" t="s">
        <v>29</v>
      </c>
      <c r="F771" s="5">
        <v>4282</v>
      </c>
      <c r="G771" s="5" t="s">
        <v>635</v>
      </c>
      <c r="H771" s="5" t="s">
        <v>636</v>
      </c>
      <c r="I771" s="5">
        <v>499</v>
      </c>
      <c r="J771" s="5" t="s">
        <v>637</v>
      </c>
      <c r="K771" s="5">
        <v>391</v>
      </c>
      <c r="L771" s="5"/>
      <c r="M771" s="5" t="s">
        <v>1046</v>
      </c>
      <c r="N771" s="68">
        <v>45580.470833333333</v>
      </c>
      <c r="O771" s="7">
        <v>45757</v>
      </c>
      <c r="P771" s="5"/>
      <c r="Q771" s="7"/>
      <c r="R771" s="5"/>
      <c r="S771" s="69">
        <v>200</v>
      </c>
      <c r="T771" s="5" t="s">
        <v>39</v>
      </c>
      <c r="U771" s="5" t="s">
        <v>40</v>
      </c>
      <c r="V771" s="5" t="s">
        <v>41</v>
      </c>
      <c r="W771" s="5" t="s">
        <v>42</v>
      </c>
      <c r="X771" s="5"/>
      <c r="Y771" s="5"/>
      <c r="Z771" s="5" t="s">
        <v>954</v>
      </c>
      <c r="AA771" s="5"/>
      <c r="AB771" s="5">
        <v>7119</v>
      </c>
      <c r="AC771" s="5" t="s">
        <v>38</v>
      </c>
    </row>
    <row r="772" spans="1:29">
      <c r="A772" s="5">
        <v>573361</v>
      </c>
      <c r="B772" s="5">
        <v>108571</v>
      </c>
      <c r="C772" s="5"/>
      <c r="D772" s="5">
        <v>2</v>
      </c>
      <c r="E772" s="5" t="s">
        <v>29</v>
      </c>
      <c r="F772" s="5">
        <v>4282</v>
      </c>
      <c r="G772" s="5" t="s">
        <v>635</v>
      </c>
      <c r="H772" s="5" t="s">
        <v>636</v>
      </c>
      <c r="I772" s="5">
        <v>499</v>
      </c>
      <c r="J772" s="5" t="s">
        <v>637</v>
      </c>
      <c r="K772" s="5">
        <v>391</v>
      </c>
      <c r="L772" s="5"/>
      <c r="M772" s="5" t="s">
        <v>1046</v>
      </c>
      <c r="N772" s="68">
        <v>45580.470833333333</v>
      </c>
      <c r="O772" s="7">
        <v>45757</v>
      </c>
      <c r="P772" s="5"/>
      <c r="Q772" s="7"/>
      <c r="R772" s="5"/>
      <c r="S772" s="69">
        <v>357.76</v>
      </c>
      <c r="T772" s="5" t="s">
        <v>39</v>
      </c>
      <c r="U772" s="5" t="s">
        <v>1948</v>
      </c>
      <c r="V772" s="5" t="s">
        <v>48</v>
      </c>
      <c r="W772" s="5" t="s">
        <v>49</v>
      </c>
      <c r="X772" s="5"/>
      <c r="Y772" s="5"/>
      <c r="Z772" s="5" t="s">
        <v>954</v>
      </c>
      <c r="AA772" s="5"/>
      <c r="AB772" s="5">
        <v>7119</v>
      </c>
      <c r="AC772" s="5" t="s">
        <v>38</v>
      </c>
    </row>
    <row r="773" spans="1:29">
      <c r="A773" s="5">
        <v>573763</v>
      </c>
      <c r="B773" s="5">
        <v>108571</v>
      </c>
      <c r="C773" s="5"/>
      <c r="D773" s="5">
        <v>2</v>
      </c>
      <c r="E773" s="5" t="s">
        <v>29</v>
      </c>
      <c r="F773" s="5">
        <v>4282</v>
      </c>
      <c r="G773" s="5" t="s">
        <v>635</v>
      </c>
      <c r="H773" s="5" t="s">
        <v>636</v>
      </c>
      <c r="I773" s="5">
        <v>499</v>
      </c>
      <c r="J773" s="5" t="s">
        <v>637</v>
      </c>
      <c r="K773" s="5">
        <v>391</v>
      </c>
      <c r="L773" s="5"/>
      <c r="M773" s="5" t="s">
        <v>1046</v>
      </c>
      <c r="N773" s="68">
        <v>45580.470833333333</v>
      </c>
      <c r="O773" s="7">
        <v>45757</v>
      </c>
      <c r="P773" s="5"/>
      <c r="Q773" s="7"/>
      <c r="R773" s="5"/>
      <c r="S773" s="69">
        <v>500</v>
      </c>
      <c r="T773" s="5" t="s">
        <v>39</v>
      </c>
      <c r="U773" s="5" t="s">
        <v>1949</v>
      </c>
      <c r="V773" s="5" t="s">
        <v>88</v>
      </c>
      <c r="W773" s="5" t="s">
        <v>89</v>
      </c>
      <c r="X773" s="5"/>
      <c r="Y773" s="5"/>
      <c r="Z773" s="5" t="s">
        <v>954</v>
      </c>
      <c r="AA773" s="5"/>
      <c r="AB773" s="5">
        <v>7119</v>
      </c>
      <c r="AC773" s="5" t="s">
        <v>38</v>
      </c>
    </row>
    <row r="774" spans="1:29">
      <c r="A774" s="5">
        <v>573774</v>
      </c>
      <c r="B774" s="5">
        <v>108571</v>
      </c>
      <c r="C774" s="5"/>
      <c r="D774" s="5">
        <v>2</v>
      </c>
      <c r="E774" s="5" t="s">
        <v>29</v>
      </c>
      <c r="F774" s="5">
        <v>4282</v>
      </c>
      <c r="G774" s="5" t="s">
        <v>635</v>
      </c>
      <c r="H774" s="5" t="s">
        <v>636</v>
      </c>
      <c r="I774" s="5">
        <v>499</v>
      </c>
      <c r="J774" s="5" t="s">
        <v>637</v>
      </c>
      <c r="K774" s="5">
        <v>391</v>
      </c>
      <c r="L774" s="5"/>
      <c r="M774" s="5" t="s">
        <v>1046</v>
      </c>
      <c r="N774" s="68">
        <v>45580.470833333333</v>
      </c>
      <c r="O774" s="7">
        <v>45757</v>
      </c>
      <c r="P774" s="5"/>
      <c r="Q774" s="7"/>
      <c r="R774" s="5"/>
      <c r="S774" s="69">
        <v>-50</v>
      </c>
      <c r="T774" s="5" t="s">
        <v>39</v>
      </c>
      <c r="U774" s="5" t="s">
        <v>120</v>
      </c>
      <c r="V774" s="5" t="s">
        <v>41</v>
      </c>
      <c r="W774" s="5" t="s">
        <v>42</v>
      </c>
      <c r="X774" s="5"/>
      <c r="Y774" s="5"/>
      <c r="Z774" s="5" t="s">
        <v>954</v>
      </c>
      <c r="AA774" s="5"/>
      <c r="AB774" s="5">
        <v>7119</v>
      </c>
      <c r="AC774" s="5" t="s">
        <v>38</v>
      </c>
    </row>
    <row r="775" spans="1:29">
      <c r="A775" s="5">
        <v>685897</v>
      </c>
      <c r="B775" s="5">
        <v>108571</v>
      </c>
      <c r="C775" s="5"/>
      <c r="D775" s="5">
        <v>2</v>
      </c>
      <c r="E775" s="5" t="s">
        <v>29</v>
      </c>
      <c r="F775" s="5">
        <v>4282</v>
      </c>
      <c r="G775" s="5" t="s">
        <v>635</v>
      </c>
      <c r="H775" s="5" t="s">
        <v>636</v>
      </c>
      <c r="I775" s="5">
        <v>499</v>
      </c>
      <c r="J775" s="5" t="s">
        <v>637</v>
      </c>
      <c r="K775" s="5">
        <v>391</v>
      </c>
      <c r="L775" s="5"/>
      <c r="M775" s="5" t="s">
        <v>1046</v>
      </c>
      <c r="N775" s="68">
        <v>45580.470833333333</v>
      </c>
      <c r="O775" s="7">
        <v>45757</v>
      </c>
      <c r="P775" s="5"/>
      <c r="Q775" s="7"/>
      <c r="R775" s="5"/>
      <c r="S775" s="69">
        <v>420.87</v>
      </c>
      <c r="T775" s="5" t="s">
        <v>39</v>
      </c>
      <c r="U775" s="5" t="s">
        <v>2093</v>
      </c>
      <c r="V775" s="5" t="s">
        <v>48</v>
      </c>
      <c r="W775" s="5" t="s">
        <v>49</v>
      </c>
      <c r="X775" s="5"/>
      <c r="Y775" s="5"/>
      <c r="Z775" s="5" t="s">
        <v>954</v>
      </c>
      <c r="AA775" s="5"/>
      <c r="AB775" s="5">
        <v>7119</v>
      </c>
      <c r="AC775" s="5" t="s">
        <v>38</v>
      </c>
    </row>
    <row r="776" spans="1:29">
      <c r="A776" s="5">
        <v>685898</v>
      </c>
      <c r="B776" s="5">
        <v>108571</v>
      </c>
      <c r="C776" s="5"/>
      <c r="D776" s="5">
        <v>2</v>
      </c>
      <c r="E776" s="5" t="s">
        <v>29</v>
      </c>
      <c r="F776" s="5">
        <v>4282</v>
      </c>
      <c r="G776" s="5" t="s">
        <v>635</v>
      </c>
      <c r="H776" s="5" t="s">
        <v>636</v>
      </c>
      <c r="I776" s="5">
        <v>499</v>
      </c>
      <c r="J776" s="5" t="s">
        <v>637</v>
      </c>
      <c r="K776" s="5">
        <v>391</v>
      </c>
      <c r="L776" s="5"/>
      <c r="M776" s="5" t="s">
        <v>1046</v>
      </c>
      <c r="N776" s="68">
        <v>45580.470833333333</v>
      </c>
      <c r="O776" s="7">
        <v>45757</v>
      </c>
      <c r="P776" s="5"/>
      <c r="Q776" s="7"/>
      <c r="R776" s="5"/>
      <c r="S776" s="69">
        <v>42.09</v>
      </c>
      <c r="T776" s="5" t="s">
        <v>39</v>
      </c>
      <c r="U776" s="5" t="s">
        <v>182</v>
      </c>
      <c r="V776" s="5" t="s">
        <v>41</v>
      </c>
      <c r="W776" s="5" t="s">
        <v>42</v>
      </c>
      <c r="X776" s="5"/>
      <c r="Y776" s="5"/>
      <c r="Z776" s="5" t="s">
        <v>954</v>
      </c>
      <c r="AA776" s="5"/>
      <c r="AB776" s="5">
        <v>7119</v>
      </c>
      <c r="AC776" s="5" t="s">
        <v>38</v>
      </c>
    </row>
    <row r="777" spans="1:29">
      <c r="A777" s="5">
        <v>625329</v>
      </c>
      <c r="B777" s="5">
        <v>120533</v>
      </c>
      <c r="C777" s="5"/>
      <c r="D777" s="5">
        <v>2</v>
      </c>
      <c r="E777" s="5" t="s">
        <v>29</v>
      </c>
      <c r="F777" s="5">
        <v>4282</v>
      </c>
      <c r="G777" s="5" t="s">
        <v>635</v>
      </c>
      <c r="H777" s="5" t="s">
        <v>636</v>
      </c>
      <c r="I777" s="5">
        <v>499</v>
      </c>
      <c r="J777" s="5" t="s">
        <v>637</v>
      </c>
      <c r="K777" s="5">
        <v>391</v>
      </c>
      <c r="L777" s="5"/>
      <c r="M777" s="5" t="s">
        <v>1046</v>
      </c>
      <c r="N777" s="68">
        <v>45674.696527777778</v>
      </c>
      <c r="O777" s="7">
        <v>45757</v>
      </c>
      <c r="P777" s="5"/>
      <c r="Q777" s="7"/>
      <c r="R777" s="5"/>
      <c r="S777" s="69">
        <v>24.82</v>
      </c>
      <c r="T777" s="5" t="s">
        <v>39</v>
      </c>
      <c r="U777" s="5" t="s">
        <v>182</v>
      </c>
      <c r="V777" s="5" t="s">
        <v>41</v>
      </c>
      <c r="W777" s="5" t="s">
        <v>42</v>
      </c>
      <c r="X777" s="5"/>
      <c r="Y777" s="5"/>
      <c r="Z777" s="5" t="s">
        <v>1451</v>
      </c>
      <c r="AA777" s="5"/>
      <c r="AB777" s="5">
        <v>7119</v>
      </c>
      <c r="AC777" s="5" t="s">
        <v>38</v>
      </c>
    </row>
    <row r="778" spans="1:29">
      <c r="A778" s="5">
        <v>639698</v>
      </c>
      <c r="B778" s="5">
        <v>123337</v>
      </c>
      <c r="C778" s="5"/>
      <c r="D778" s="5">
        <v>2</v>
      </c>
      <c r="E778" s="5" t="s">
        <v>29</v>
      </c>
      <c r="F778" s="5">
        <v>7691</v>
      </c>
      <c r="G778" s="5" t="s">
        <v>1645</v>
      </c>
      <c r="H778" s="5" t="s">
        <v>1646</v>
      </c>
      <c r="I778" s="5">
        <v>544</v>
      </c>
      <c r="J778" s="5" t="s">
        <v>1647</v>
      </c>
      <c r="K778" s="5">
        <v>445</v>
      </c>
      <c r="L778" s="5"/>
      <c r="M778" s="5" t="s">
        <v>1648</v>
      </c>
      <c r="N778" s="68">
        <v>45689.477777777778</v>
      </c>
      <c r="O778" s="7">
        <v>45757</v>
      </c>
      <c r="P778" s="5"/>
      <c r="Q778" s="7">
        <v>45747</v>
      </c>
      <c r="R778" s="5"/>
      <c r="S778" s="69">
        <v>-3000</v>
      </c>
      <c r="T778" s="5" t="s">
        <v>35</v>
      </c>
      <c r="U778" s="5" t="s">
        <v>1826</v>
      </c>
      <c r="V778" s="5" t="s">
        <v>36</v>
      </c>
      <c r="W778" s="5" t="s">
        <v>37</v>
      </c>
      <c r="X778" s="5"/>
      <c r="Y778" s="5"/>
      <c r="Z778" s="5" t="s">
        <v>1903</v>
      </c>
      <c r="AA778" s="5"/>
      <c r="AB778" s="5">
        <v>7119</v>
      </c>
      <c r="AC778" s="5" t="s">
        <v>38</v>
      </c>
    </row>
    <row r="779" spans="1:29">
      <c r="A779" s="5">
        <v>639723</v>
      </c>
      <c r="B779" s="5">
        <v>123337</v>
      </c>
      <c r="C779" s="5"/>
      <c r="D779" s="5">
        <v>2</v>
      </c>
      <c r="E779" s="5" t="s">
        <v>29</v>
      </c>
      <c r="F779" s="5">
        <v>7691</v>
      </c>
      <c r="G779" s="5" t="s">
        <v>1645</v>
      </c>
      <c r="H779" s="5" t="s">
        <v>1646</v>
      </c>
      <c r="I779" s="5">
        <v>544</v>
      </c>
      <c r="J779" s="5" t="s">
        <v>1647</v>
      </c>
      <c r="K779" s="5">
        <v>445</v>
      </c>
      <c r="L779" s="5"/>
      <c r="M779" s="5" t="s">
        <v>1648</v>
      </c>
      <c r="N779" s="68">
        <v>45689.477777777778</v>
      </c>
      <c r="O779" s="7">
        <v>45757</v>
      </c>
      <c r="P779" s="5"/>
      <c r="Q779" s="7">
        <v>45747</v>
      </c>
      <c r="R779" s="5"/>
      <c r="S779" s="69">
        <v>2700</v>
      </c>
      <c r="T779" s="5" t="s">
        <v>39</v>
      </c>
      <c r="U779" s="5" t="s">
        <v>297</v>
      </c>
      <c r="V779" s="5" t="s">
        <v>298</v>
      </c>
      <c r="W779" s="5" t="s">
        <v>299</v>
      </c>
      <c r="X779" s="5"/>
      <c r="Y779" s="5"/>
      <c r="Z779" s="5" t="s">
        <v>1903</v>
      </c>
      <c r="AA779" s="5"/>
      <c r="AB779" s="5">
        <v>7119</v>
      </c>
      <c r="AC779" s="5" t="s">
        <v>38</v>
      </c>
    </row>
    <row r="780" spans="1:29">
      <c r="A780" s="5">
        <v>639724</v>
      </c>
      <c r="B780" s="5">
        <v>123337</v>
      </c>
      <c r="C780" s="5"/>
      <c r="D780" s="5">
        <v>2</v>
      </c>
      <c r="E780" s="5" t="s">
        <v>29</v>
      </c>
      <c r="F780" s="5">
        <v>7691</v>
      </c>
      <c r="G780" s="5" t="s">
        <v>1645</v>
      </c>
      <c r="H780" s="5" t="s">
        <v>1646</v>
      </c>
      <c r="I780" s="5">
        <v>544</v>
      </c>
      <c r="J780" s="5" t="s">
        <v>1647</v>
      </c>
      <c r="K780" s="5">
        <v>445</v>
      </c>
      <c r="L780" s="5"/>
      <c r="M780" s="5" t="s">
        <v>1648</v>
      </c>
      <c r="N780" s="68">
        <v>45689.477777777778</v>
      </c>
      <c r="O780" s="7">
        <v>45757</v>
      </c>
      <c r="P780" s="5"/>
      <c r="Q780" s="7">
        <v>45747</v>
      </c>
      <c r="R780" s="5"/>
      <c r="S780" s="69">
        <v>300</v>
      </c>
      <c r="T780" s="5" t="s">
        <v>39</v>
      </c>
      <c r="U780" s="5" t="s">
        <v>40</v>
      </c>
      <c r="V780" s="5" t="s">
        <v>41</v>
      </c>
      <c r="W780" s="5" t="s">
        <v>42</v>
      </c>
      <c r="X780" s="5"/>
      <c r="Y780" s="5"/>
      <c r="Z780" s="5" t="s">
        <v>1903</v>
      </c>
      <c r="AA780" s="5"/>
      <c r="AB780" s="5">
        <v>7119</v>
      </c>
      <c r="AC780" s="5" t="s">
        <v>38</v>
      </c>
    </row>
    <row r="781" spans="1:29">
      <c r="A781" s="5">
        <v>640308</v>
      </c>
      <c r="B781" s="5">
        <v>123337</v>
      </c>
      <c r="C781" s="5"/>
      <c r="D781" s="5">
        <v>2</v>
      </c>
      <c r="E781" s="5" t="s">
        <v>29</v>
      </c>
      <c r="F781" s="5">
        <v>7691</v>
      </c>
      <c r="G781" s="5" t="s">
        <v>1645</v>
      </c>
      <c r="H781" s="5" t="s">
        <v>1646</v>
      </c>
      <c r="I781" s="5">
        <v>544</v>
      </c>
      <c r="J781" s="5" t="s">
        <v>1647</v>
      </c>
      <c r="K781" s="5">
        <v>445</v>
      </c>
      <c r="L781" s="5"/>
      <c r="M781" s="5" t="s">
        <v>1648</v>
      </c>
      <c r="N781" s="68">
        <v>45689.477777777778</v>
      </c>
      <c r="O781" s="7">
        <v>45757</v>
      </c>
      <c r="P781" s="5"/>
      <c r="Q781" s="7">
        <v>45747</v>
      </c>
      <c r="R781" s="5"/>
      <c r="S781" s="69">
        <v>47.03</v>
      </c>
      <c r="T781" s="5" t="s">
        <v>39</v>
      </c>
      <c r="U781" s="5" t="s">
        <v>182</v>
      </c>
      <c r="V781" s="5" t="s">
        <v>41</v>
      </c>
      <c r="W781" s="5" t="s">
        <v>42</v>
      </c>
      <c r="X781" s="5"/>
      <c r="Y781" s="5"/>
      <c r="Z781" s="5" t="s">
        <v>1903</v>
      </c>
      <c r="AA781" s="5"/>
      <c r="AB781" s="5">
        <v>7119</v>
      </c>
      <c r="AC781" s="5" t="s">
        <v>38</v>
      </c>
    </row>
    <row r="782" spans="1:29">
      <c r="A782" s="5">
        <v>686626</v>
      </c>
      <c r="B782" s="5">
        <v>123337</v>
      </c>
      <c r="C782" s="5"/>
      <c r="D782" s="5">
        <v>2</v>
      </c>
      <c r="E782" s="5" t="s">
        <v>29</v>
      </c>
      <c r="F782" s="5">
        <v>7691</v>
      </c>
      <c r="G782" s="5" t="s">
        <v>1645</v>
      </c>
      <c r="H782" s="5" t="s">
        <v>1646</v>
      </c>
      <c r="I782" s="5">
        <v>544</v>
      </c>
      <c r="J782" s="5" t="s">
        <v>1647</v>
      </c>
      <c r="K782" s="5">
        <v>445</v>
      </c>
      <c r="L782" s="5"/>
      <c r="M782" s="5" t="s">
        <v>1648</v>
      </c>
      <c r="N782" s="68">
        <v>45689.477777777778</v>
      </c>
      <c r="O782" s="7">
        <v>45757</v>
      </c>
      <c r="P782" s="5"/>
      <c r="Q782" s="7">
        <v>45747</v>
      </c>
      <c r="R782" s="5"/>
      <c r="S782" s="69">
        <v>-1500</v>
      </c>
      <c r="T782" s="5" t="s">
        <v>35</v>
      </c>
      <c r="U782" s="5" t="s">
        <v>2103</v>
      </c>
      <c r="V782" s="5" t="s">
        <v>88</v>
      </c>
      <c r="W782" s="5" t="s">
        <v>2104</v>
      </c>
      <c r="X782" s="5"/>
      <c r="Y782" s="5"/>
      <c r="Z782" s="5" t="s">
        <v>1903</v>
      </c>
      <c r="AA782" s="5"/>
      <c r="AB782" s="5">
        <v>7119</v>
      </c>
      <c r="AC782" s="5" t="s">
        <v>38</v>
      </c>
    </row>
    <row r="783" spans="1:29">
      <c r="A783" s="5">
        <v>538276</v>
      </c>
      <c r="B783" s="5">
        <v>105483</v>
      </c>
      <c r="C783" s="5"/>
      <c r="D783" s="5">
        <v>2</v>
      </c>
      <c r="E783" s="5" t="s">
        <v>29</v>
      </c>
      <c r="F783" s="5">
        <v>798</v>
      </c>
      <c r="G783" s="5" t="s">
        <v>370</v>
      </c>
      <c r="H783" s="5" t="s">
        <v>371</v>
      </c>
      <c r="I783" s="5">
        <v>103</v>
      </c>
      <c r="J783" s="5" t="s">
        <v>372</v>
      </c>
      <c r="K783" s="5">
        <v>258</v>
      </c>
      <c r="L783" s="5" t="s">
        <v>373</v>
      </c>
      <c r="M783" s="5" t="s">
        <v>374</v>
      </c>
      <c r="N783" s="68">
        <v>45563.476388888892</v>
      </c>
      <c r="O783" s="7">
        <v>45757</v>
      </c>
      <c r="P783" s="5"/>
      <c r="Q783" s="7">
        <v>45749</v>
      </c>
      <c r="R783" s="5"/>
      <c r="S783" s="69">
        <v>-1600</v>
      </c>
      <c r="T783" s="5" t="s">
        <v>35</v>
      </c>
      <c r="U783" s="5" t="s">
        <v>1826</v>
      </c>
      <c r="V783" s="5" t="s">
        <v>36</v>
      </c>
      <c r="W783" s="5" t="s">
        <v>37</v>
      </c>
      <c r="X783" s="5"/>
      <c r="Y783" s="5"/>
      <c r="Z783" s="5" t="s">
        <v>1619</v>
      </c>
      <c r="AA783" s="5"/>
      <c r="AB783" s="5">
        <v>7119</v>
      </c>
      <c r="AC783" s="5" t="s">
        <v>38</v>
      </c>
    </row>
    <row r="784" spans="1:29">
      <c r="A784" s="5">
        <v>538340</v>
      </c>
      <c r="B784" s="5">
        <v>105483</v>
      </c>
      <c r="C784" s="5"/>
      <c r="D784" s="5">
        <v>2</v>
      </c>
      <c r="E784" s="5" t="s">
        <v>29</v>
      </c>
      <c r="F784" s="5">
        <v>798</v>
      </c>
      <c r="G784" s="5" t="s">
        <v>370</v>
      </c>
      <c r="H784" s="5" t="s">
        <v>371</v>
      </c>
      <c r="I784" s="5">
        <v>103</v>
      </c>
      <c r="J784" s="5" t="s">
        <v>372</v>
      </c>
      <c r="K784" s="5">
        <v>258</v>
      </c>
      <c r="L784" s="5" t="s">
        <v>373</v>
      </c>
      <c r="M784" s="5" t="s">
        <v>374</v>
      </c>
      <c r="N784" s="68">
        <v>45563.476388888892</v>
      </c>
      <c r="O784" s="7">
        <v>45757</v>
      </c>
      <c r="P784" s="5"/>
      <c r="Q784" s="7">
        <v>45749</v>
      </c>
      <c r="R784" s="5"/>
      <c r="S784" s="69">
        <v>160</v>
      </c>
      <c r="T784" s="5" t="s">
        <v>39</v>
      </c>
      <c r="U784" s="5" t="s">
        <v>40</v>
      </c>
      <c r="V784" s="5" t="s">
        <v>41</v>
      </c>
      <c r="W784" s="5" t="s">
        <v>42</v>
      </c>
      <c r="X784" s="5"/>
      <c r="Y784" s="5"/>
      <c r="Z784" s="5" t="s">
        <v>1619</v>
      </c>
      <c r="AA784" s="5"/>
      <c r="AB784" s="5">
        <v>7119</v>
      </c>
      <c r="AC784" s="5" t="s">
        <v>38</v>
      </c>
    </row>
    <row r="785" spans="1:29">
      <c r="A785" s="5">
        <v>611168</v>
      </c>
      <c r="B785" s="5">
        <v>105483</v>
      </c>
      <c r="C785" s="5"/>
      <c r="D785" s="5">
        <v>2</v>
      </c>
      <c r="E785" s="5" t="s">
        <v>29</v>
      </c>
      <c r="F785" s="5">
        <v>798</v>
      </c>
      <c r="G785" s="5" t="s">
        <v>370</v>
      </c>
      <c r="H785" s="5" t="s">
        <v>371</v>
      </c>
      <c r="I785" s="5">
        <v>103</v>
      </c>
      <c r="J785" s="5" t="s">
        <v>372</v>
      </c>
      <c r="K785" s="5">
        <v>258</v>
      </c>
      <c r="L785" s="5" t="s">
        <v>373</v>
      </c>
      <c r="M785" s="5" t="s">
        <v>374</v>
      </c>
      <c r="N785" s="68">
        <v>45563.476388888892</v>
      </c>
      <c r="O785" s="7">
        <v>45757</v>
      </c>
      <c r="P785" s="5"/>
      <c r="Q785" s="7">
        <v>45749</v>
      </c>
      <c r="R785" s="5"/>
      <c r="S785" s="69">
        <v>11.77</v>
      </c>
      <c r="T785" s="5" t="s">
        <v>39</v>
      </c>
      <c r="U785" s="5" t="s">
        <v>182</v>
      </c>
      <c r="V785" s="5" t="s">
        <v>41</v>
      </c>
      <c r="W785" s="5" t="s">
        <v>42</v>
      </c>
      <c r="X785" s="5"/>
      <c r="Y785" s="5"/>
      <c r="Z785" s="5" t="s">
        <v>1619</v>
      </c>
      <c r="AA785" s="5"/>
      <c r="AB785" s="5">
        <v>7119</v>
      </c>
      <c r="AC785" s="5" t="s">
        <v>38</v>
      </c>
    </row>
    <row r="786" spans="1:29">
      <c r="A786" s="5">
        <v>651507</v>
      </c>
      <c r="B786" s="5">
        <v>105483</v>
      </c>
      <c r="C786" s="5"/>
      <c r="D786" s="5">
        <v>2</v>
      </c>
      <c r="E786" s="5" t="s">
        <v>29</v>
      </c>
      <c r="F786" s="5">
        <v>798</v>
      </c>
      <c r="G786" s="5" t="s">
        <v>370</v>
      </c>
      <c r="H786" s="5" t="s">
        <v>371</v>
      </c>
      <c r="I786" s="5">
        <v>103</v>
      </c>
      <c r="J786" s="5" t="s">
        <v>372</v>
      </c>
      <c r="K786" s="5">
        <v>258</v>
      </c>
      <c r="L786" s="5" t="s">
        <v>373</v>
      </c>
      <c r="M786" s="5" t="s">
        <v>374</v>
      </c>
      <c r="N786" s="68">
        <v>45563.476388888892</v>
      </c>
      <c r="O786" s="7">
        <v>45757</v>
      </c>
      <c r="P786" s="5"/>
      <c r="Q786" s="7">
        <v>45749</v>
      </c>
      <c r="R786" s="5"/>
      <c r="S786" s="69">
        <v>50</v>
      </c>
      <c r="T786" s="5" t="s">
        <v>39</v>
      </c>
      <c r="U786" s="5" t="s">
        <v>1620</v>
      </c>
      <c r="V786" s="5" t="s">
        <v>85</v>
      </c>
      <c r="W786" s="5" t="s">
        <v>86</v>
      </c>
      <c r="X786" s="5"/>
      <c r="Y786" s="5"/>
      <c r="Z786" s="5" t="s">
        <v>1619</v>
      </c>
      <c r="AA786" s="5"/>
      <c r="AB786" s="5">
        <v>7119</v>
      </c>
      <c r="AC786" s="5" t="s">
        <v>38</v>
      </c>
    </row>
    <row r="787" spans="1:29">
      <c r="A787" s="5">
        <v>685893</v>
      </c>
      <c r="B787" s="5">
        <v>105483</v>
      </c>
      <c r="C787" s="5"/>
      <c r="D787" s="5">
        <v>2</v>
      </c>
      <c r="E787" s="5" t="s">
        <v>29</v>
      </c>
      <c r="F787" s="5">
        <v>798</v>
      </c>
      <c r="G787" s="5" t="s">
        <v>370</v>
      </c>
      <c r="H787" s="5" t="s">
        <v>371</v>
      </c>
      <c r="I787" s="5">
        <v>103</v>
      </c>
      <c r="J787" s="5" t="s">
        <v>372</v>
      </c>
      <c r="K787" s="5">
        <v>258</v>
      </c>
      <c r="L787" s="5" t="s">
        <v>373</v>
      </c>
      <c r="M787" s="5" t="s">
        <v>374</v>
      </c>
      <c r="N787" s="68">
        <v>45563.476388888892</v>
      </c>
      <c r="O787" s="7">
        <v>45757</v>
      </c>
      <c r="P787" s="5"/>
      <c r="Q787" s="7">
        <v>45749</v>
      </c>
      <c r="R787" s="5"/>
      <c r="S787" s="69">
        <v>120</v>
      </c>
      <c r="T787" s="5" t="s">
        <v>39</v>
      </c>
      <c r="U787" s="5" t="s">
        <v>2012</v>
      </c>
      <c r="V787" s="5" t="s">
        <v>41</v>
      </c>
      <c r="W787" s="5" t="s">
        <v>42</v>
      </c>
      <c r="X787" s="5"/>
      <c r="Y787" s="5"/>
      <c r="Z787" s="5" t="s">
        <v>1619</v>
      </c>
      <c r="AA787" s="5"/>
      <c r="AB787" s="5">
        <v>7119</v>
      </c>
      <c r="AC787" s="5" t="s">
        <v>38</v>
      </c>
    </row>
    <row r="788" spans="1:29">
      <c r="A788" s="5">
        <v>505710</v>
      </c>
      <c r="B788" s="5">
        <v>99493</v>
      </c>
      <c r="C788" s="5"/>
      <c r="D788" s="5">
        <v>2</v>
      </c>
      <c r="E788" s="5" t="s">
        <v>29</v>
      </c>
      <c r="F788" s="5">
        <v>1133</v>
      </c>
      <c r="G788" s="5" t="s">
        <v>171</v>
      </c>
      <c r="H788" s="5" t="s">
        <v>172</v>
      </c>
      <c r="I788" s="5">
        <v>317</v>
      </c>
      <c r="J788" s="5" t="s">
        <v>173</v>
      </c>
      <c r="K788" s="5">
        <v>145</v>
      </c>
      <c r="L788" s="5" t="s">
        <v>174</v>
      </c>
      <c r="M788" s="5" t="s">
        <v>175</v>
      </c>
      <c r="N788" s="68">
        <v>45533.38958333333</v>
      </c>
      <c r="O788" s="7">
        <v>45757</v>
      </c>
      <c r="P788" s="5"/>
      <c r="Q788" s="7">
        <v>45754</v>
      </c>
      <c r="R788" s="5"/>
      <c r="S788" s="69">
        <v>-571.32000000000005</v>
      </c>
      <c r="T788" s="5" t="s">
        <v>35</v>
      </c>
      <c r="U788" s="5" t="s">
        <v>1826</v>
      </c>
      <c r="V788" s="5" t="s">
        <v>36</v>
      </c>
      <c r="W788" s="5" t="s">
        <v>37</v>
      </c>
      <c r="X788" s="5"/>
      <c r="Y788" s="5"/>
      <c r="Z788" s="5" t="s">
        <v>798</v>
      </c>
      <c r="AA788" s="5"/>
      <c r="AB788" s="5">
        <v>7119</v>
      </c>
      <c r="AC788" s="5" t="s">
        <v>38</v>
      </c>
    </row>
    <row r="789" spans="1:29">
      <c r="A789" s="5">
        <v>505736</v>
      </c>
      <c r="B789" s="5">
        <v>99493</v>
      </c>
      <c r="C789" s="5"/>
      <c r="D789" s="5">
        <v>2</v>
      </c>
      <c r="E789" s="5" t="s">
        <v>29</v>
      </c>
      <c r="F789" s="5">
        <v>1133</v>
      </c>
      <c r="G789" s="5" t="s">
        <v>171</v>
      </c>
      <c r="H789" s="5" t="s">
        <v>172</v>
      </c>
      <c r="I789" s="5">
        <v>317</v>
      </c>
      <c r="J789" s="5" t="s">
        <v>173</v>
      </c>
      <c r="K789" s="5">
        <v>145</v>
      </c>
      <c r="L789" s="5" t="s">
        <v>174</v>
      </c>
      <c r="M789" s="5" t="s">
        <v>175</v>
      </c>
      <c r="N789" s="68">
        <v>45533.38958333333</v>
      </c>
      <c r="O789" s="7">
        <v>45757</v>
      </c>
      <c r="P789" s="5"/>
      <c r="Q789" s="7">
        <v>45754</v>
      </c>
      <c r="R789" s="5"/>
      <c r="S789" s="69">
        <v>57.13</v>
      </c>
      <c r="T789" s="5" t="s">
        <v>39</v>
      </c>
      <c r="U789" s="5" t="s">
        <v>40</v>
      </c>
      <c r="V789" s="5" t="s">
        <v>41</v>
      </c>
      <c r="W789" s="5" t="s">
        <v>42</v>
      </c>
      <c r="X789" s="5"/>
      <c r="Y789" s="5"/>
      <c r="Z789" s="5" t="s">
        <v>798</v>
      </c>
      <c r="AA789" s="5"/>
      <c r="AB789" s="5">
        <v>7119</v>
      </c>
      <c r="AC789" s="5" t="s">
        <v>38</v>
      </c>
    </row>
    <row r="790" spans="1:29">
      <c r="A790" s="5">
        <v>685449</v>
      </c>
      <c r="B790" s="5">
        <v>99493</v>
      </c>
      <c r="C790" s="5"/>
      <c r="D790" s="5">
        <v>2</v>
      </c>
      <c r="E790" s="5" t="s">
        <v>29</v>
      </c>
      <c r="F790" s="5">
        <v>1133</v>
      </c>
      <c r="G790" s="5" t="s">
        <v>171</v>
      </c>
      <c r="H790" s="5" t="s">
        <v>172</v>
      </c>
      <c r="I790" s="5">
        <v>317</v>
      </c>
      <c r="J790" s="5" t="s">
        <v>173</v>
      </c>
      <c r="K790" s="5">
        <v>145</v>
      </c>
      <c r="L790" s="5" t="s">
        <v>174</v>
      </c>
      <c r="M790" s="5" t="s">
        <v>175</v>
      </c>
      <c r="N790" s="68">
        <v>45533.38958333333</v>
      </c>
      <c r="O790" s="7">
        <v>45757</v>
      </c>
      <c r="P790" s="5"/>
      <c r="Q790" s="7">
        <v>45754</v>
      </c>
      <c r="R790" s="5"/>
      <c r="S790" s="69">
        <v>300</v>
      </c>
      <c r="T790" s="5" t="s">
        <v>39</v>
      </c>
      <c r="U790" s="5" t="s">
        <v>2105</v>
      </c>
      <c r="V790" s="5" t="s">
        <v>825</v>
      </c>
      <c r="W790" s="5" t="s">
        <v>826</v>
      </c>
      <c r="X790" s="5"/>
      <c r="Y790" s="5"/>
      <c r="Z790" s="5" t="s">
        <v>798</v>
      </c>
      <c r="AA790" s="5"/>
      <c r="AB790" s="5">
        <v>7119</v>
      </c>
      <c r="AC790" s="5" t="s">
        <v>38</v>
      </c>
    </row>
    <row r="791" spans="1:29">
      <c r="A791" s="5">
        <v>685463</v>
      </c>
      <c r="B791" s="5">
        <v>99493</v>
      </c>
      <c r="C791" s="5"/>
      <c r="D791" s="5">
        <v>2</v>
      </c>
      <c r="E791" s="5" t="s">
        <v>29</v>
      </c>
      <c r="F791" s="5">
        <v>1133</v>
      </c>
      <c r="G791" s="5" t="s">
        <v>171</v>
      </c>
      <c r="H791" s="5" t="s">
        <v>172</v>
      </c>
      <c r="I791" s="5">
        <v>317</v>
      </c>
      <c r="J791" s="5" t="s">
        <v>173</v>
      </c>
      <c r="K791" s="5">
        <v>145</v>
      </c>
      <c r="L791" s="5" t="s">
        <v>174</v>
      </c>
      <c r="M791" s="5" t="s">
        <v>175</v>
      </c>
      <c r="N791" s="68">
        <v>45533.38958333333</v>
      </c>
      <c r="O791" s="7">
        <v>45757</v>
      </c>
      <c r="P791" s="5"/>
      <c r="Q791" s="7">
        <v>45754</v>
      </c>
      <c r="R791" s="5"/>
      <c r="S791" s="69">
        <v>-30</v>
      </c>
      <c r="T791" s="5" t="s">
        <v>39</v>
      </c>
      <c r="U791" s="5" t="s">
        <v>1404</v>
      </c>
      <c r="V791" s="5" t="s">
        <v>41</v>
      </c>
      <c r="W791" s="5" t="s">
        <v>42</v>
      </c>
      <c r="X791" s="5"/>
      <c r="Y791" s="5"/>
      <c r="Z791" s="5" t="s">
        <v>798</v>
      </c>
      <c r="AA791" s="5"/>
      <c r="AB791" s="5">
        <v>7119</v>
      </c>
      <c r="AC791" s="5" t="s">
        <v>38</v>
      </c>
    </row>
    <row r="792" spans="1:29">
      <c r="A792" s="5">
        <v>536297</v>
      </c>
      <c r="B792" s="5">
        <v>105086</v>
      </c>
      <c r="C792" s="5"/>
      <c r="D792" s="5">
        <v>2</v>
      </c>
      <c r="E792" s="5" t="s">
        <v>29</v>
      </c>
      <c r="F792" s="5">
        <v>1133</v>
      </c>
      <c r="G792" s="5" t="s">
        <v>171</v>
      </c>
      <c r="H792" s="5" t="s">
        <v>172</v>
      </c>
      <c r="I792" s="5">
        <v>318</v>
      </c>
      <c r="J792" s="5" t="s">
        <v>213</v>
      </c>
      <c r="K792" s="5">
        <v>103</v>
      </c>
      <c r="L792" s="5" t="s">
        <v>214</v>
      </c>
      <c r="M792" s="5" t="s">
        <v>215</v>
      </c>
      <c r="N792" s="68">
        <v>45563.440972222219</v>
      </c>
      <c r="O792" s="7">
        <v>45757</v>
      </c>
      <c r="P792" s="5"/>
      <c r="Q792" s="7">
        <v>45750</v>
      </c>
      <c r="R792" s="5"/>
      <c r="S792" s="69">
        <v>-841.11</v>
      </c>
      <c r="T792" s="5" t="s">
        <v>35</v>
      </c>
      <c r="U792" s="5" t="s">
        <v>1826</v>
      </c>
      <c r="V792" s="5" t="s">
        <v>36</v>
      </c>
      <c r="W792" s="5" t="s">
        <v>37</v>
      </c>
      <c r="X792" s="5"/>
      <c r="Y792" s="5"/>
      <c r="Z792" s="5" t="s">
        <v>807</v>
      </c>
      <c r="AA792" s="5"/>
      <c r="AB792" s="5">
        <v>7119</v>
      </c>
      <c r="AC792" s="5" t="s">
        <v>38</v>
      </c>
    </row>
    <row r="793" spans="1:29">
      <c r="A793" s="5">
        <v>536320</v>
      </c>
      <c r="B793" s="5">
        <v>105086</v>
      </c>
      <c r="C793" s="5"/>
      <c r="D793" s="5">
        <v>2</v>
      </c>
      <c r="E793" s="5" t="s">
        <v>29</v>
      </c>
      <c r="F793" s="5">
        <v>1133</v>
      </c>
      <c r="G793" s="5" t="s">
        <v>171</v>
      </c>
      <c r="H793" s="5" t="s">
        <v>172</v>
      </c>
      <c r="I793" s="5">
        <v>318</v>
      </c>
      <c r="J793" s="5" t="s">
        <v>213</v>
      </c>
      <c r="K793" s="5">
        <v>103</v>
      </c>
      <c r="L793" s="5" t="s">
        <v>214</v>
      </c>
      <c r="M793" s="5" t="s">
        <v>215</v>
      </c>
      <c r="N793" s="68">
        <v>45563.440972222219</v>
      </c>
      <c r="O793" s="7">
        <v>45757</v>
      </c>
      <c r="P793" s="5"/>
      <c r="Q793" s="7">
        <v>45750</v>
      </c>
      <c r="R793" s="5"/>
      <c r="S793" s="69">
        <v>84.11</v>
      </c>
      <c r="T793" s="5" t="s">
        <v>39</v>
      </c>
      <c r="U793" s="5" t="s">
        <v>40</v>
      </c>
      <c r="V793" s="5" t="s">
        <v>41</v>
      </c>
      <c r="W793" s="5" t="s">
        <v>42</v>
      </c>
      <c r="X793" s="5"/>
      <c r="Y793" s="5"/>
      <c r="Z793" s="5" t="s">
        <v>807</v>
      </c>
      <c r="AA793" s="5"/>
      <c r="AB793" s="5">
        <v>7119</v>
      </c>
      <c r="AC793" s="5" t="s">
        <v>38</v>
      </c>
    </row>
    <row r="794" spans="1:29">
      <c r="A794" s="5">
        <v>592733</v>
      </c>
      <c r="B794" s="5">
        <v>105086</v>
      </c>
      <c r="C794" s="5"/>
      <c r="D794" s="5">
        <v>2</v>
      </c>
      <c r="E794" s="5" t="s">
        <v>29</v>
      </c>
      <c r="F794" s="5">
        <v>1133</v>
      </c>
      <c r="G794" s="5" t="s">
        <v>171</v>
      </c>
      <c r="H794" s="5" t="s">
        <v>172</v>
      </c>
      <c r="I794" s="5">
        <v>318</v>
      </c>
      <c r="J794" s="5" t="s">
        <v>213</v>
      </c>
      <c r="K794" s="5">
        <v>103</v>
      </c>
      <c r="L794" s="5" t="s">
        <v>214</v>
      </c>
      <c r="M794" s="5" t="s">
        <v>215</v>
      </c>
      <c r="N794" s="68">
        <v>45563.440972222219</v>
      </c>
      <c r="O794" s="7">
        <v>45757</v>
      </c>
      <c r="P794" s="5"/>
      <c r="Q794" s="7">
        <v>45750</v>
      </c>
      <c r="R794" s="5"/>
      <c r="S794" s="69">
        <v>41.11</v>
      </c>
      <c r="T794" s="5" t="s">
        <v>39</v>
      </c>
      <c r="U794" s="5" t="s">
        <v>421</v>
      </c>
      <c r="V794" s="5" t="s">
        <v>88</v>
      </c>
      <c r="W794" s="5" t="s">
        <v>89</v>
      </c>
      <c r="X794" s="5"/>
      <c r="Y794" s="5"/>
      <c r="Z794" s="5" t="s">
        <v>807</v>
      </c>
      <c r="AA794" s="5"/>
      <c r="AB794" s="5">
        <v>7119</v>
      </c>
      <c r="AC794" s="5" t="s">
        <v>38</v>
      </c>
    </row>
    <row r="795" spans="1:29">
      <c r="A795" s="5">
        <v>625082</v>
      </c>
      <c r="B795" s="5">
        <v>105086</v>
      </c>
      <c r="C795" s="5"/>
      <c r="D795" s="5">
        <v>2</v>
      </c>
      <c r="E795" s="5" t="s">
        <v>29</v>
      </c>
      <c r="F795" s="5">
        <v>1133</v>
      </c>
      <c r="G795" s="5" t="s">
        <v>171</v>
      </c>
      <c r="H795" s="5" t="s">
        <v>172</v>
      </c>
      <c r="I795" s="5">
        <v>318</v>
      </c>
      <c r="J795" s="5" t="s">
        <v>213</v>
      </c>
      <c r="K795" s="5">
        <v>103</v>
      </c>
      <c r="L795" s="5" t="s">
        <v>214</v>
      </c>
      <c r="M795" s="5" t="s">
        <v>215</v>
      </c>
      <c r="N795" s="68">
        <v>45563.440972222219</v>
      </c>
      <c r="O795" s="7">
        <v>45757</v>
      </c>
      <c r="P795" s="5"/>
      <c r="Q795" s="7">
        <v>45750</v>
      </c>
      <c r="R795" s="5"/>
      <c r="S795" s="69">
        <v>80.94</v>
      </c>
      <c r="T795" s="5" t="s">
        <v>39</v>
      </c>
      <c r="U795" s="5" t="s">
        <v>1895</v>
      </c>
      <c r="V795" s="5" t="s">
        <v>48</v>
      </c>
      <c r="W795" s="5" t="s">
        <v>49</v>
      </c>
      <c r="X795" s="5"/>
      <c r="Y795" s="5"/>
      <c r="Z795" s="5" t="s">
        <v>807</v>
      </c>
      <c r="AA795" s="5"/>
      <c r="AB795" s="5">
        <v>7119</v>
      </c>
      <c r="AC795" s="5" t="s">
        <v>38</v>
      </c>
    </row>
    <row r="796" spans="1:29">
      <c r="A796" s="5">
        <v>625091</v>
      </c>
      <c r="B796" s="5">
        <v>105086</v>
      </c>
      <c r="C796" s="5"/>
      <c r="D796" s="5">
        <v>2</v>
      </c>
      <c r="E796" s="5" t="s">
        <v>29</v>
      </c>
      <c r="F796" s="5">
        <v>1133</v>
      </c>
      <c r="G796" s="5" t="s">
        <v>171</v>
      </c>
      <c r="H796" s="5" t="s">
        <v>172</v>
      </c>
      <c r="I796" s="5">
        <v>318</v>
      </c>
      <c r="J796" s="5" t="s">
        <v>213</v>
      </c>
      <c r="K796" s="5">
        <v>103</v>
      </c>
      <c r="L796" s="5" t="s">
        <v>214</v>
      </c>
      <c r="M796" s="5" t="s">
        <v>215</v>
      </c>
      <c r="N796" s="68">
        <v>45563.440972222219</v>
      </c>
      <c r="O796" s="7">
        <v>45757</v>
      </c>
      <c r="P796" s="5"/>
      <c r="Q796" s="7">
        <v>45750</v>
      </c>
      <c r="R796" s="5"/>
      <c r="S796" s="69">
        <v>8.09</v>
      </c>
      <c r="T796" s="5" t="s">
        <v>39</v>
      </c>
      <c r="U796" s="5" t="s">
        <v>182</v>
      </c>
      <c r="V796" s="5" t="s">
        <v>41</v>
      </c>
      <c r="W796" s="5" t="s">
        <v>42</v>
      </c>
      <c r="X796" s="5"/>
      <c r="Y796" s="5"/>
      <c r="Z796" s="5" t="s">
        <v>807</v>
      </c>
      <c r="AA796" s="5"/>
      <c r="AB796" s="5">
        <v>7119</v>
      </c>
      <c r="AC796" s="5" t="s">
        <v>38</v>
      </c>
    </row>
    <row r="797" spans="1:29">
      <c r="A797" s="5">
        <v>583486</v>
      </c>
      <c r="B797" s="5">
        <v>113377</v>
      </c>
      <c r="C797" s="5"/>
      <c r="D797" s="5">
        <v>2</v>
      </c>
      <c r="E797" s="5" t="s">
        <v>29</v>
      </c>
      <c r="F797" s="5">
        <v>1133</v>
      </c>
      <c r="G797" s="5" t="s">
        <v>171</v>
      </c>
      <c r="H797" s="5" t="s">
        <v>172</v>
      </c>
      <c r="I797" s="5">
        <v>319</v>
      </c>
      <c r="J797" s="5" t="s">
        <v>176</v>
      </c>
      <c r="K797" s="5">
        <v>346</v>
      </c>
      <c r="L797" s="5"/>
      <c r="M797" s="5" t="s">
        <v>177</v>
      </c>
      <c r="N797" s="68">
        <v>45627</v>
      </c>
      <c r="O797" s="7">
        <v>45757</v>
      </c>
      <c r="P797" s="5"/>
      <c r="Q797" s="7">
        <v>45740</v>
      </c>
      <c r="R797" s="5"/>
      <c r="S797" s="69">
        <v>-693.1</v>
      </c>
      <c r="T797" s="5" t="s">
        <v>35</v>
      </c>
      <c r="U797" s="5" t="s">
        <v>1826</v>
      </c>
      <c r="V797" s="5" t="s">
        <v>36</v>
      </c>
      <c r="W797" s="5" t="s">
        <v>37</v>
      </c>
      <c r="X797" s="5"/>
      <c r="Y797" s="5"/>
      <c r="Z797" s="5" t="s">
        <v>1014</v>
      </c>
      <c r="AA797" s="5"/>
      <c r="AB797" s="5">
        <v>7119</v>
      </c>
      <c r="AC797" s="5" t="s">
        <v>38</v>
      </c>
    </row>
    <row r="798" spans="1:29">
      <c r="A798" s="5">
        <v>583523</v>
      </c>
      <c r="B798" s="5">
        <v>113377</v>
      </c>
      <c r="C798" s="5"/>
      <c r="D798" s="5">
        <v>2</v>
      </c>
      <c r="E798" s="5" t="s">
        <v>29</v>
      </c>
      <c r="F798" s="5">
        <v>1133</v>
      </c>
      <c r="G798" s="5" t="s">
        <v>171</v>
      </c>
      <c r="H798" s="5" t="s">
        <v>172</v>
      </c>
      <c r="I798" s="5">
        <v>319</v>
      </c>
      <c r="J798" s="5" t="s">
        <v>176</v>
      </c>
      <c r="K798" s="5">
        <v>346</v>
      </c>
      <c r="L798" s="5"/>
      <c r="M798" s="5" t="s">
        <v>177</v>
      </c>
      <c r="N798" s="68">
        <v>45627</v>
      </c>
      <c r="O798" s="7">
        <v>45757</v>
      </c>
      <c r="P798" s="5"/>
      <c r="Q798" s="7">
        <v>45740</v>
      </c>
      <c r="R798" s="5"/>
      <c r="S798" s="69">
        <v>69.31</v>
      </c>
      <c r="T798" s="5" t="s">
        <v>39</v>
      </c>
      <c r="U798" s="5" t="s">
        <v>40</v>
      </c>
      <c r="V798" s="5" t="s">
        <v>41</v>
      </c>
      <c r="W798" s="5" t="s">
        <v>42</v>
      </c>
      <c r="X798" s="5"/>
      <c r="Y798" s="5"/>
      <c r="Z798" s="5" t="s">
        <v>1014</v>
      </c>
      <c r="AA798" s="5"/>
      <c r="AB798" s="5">
        <v>7119</v>
      </c>
      <c r="AC798" s="5" t="s">
        <v>38</v>
      </c>
    </row>
    <row r="799" spans="1:29">
      <c r="A799" s="5">
        <v>592864</v>
      </c>
      <c r="B799" s="5">
        <v>114900</v>
      </c>
      <c r="C799" s="5"/>
      <c r="D799" s="5">
        <v>2</v>
      </c>
      <c r="E799" s="5" t="s">
        <v>29</v>
      </c>
      <c r="F799" s="5">
        <v>1133</v>
      </c>
      <c r="G799" s="5" t="s">
        <v>171</v>
      </c>
      <c r="H799" s="5" t="s">
        <v>172</v>
      </c>
      <c r="I799" s="5">
        <v>320</v>
      </c>
      <c r="J799" s="5" t="s">
        <v>268</v>
      </c>
      <c r="K799" s="5">
        <v>421</v>
      </c>
      <c r="L799" s="5"/>
      <c r="M799" s="5" t="s">
        <v>269</v>
      </c>
      <c r="N799" s="68">
        <v>45637.400694444441</v>
      </c>
      <c r="O799" s="7">
        <v>45757</v>
      </c>
      <c r="P799" s="5"/>
      <c r="Q799" s="7">
        <v>45736</v>
      </c>
      <c r="R799" s="5"/>
      <c r="S799" s="69">
        <v>-600</v>
      </c>
      <c r="T799" s="5" t="s">
        <v>35</v>
      </c>
      <c r="U799" s="5" t="s">
        <v>1826</v>
      </c>
      <c r="V799" s="5" t="s">
        <v>36</v>
      </c>
      <c r="W799" s="5" t="s">
        <v>37</v>
      </c>
      <c r="X799" s="5"/>
      <c r="Y799" s="5"/>
      <c r="Z799" s="5" t="s">
        <v>1406</v>
      </c>
      <c r="AA799" s="5"/>
      <c r="AB799" s="5">
        <v>7119</v>
      </c>
      <c r="AC799" s="5" t="s">
        <v>38</v>
      </c>
    </row>
    <row r="800" spans="1:29">
      <c r="A800" s="5">
        <v>592891</v>
      </c>
      <c r="B800" s="5">
        <v>114900</v>
      </c>
      <c r="C800" s="5"/>
      <c r="D800" s="5">
        <v>2</v>
      </c>
      <c r="E800" s="5" t="s">
        <v>29</v>
      </c>
      <c r="F800" s="5">
        <v>1133</v>
      </c>
      <c r="G800" s="5" t="s">
        <v>171</v>
      </c>
      <c r="H800" s="5" t="s">
        <v>172</v>
      </c>
      <c r="I800" s="5">
        <v>320</v>
      </c>
      <c r="J800" s="5" t="s">
        <v>268</v>
      </c>
      <c r="K800" s="5">
        <v>421</v>
      </c>
      <c r="L800" s="5"/>
      <c r="M800" s="5" t="s">
        <v>269</v>
      </c>
      <c r="N800" s="68">
        <v>45637.400694444441</v>
      </c>
      <c r="O800" s="7">
        <v>45757</v>
      </c>
      <c r="P800" s="5"/>
      <c r="Q800" s="7">
        <v>45736</v>
      </c>
      <c r="R800" s="5"/>
      <c r="S800" s="69">
        <v>60</v>
      </c>
      <c r="T800" s="5" t="s">
        <v>39</v>
      </c>
      <c r="U800" s="5" t="s">
        <v>40</v>
      </c>
      <c r="V800" s="5" t="s">
        <v>41</v>
      </c>
      <c r="W800" s="5" t="s">
        <v>42</v>
      </c>
      <c r="X800" s="5"/>
      <c r="Y800" s="5"/>
      <c r="Z800" s="5" t="s">
        <v>1406</v>
      </c>
      <c r="AA800" s="5"/>
      <c r="AB800" s="5">
        <v>7119</v>
      </c>
      <c r="AC800" s="5" t="s">
        <v>38</v>
      </c>
    </row>
    <row r="801" spans="1:29">
      <c r="A801" s="5">
        <v>601985</v>
      </c>
      <c r="B801" s="5">
        <v>116757</v>
      </c>
      <c r="C801" s="5"/>
      <c r="D801" s="5">
        <v>2</v>
      </c>
      <c r="E801" s="5" t="s">
        <v>29</v>
      </c>
      <c r="F801" s="5">
        <v>1133</v>
      </c>
      <c r="G801" s="5" t="s">
        <v>171</v>
      </c>
      <c r="H801" s="5" t="s">
        <v>172</v>
      </c>
      <c r="I801" s="5">
        <v>321</v>
      </c>
      <c r="J801" s="5" t="s">
        <v>1407</v>
      </c>
      <c r="K801" s="5">
        <v>435</v>
      </c>
      <c r="L801" s="5"/>
      <c r="M801" s="5" t="s">
        <v>1408</v>
      </c>
      <c r="N801" s="68">
        <v>45665.604861111111</v>
      </c>
      <c r="O801" s="7">
        <v>45757</v>
      </c>
      <c r="P801" s="5"/>
      <c r="Q801" s="7">
        <v>45744</v>
      </c>
      <c r="R801" s="5"/>
      <c r="S801" s="69">
        <v>-500</v>
      </c>
      <c r="T801" s="5" t="s">
        <v>35</v>
      </c>
      <c r="U801" s="5" t="s">
        <v>1826</v>
      </c>
      <c r="V801" s="5" t="s">
        <v>36</v>
      </c>
      <c r="W801" s="5" t="s">
        <v>37</v>
      </c>
      <c r="X801" s="5"/>
      <c r="Y801" s="5"/>
      <c r="Z801" s="5" t="s">
        <v>1896</v>
      </c>
      <c r="AA801" s="5"/>
      <c r="AB801" s="5">
        <v>7119</v>
      </c>
      <c r="AC801" s="5" t="s">
        <v>38</v>
      </c>
    </row>
    <row r="802" spans="1:29">
      <c r="A802" s="5">
        <v>602011</v>
      </c>
      <c r="B802" s="5">
        <v>116757</v>
      </c>
      <c r="C802" s="5"/>
      <c r="D802" s="5">
        <v>2</v>
      </c>
      <c r="E802" s="5" t="s">
        <v>29</v>
      </c>
      <c r="F802" s="5">
        <v>1133</v>
      </c>
      <c r="G802" s="5" t="s">
        <v>171</v>
      </c>
      <c r="H802" s="5" t="s">
        <v>172</v>
      </c>
      <c r="I802" s="5">
        <v>321</v>
      </c>
      <c r="J802" s="5" t="s">
        <v>1407</v>
      </c>
      <c r="K802" s="5">
        <v>435</v>
      </c>
      <c r="L802" s="5"/>
      <c r="M802" s="5" t="s">
        <v>1408</v>
      </c>
      <c r="N802" s="68">
        <v>45665.604861111111</v>
      </c>
      <c r="O802" s="7">
        <v>45757</v>
      </c>
      <c r="P802" s="5"/>
      <c r="Q802" s="7">
        <v>45744</v>
      </c>
      <c r="R802" s="5"/>
      <c r="S802" s="69">
        <v>50</v>
      </c>
      <c r="T802" s="5" t="s">
        <v>39</v>
      </c>
      <c r="U802" s="5" t="s">
        <v>40</v>
      </c>
      <c r="V802" s="5" t="s">
        <v>41</v>
      </c>
      <c r="W802" s="5" t="s">
        <v>42</v>
      </c>
      <c r="X802" s="5"/>
      <c r="Y802" s="5"/>
      <c r="Z802" s="5" t="s">
        <v>1896</v>
      </c>
      <c r="AA802" s="5"/>
      <c r="AB802" s="5">
        <v>7119</v>
      </c>
      <c r="AC802" s="5" t="s">
        <v>38</v>
      </c>
    </row>
    <row r="803" spans="1:29">
      <c r="A803" s="5">
        <v>672051</v>
      </c>
      <c r="B803" s="5">
        <v>116757</v>
      </c>
      <c r="C803" s="5"/>
      <c r="D803" s="5">
        <v>2</v>
      </c>
      <c r="E803" s="5" t="s">
        <v>29</v>
      </c>
      <c r="F803" s="5">
        <v>1133</v>
      </c>
      <c r="G803" s="5" t="s">
        <v>171</v>
      </c>
      <c r="H803" s="5" t="s">
        <v>172</v>
      </c>
      <c r="I803" s="5">
        <v>321</v>
      </c>
      <c r="J803" s="5" t="s">
        <v>1407</v>
      </c>
      <c r="K803" s="5">
        <v>435</v>
      </c>
      <c r="L803" s="5"/>
      <c r="M803" s="5" t="s">
        <v>1408</v>
      </c>
      <c r="N803" s="68">
        <v>45665.604861111111</v>
      </c>
      <c r="O803" s="7">
        <v>45757</v>
      </c>
      <c r="P803" s="5"/>
      <c r="Q803" s="7">
        <v>45744</v>
      </c>
      <c r="R803" s="5"/>
      <c r="S803" s="69">
        <v>76.17</v>
      </c>
      <c r="T803" s="5" t="s">
        <v>39</v>
      </c>
      <c r="U803" s="5" t="s">
        <v>1897</v>
      </c>
      <c r="V803" s="5" t="s">
        <v>88</v>
      </c>
      <c r="W803" s="5" t="s">
        <v>89</v>
      </c>
      <c r="X803" s="5"/>
      <c r="Y803" s="5"/>
      <c r="Z803" s="5" t="s">
        <v>1896</v>
      </c>
      <c r="AA803" s="5"/>
      <c r="AB803" s="5">
        <v>7119</v>
      </c>
      <c r="AC803" s="5" t="s">
        <v>38</v>
      </c>
    </row>
    <row r="804" spans="1:29">
      <c r="A804" s="5">
        <v>626167</v>
      </c>
      <c r="B804" s="5">
        <v>120628</v>
      </c>
      <c r="C804" s="5"/>
      <c r="D804" s="5">
        <v>2</v>
      </c>
      <c r="E804" s="5" t="s">
        <v>29</v>
      </c>
      <c r="F804" s="5">
        <v>1133</v>
      </c>
      <c r="G804" s="5" t="s">
        <v>171</v>
      </c>
      <c r="H804" s="5" t="s">
        <v>172</v>
      </c>
      <c r="I804" s="5">
        <v>322</v>
      </c>
      <c r="J804" s="5" t="s">
        <v>1411</v>
      </c>
      <c r="K804" s="5">
        <v>438</v>
      </c>
      <c r="L804" s="5"/>
      <c r="M804" s="5" t="s">
        <v>1412</v>
      </c>
      <c r="N804" s="68">
        <v>45677.519444444442</v>
      </c>
      <c r="O804" s="7">
        <v>45757</v>
      </c>
      <c r="P804" s="5"/>
      <c r="Q804" s="7">
        <v>45751</v>
      </c>
      <c r="R804" s="5"/>
      <c r="S804" s="69">
        <v>-600</v>
      </c>
      <c r="T804" s="5" t="s">
        <v>35</v>
      </c>
      <c r="U804" s="5" t="s">
        <v>1826</v>
      </c>
      <c r="V804" s="5" t="s">
        <v>36</v>
      </c>
      <c r="W804" s="5" t="s">
        <v>37</v>
      </c>
      <c r="X804" s="5"/>
      <c r="Y804" s="5"/>
      <c r="Z804" s="5" t="s">
        <v>1406</v>
      </c>
      <c r="AA804" s="5"/>
      <c r="AB804" s="5">
        <v>7119</v>
      </c>
      <c r="AC804" s="5" t="s">
        <v>38</v>
      </c>
    </row>
    <row r="805" spans="1:29">
      <c r="A805" s="5">
        <v>626191</v>
      </c>
      <c r="B805" s="5">
        <v>120628</v>
      </c>
      <c r="C805" s="5"/>
      <c r="D805" s="5">
        <v>2</v>
      </c>
      <c r="E805" s="5" t="s">
        <v>29</v>
      </c>
      <c r="F805" s="5">
        <v>1133</v>
      </c>
      <c r="G805" s="5" t="s">
        <v>171</v>
      </c>
      <c r="H805" s="5" t="s">
        <v>172</v>
      </c>
      <c r="I805" s="5">
        <v>322</v>
      </c>
      <c r="J805" s="5" t="s">
        <v>1411</v>
      </c>
      <c r="K805" s="5">
        <v>438</v>
      </c>
      <c r="L805" s="5"/>
      <c r="M805" s="5" t="s">
        <v>1412</v>
      </c>
      <c r="N805" s="68">
        <v>45677.519444444442</v>
      </c>
      <c r="O805" s="7">
        <v>45757</v>
      </c>
      <c r="P805" s="5"/>
      <c r="Q805" s="7">
        <v>45751</v>
      </c>
      <c r="R805" s="5"/>
      <c r="S805" s="69">
        <v>60</v>
      </c>
      <c r="T805" s="5" t="s">
        <v>39</v>
      </c>
      <c r="U805" s="5" t="s">
        <v>40</v>
      </c>
      <c r="V805" s="5" t="s">
        <v>41</v>
      </c>
      <c r="W805" s="5" t="s">
        <v>42</v>
      </c>
      <c r="X805" s="5"/>
      <c r="Y805" s="5"/>
      <c r="Z805" s="5" t="s">
        <v>1406</v>
      </c>
      <c r="AA805" s="5"/>
      <c r="AB805" s="5">
        <v>7119</v>
      </c>
      <c r="AC805" s="5" t="s">
        <v>38</v>
      </c>
    </row>
    <row r="806" spans="1:29">
      <c r="A806" s="5">
        <v>667139</v>
      </c>
      <c r="B806" s="5">
        <v>128451</v>
      </c>
      <c r="C806" s="5"/>
      <c r="D806" s="5">
        <v>2</v>
      </c>
      <c r="E806" s="5" t="s">
        <v>29</v>
      </c>
      <c r="F806" s="5">
        <v>1638</v>
      </c>
      <c r="G806" s="5" t="s">
        <v>455</v>
      </c>
      <c r="H806" s="5" t="s">
        <v>456</v>
      </c>
      <c r="I806" s="5">
        <v>312</v>
      </c>
      <c r="J806" s="5" t="s">
        <v>457</v>
      </c>
      <c r="K806" s="5">
        <v>231</v>
      </c>
      <c r="L806" s="5" t="s">
        <v>458</v>
      </c>
      <c r="M806" s="5" t="s">
        <v>2106</v>
      </c>
      <c r="N806" s="68">
        <v>45748</v>
      </c>
      <c r="O806" s="7">
        <v>45757</v>
      </c>
      <c r="P806" s="5"/>
      <c r="Q806" s="7">
        <v>45754</v>
      </c>
      <c r="R806" s="5"/>
      <c r="S806" s="69">
        <v>-2168.8000000000002</v>
      </c>
      <c r="T806" s="5" t="s">
        <v>35</v>
      </c>
      <c r="U806" s="5" t="s">
        <v>1826</v>
      </c>
      <c r="V806" s="5" t="s">
        <v>36</v>
      </c>
      <c r="W806" s="5" t="s">
        <v>37</v>
      </c>
      <c r="X806" s="5"/>
      <c r="Y806" s="5"/>
      <c r="Z806" s="5" t="s">
        <v>1950</v>
      </c>
      <c r="AA806" s="5"/>
      <c r="AB806" s="5">
        <v>7119</v>
      </c>
      <c r="AC806" s="5" t="s">
        <v>38</v>
      </c>
    </row>
    <row r="807" spans="1:29">
      <c r="A807" s="5">
        <v>667180</v>
      </c>
      <c r="B807" s="5">
        <v>128451</v>
      </c>
      <c r="C807" s="5"/>
      <c r="D807" s="5">
        <v>2</v>
      </c>
      <c r="E807" s="5" t="s">
        <v>29</v>
      </c>
      <c r="F807" s="5">
        <v>1638</v>
      </c>
      <c r="G807" s="5" t="s">
        <v>455</v>
      </c>
      <c r="H807" s="5" t="s">
        <v>456</v>
      </c>
      <c r="I807" s="5">
        <v>312</v>
      </c>
      <c r="J807" s="5" t="s">
        <v>457</v>
      </c>
      <c r="K807" s="5">
        <v>231</v>
      </c>
      <c r="L807" s="5" t="s">
        <v>458</v>
      </c>
      <c r="M807" s="5" t="s">
        <v>2106</v>
      </c>
      <c r="N807" s="68">
        <v>45748</v>
      </c>
      <c r="O807" s="7">
        <v>45757</v>
      </c>
      <c r="P807" s="5"/>
      <c r="Q807" s="7">
        <v>45754</v>
      </c>
      <c r="R807" s="5"/>
      <c r="S807" s="69">
        <v>216.88</v>
      </c>
      <c r="T807" s="5" t="s">
        <v>39</v>
      </c>
      <c r="U807" s="5" t="s">
        <v>40</v>
      </c>
      <c r="V807" s="5" t="s">
        <v>41</v>
      </c>
      <c r="W807" s="5" t="s">
        <v>42</v>
      </c>
      <c r="X807" s="5"/>
      <c r="Y807" s="5"/>
      <c r="Z807" s="5" t="s">
        <v>1950</v>
      </c>
      <c r="AA807" s="5"/>
      <c r="AB807" s="5">
        <v>7119</v>
      </c>
      <c r="AC807" s="5" t="s">
        <v>38</v>
      </c>
    </row>
    <row r="808" spans="1:29">
      <c r="A808" s="5">
        <v>667182</v>
      </c>
      <c r="B808" s="5">
        <v>128451</v>
      </c>
      <c r="C808" s="5"/>
      <c r="D808" s="5">
        <v>2</v>
      </c>
      <c r="E808" s="5" t="s">
        <v>29</v>
      </c>
      <c r="F808" s="5">
        <v>1638</v>
      </c>
      <c r="G808" s="5" t="s">
        <v>455</v>
      </c>
      <c r="H808" s="5" t="s">
        <v>456</v>
      </c>
      <c r="I808" s="5">
        <v>312</v>
      </c>
      <c r="J808" s="5" t="s">
        <v>457</v>
      </c>
      <c r="K808" s="5">
        <v>231</v>
      </c>
      <c r="L808" s="5" t="s">
        <v>458</v>
      </c>
      <c r="M808" s="5" t="s">
        <v>2106</v>
      </c>
      <c r="N808" s="68">
        <v>45748</v>
      </c>
      <c r="O808" s="7">
        <v>45757</v>
      </c>
      <c r="P808" s="5"/>
      <c r="Q808" s="7">
        <v>45754</v>
      </c>
      <c r="R808" s="5"/>
      <c r="S808" s="69">
        <v>9.6999999999999993</v>
      </c>
      <c r="T808" s="5" t="s">
        <v>39</v>
      </c>
      <c r="U808" s="5" t="s">
        <v>128</v>
      </c>
      <c r="V808" s="5" t="s">
        <v>128</v>
      </c>
      <c r="W808" s="5" t="s">
        <v>129</v>
      </c>
      <c r="X808" s="5"/>
      <c r="Y808" s="5"/>
      <c r="Z808" s="5" t="s">
        <v>1950</v>
      </c>
      <c r="AA808" s="5"/>
      <c r="AB808" s="5">
        <v>7119</v>
      </c>
      <c r="AC808" s="5" t="s">
        <v>38</v>
      </c>
    </row>
    <row r="809" spans="1:29">
      <c r="A809" s="5">
        <v>667184</v>
      </c>
      <c r="B809" s="5">
        <v>128451</v>
      </c>
      <c r="C809" s="5"/>
      <c r="D809" s="5">
        <v>2</v>
      </c>
      <c r="E809" s="5" t="s">
        <v>29</v>
      </c>
      <c r="F809" s="5">
        <v>1638</v>
      </c>
      <c r="G809" s="5" t="s">
        <v>455</v>
      </c>
      <c r="H809" s="5" t="s">
        <v>456</v>
      </c>
      <c r="I809" s="5">
        <v>312</v>
      </c>
      <c r="J809" s="5" t="s">
        <v>457</v>
      </c>
      <c r="K809" s="5">
        <v>231</v>
      </c>
      <c r="L809" s="5" t="s">
        <v>458</v>
      </c>
      <c r="M809" s="5" t="s">
        <v>2106</v>
      </c>
      <c r="N809" s="68">
        <v>45748</v>
      </c>
      <c r="O809" s="7">
        <v>45757</v>
      </c>
      <c r="P809" s="5"/>
      <c r="Q809" s="7">
        <v>45754</v>
      </c>
      <c r="R809" s="5"/>
      <c r="S809" s="69">
        <v>10.4</v>
      </c>
      <c r="T809" s="5" t="s">
        <v>39</v>
      </c>
      <c r="U809" s="5" t="s">
        <v>182</v>
      </c>
      <c r="V809" s="5" t="s">
        <v>41</v>
      </c>
      <c r="W809" s="5" t="s">
        <v>42</v>
      </c>
      <c r="X809" s="5"/>
      <c r="Y809" s="5"/>
      <c r="Z809" s="5" t="s">
        <v>1950</v>
      </c>
      <c r="AA809" s="5"/>
      <c r="AB809" s="5">
        <v>7119</v>
      </c>
      <c r="AC809" s="5" t="s">
        <v>38</v>
      </c>
    </row>
    <row r="810" spans="1:29">
      <c r="A810" s="5">
        <v>685448</v>
      </c>
      <c r="B810" s="5">
        <v>128451</v>
      </c>
      <c r="C810" s="5"/>
      <c r="D810" s="5">
        <v>2</v>
      </c>
      <c r="E810" s="5" t="s">
        <v>29</v>
      </c>
      <c r="F810" s="5">
        <v>1638</v>
      </c>
      <c r="G810" s="5" t="s">
        <v>455</v>
      </c>
      <c r="H810" s="5" t="s">
        <v>456</v>
      </c>
      <c r="I810" s="5">
        <v>312</v>
      </c>
      <c r="J810" s="5" t="s">
        <v>457</v>
      </c>
      <c r="K810" s="5">
        <v>231</v>
      </c>
      <c r="L810" s="5" t="s">
        <v>458</v>
      </c>
      <c r="M810" s="5" t="s">
        <v>2106</v>
      </c>
      <c r="N810" s="68">
        <v>45748</v>
      </c>
      <c r="O810" s="7">
        <v>45757</v>
      </c>
      <c r="P810" s="5"/>
      <c r="Q810" s="7">
        <v>45754</v>
      </c>
      <c r="R810" s="5"/>
      <c r="S810" s="69">
        <v>-1633.35</v>
      </c>
      <c r="T810" s="5" t="s">
        <v>35</v>
      </c>
      <c r="U810" s="5" t="s">
        <v>2107</v>
      </c>
      <c r="V810" s="5" t="s">
        <v>825</v>
      </c>
      <c r="W810" s="5" t="s">
        <v>2108</v>
      </c>
      <c r="X810" s="5"/>
      <c r="Y810" s="5"/>
      <c r="Z810" s="5" t="s">
        <v>1950</v>
      </c>
      <c r="AA810" s="5"/>
      <c r="AB810" s="5">
        <v>7119</v>
      </c>
      <c r="AC810" s="5" t="s">
        <v>38</v>
      </c>
    </row>
    <row r="811" spans="1:29">
      <c r="A811" s="5">
        <v>660895</v>
      </c>
      <c r="B811" s="5">
        <v>127474</v>
      </c>
      <c r="C811" s="5"/>
      <c r="D811" s="5">
        <v>2</v>
      </c>
      <c r="E811" s="5" t="s">
        <v>29</v>
      </c>
      <c r="F811" s="5">
        <v>2480</v>
      </c>
      <c r="G811" s="5" t="s">
        <v>724</v>
      </c>
      <c r="H811" s="5" t="s">
        <v>725</v>
      </c>
      <c r="I811" s="5">
        <v>283</v>
      </c>
      <c r="J811" s="5" t="s">
        <v>726</v>
      </c>
      <c r="K811" s="5">
        <v>380</v>
      </c>
      <c r="L811" s="5"/>
      <c r="M811" s="5" t="s">
        <v>2000</v>
      </c>
      <c r="N811" s="68">
        <v>45709.407638888886</v>
      </c>
      <c r="O811" s="7">
        <v>45757</v>
      </c>
      <c r="P811" s="5"/>
      <c r="Q811" s="7">
        <v>45750</v>
      </c>
      <c r="R811" s="5"/>
      <c r="S811" s="69">
        <v>-800</v>
      </c>
      <c r="T811" s="5" t="s">
        <v>35</v>
      </c>
      <c r="U811" s="5" t="s">
        <v>1826</v>
      </c>
      <c r="V811" s="5" t="s">
        <v>36</v>
      </c>
      <c r="W811" s="5" t="s">
        <v>37</v>
      </c>
      <c r="X811" s="5"/>
      <c r="Y811" s="5"/>
      <c r="Z811" s="5" t="s">
        <v>1752</v>
      </c>
      <c r="AA811" s="5"/>
      <c r="AB811" s="5">
        <v>7119</v>
      </c>
      <c r="AC811" s="5" t="s">
        <v>38</v>
      </c>
    </row>
    <row r="812" spans="1:29">
      <c r="A812" s="5">
        <v>660965</v>
      </c>
      <c r="B812" s="5">
        <v>127474</v>
      </c>
      <c r="C812" s="5"/>
      <c r="D812" s="5">
        <v>2</v>
      </c>
      <c r="E812" s="5" t="s">
        <v>29</v>
      </c>
      <c r="F812" s="5">
        <v>2480</v>
      </c>
      <c r="G812" s="5" t="s">
        <v>724</v>
      </c>
      <c r="H812" s="5" t="s">
        <v>725</v>
      </c>
      <c r="I812" s="5">
        <v>283</v>
      </c>
      <c r="J812" s="5" t="s">
        <v>726</v>
      </c>
      <c r="K812" s="5">
        <v>380</v>
      </c>
      <c r="L812" s="5"/>
      <c r="M812" s="5" t="s">
        <v>2000</v>
      </c>
      <c r="N812" s="68">
        <v>45709.407638888886</v>
      </c>
      <c r="O812" s="7">
        <v>45757</v>
      </c>
      <c r="P812" s="5"/>
      <c r="Q812" s="7">
        <v>45750</v>
      </c>
      <c r="R812" s="5"/>
      <c r="S812" s="69">
        <v>80</v>
      </c>
      <c r="T812" s="5" t="s">
        <v>39</v>
      </c>
      <c r="U812" s="5" t="s">
        <v>40</v>
      </c>
      <c r="V812" s="5" t="s">
        <v>41</v>
      </c>
      <c r="W812" s="5" t="s">
        <v>42</v>
      </c>
      <c r="X812" s="5"/>
      <c r="Y812" s="5"/>
      <c r="Z812" s="5" t="s">
        <v>1752</v>
      </c>
      <c r="AA812" s="5"/>
      <c r="AB812" s="5">
        <v>7119</v>
      </c>
      <c r="AC812" s="5" t="s">
        <v>38</v>
      </c>
    </row>
    <row r="813" spans="1:29">
      <c r="A813" s="5">
        <v>660968</v>
      </c>
      <c r="B813" s="5">
        <v>127474</v>
      </c>
      <c r="C813" s="5"/>
      <c r="D813" s="5">
        <v>2</v>
      </c>
      <c r="E813" s="5" t="s">
        <v>29</v>
      </c>
      <c r="F813" s="5">
        <v>2480</v>
      </c>
      <c r="G813" s="5" t="s">
        <v>724</v>
      </c>
      <c r="H813" s="5" t="s">
        <v>725</v>
      </c>
      <c r="I813" s="5">
        <v>283</v>
      </c>
      <c r="J813" s="5" t="s">
        <v>726</v>
      </c>
      <c r="K813" s="5">
        <v>380</v>
      </c>
      <c r="L813" s="5"/>
      <c r="M813" s="5" t="s">
        <v>2000</v>
      </c>
      <c r="N813" s="68">
        <v>45709.407638888886</v>
      </c>
      <c r="O813" s="7">
        <v>45757</v>
      </c>
      <c r="P813" s="5"/>
      <c r="Q813" s="7">
        <v>45750</v>
      </c>
      <c r="R813" s="5"/>
      <c r="S813" s="69">
        <v>59</v>
      </c>
      <c r="T813" s="5" t="s">
        <v>39</v>
      </c>
      <c r="U813" s="5" t="s">
        <v>1906</v>
      </c>
      <c r="V813" s="5" t="s">
        <v>300</v>
      </c>
      <c r="W813" s="5" t="s">
        <v>839</v>
      </c>
      <c r="X813" s="5"/>
      <c r="Y813" s="5"/>
      <c r="Z813" s="5" t="s">
        <v>1752</v>
      </c>
      <c r="AA813" s="5"/>
      <c r="AB813" s="5">
        <v>7119</v>
      </c>
      <c r="AC813" s="5" t="s">
        <v>38</v>
      </c>
    </row>
    <row r="814" spans="1:29">
      <c r="A814" s="5">
        <v>660969</v>
      </c>
      <c r="B814" s="5">
        <v>127474</v>
      </c>
      <c r="C814" s="5"/>
      <c r="D814" s="5">
        <v>2</v>
      </c>
      <c r="E814" s="5" t="s">
        <v>29</v>
      </c>
      <c r="F814" s="5">
        <v>2480</v>
      </c>
      <c r="G814" s="5" t="s">
        <v>724</v>
      </c>
      <c r="H814" s="5" t="s">
        <v>725</v>
      </c>
      <c r="I814" s="5">
        <v>283</v>
      </c>
      <c r="J814" s="5" t="s">
        <v>726</v>
      </c>
      <c r="K814" s="5">
        <v>380</v>
      </c>
      <c r="L814" s="5"/>
      <c r="M814" s="5" t="s">
        <v>2000</v>
      </c>
      <c r="N814" s="68">
        <v>45709.407638888886</v>
      </c>
      <c r="O814" s="7">
        <v>45757</v>
      </c>
      <c r="P814" s="5"/>
      <c r="Q814" s="7">
        <v>45750</v>
      </c>
      <c r="R814" s="5"/>
      <c r="S814" s="69">
        <v>8.92</v>
      </c>
      <c r="T814" s="5" t="s">
        <v>39</v>
      </c>
      <c r="U814" s="5" t="s">
        <v>182</v>
      </c>
      <c r="V814" s="5" t="s">
        <v>41</v>
      </c>
      <c r="W814" s="5" t="s">
        <v>42</v>
      </c>
      <c r="X814" s="5"/>
      <c r="Y814" s="5"/>
      <c r="Z814" s="5" t="s">
        <v>1752</v>
      </c>
      <c r="AA814" s="5"/>
      <c r="AB814" s="5">
        <v>7119</v>
      </c>
      <c r="AC814" s="5" t="s">
        <v>38</v>
      </c>
    </row>
    <row r="815" spans="1:29">
      <c r="A815" s="5">
        <v>687112</v>
      </c>
      <c r="B815" s="5">
        <v>127474</v>
      </c>
      <c r="C815" s="5"/>
      <c r="D815" s="5">
        <v>2</v>
      </c>
      <c r="E815" s="5" t="s">
        <v>29</v>
      </c>
      <c r="F815" s="5">
        <v>2480</v>
      </c>
      <c r="G815" s="5" t="s">
        <v>724</v>
      </c>
      <c r="H815" s="5" t="s">
        <v>725</v>
      </c>
      <c r="I815" s="5">
        <v>283</v>
      </c>
      <c r="J815" s="5" t="s">
        <v>726</v>
      </c>
      <c r="K815" s="5">
        <v>380</v>
      </c>
      <c r="L815" s="5"/>
      <c r="M815" s="5" t="s">
        <v>2000</v>
      </c>
      <c r="N815" s="68">
        <v>45709.407638888886</v>
      </c>
      <c r="O815" s="7">
        <v>45757</v>
      </c>
      <c r="P815" s="5"/>
      <c r="Q815" s="7">
        <v>45750</v>
      </c>
      <c r="R815" s="5"/>
      <c r="S815" s="69">
        <v>28.19</v>
      </c>
      <c r="T815" s="5" t="s">
        <v>39</v>
      </c>
      <c r="U815" s="5" t="s">
        <v>41</v>
      </c>
      <c r="V815" s="5" t="s">
        <v>41</v>
      </c>
      <c r="W815" s="5" t="s">
        <v>42</v>
      </c>
      <c r="X815" s="5"/>
      <c r="Y815" s="5"/>
      <c r="Z815" s="5" t="s">
        <v>1752</v>
      </c>
      <c r="AA815" s="5"/>
      <c r="AB815" s="5">
        <v>7119</v>
      </c>
      <c r="AC815" s="5" t="s">
        <v>38</v>
      </c>
    </row>
  </sheetData>
  <autoFilter ref="A1:AC810" xr:uid="{D84874D8-17D1-4AF2-A216-626776CBE5D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M579"/>
  <sheetViews>
    <sheetView showGridLines="0" topLeftCell="A545" workbookViewId="0">
      <selection activeCell="C8" sqref="C8"/>
    </sheetView>
  </sheetViews>
  <sheetFormatPr defaultColWidth="8.88671875" defaultRowHeight="13.8" outlineLevelCol="1"/>
  <cols>
    <col min="1" max="1" width="9" style="31" customWidth="1"/>
    <col min="2" max="2" width="8.88671875" style="4"/>
    <col min="3" max="3" width="40" style="4" customWidth="1"/>
    <col min="4" max="4" width="9" style="4" customWidth="1"/>
    <col min="5" max="5" width="60.21875" style="4" customWidth="1"/>
    <col min="6" max="6" width="30" style="4" customWidth="1"/>
    <col min="7" max="7" width="11.109375" style="4" customWidth="1" outlineLevel="1"/>
    <col min="8" max="8" width="11" style="4" customWidth="1" outlineLevel="1" collapsed="1"/>
    <col min="9" max="10" width="11" style="4" customWidth="1"/>
    <col min="11" max="11" width="9" style="4" customWidth="1"/>
    <col min="12" max="12" width="30.109375" style="4" customWidth="1"/>
    <col min="13" max="16384" width="8.88671875" style="4"/>
  </cols>
  <sheetData>
    <row r="1" spans="1:12">
      <c r="E1" s="19"/>
      <c r="G1" s="32">
        <f>SUBTOTAL(9,G3:G574)</f>
        <v>-397220.7399999997</v>
      </c>
      <c r="H1" s="32">
        <f>SUBTOTAL(9,H3:H574)</f>
        <v>-454911.10999999981</v>
      </c>
      <c r="I1" s="32">
        <f>SUBTOTAL(9,I3:I574)</f>
        <v>-447450.19</v>
      </c>
      <c r="J1" s="32">
        <f>SUBTOTAL(9,J3:J574)</f>
        <v>-448073.98</v>
      </c>
    </row>
    <row r="2" spans="1:12" s="23" customFormat="1">
      <c r="A2" s="26" t="s">
        <v>1185</v>
      </c>
      <c r="B2" s="33" t="s">
        <v>1186</v>
      </c>
      <c r="C2" s="17" t="s">
        <v>1188</v>
      </c>
      <c r="D2" s="17" t="s">
        <v>1187</v>
      </c>
      <c r="E2" s="17" t="s">
        <v>1189</v>
      </c>
      <c r="F2" s="17" t="s">
        <v>1190</v>
      </c>
      <c r="G2" s="18">
        <v>45627</v>
      </c>
      <c r="H2" s="18">
        <v>45658</v>
      </c>
      <c r="I2" s="18">
        <v>45689</v>
      </c>
      <c r="J2" s="18">
        <v>45717</v>
      </c>
      <c r="K2" s="17" t="s">
        <v>1191</v>
      </c>
      <c r="L2" s="17" t="s">
        <v>1192</v>
      </c>
    </row>
    <row r="3" spans="1:12">
      <c r="A3" s="28">
        <v>104</v>
      </c>
      <c r="B3" s="19" t="s">
        <v>1289</v>
      </c>
      <c r="C3" s="19" t="s">
        <v>565</v>
      </c>
      <c r="D3" s="19">
        <v>4123</v>
      </c>
      <c r="E3" s="19" t="s">
        <v>1290</v>
      </c>
      <c r="F3" s="19" t="s">
        <v>41</v>
      </c>
      <c r="G3" s="34">
        <f>SUMIFS('dez 2024'!S:S,'dez 2024'!G:G,'Abertura por conta'!C3,'dez 2024'!V:V,'Abertura por conta'!F3)</f>
        <v>50.2</v>
      </c>
      <c r="H3" s="34">
        <f>SUMIFS('jan 2025'!S:S,'jan 2025'!G:G,'Abertura por conta'!C3,'jan 2025'!V:V,'Abertura por conta'!F3)</f>
        <v>60.150000000000006</v>
      </c>
      <c r="I3" s="34">
        <f>SUMIFS('fev 2025'!S:S,'fev 2025'!G:G,'Abertura por conta'!C3,'fev 2025'!V:V,'Abertura por conta'!F3)</f>
        <v>60.150000000000006</v>
      </c>
      <c r="J3" s="34">
        <f>SUMIFS('mar 2025'!S:S,'mar 2025'!G:G,'Abertura por conta'!C3,'mar 2025'!V:V,'Abertura por conta'!F3)</f>
        <v>60.150000000000006</v>
      </c>
      <c r="K3" s="34">
        <f t="shared" ref="K3:K66" si="0">J3-I3</f>
        <v>0</v>
      </c>
      <c r="L3" s="19"/>
    </row>
    <row r="4" spans="1:12">
      <c r="A4" s="28">
        <v>104</v>
      </c>
      <c r="B4" s="19" t="s">
        <v>1289</v>
      </c>
      <c r="C4" s="19" t="s">
        <v>565</v>
      </c>
      <c r="D4" s="19">
        <v>4123</v>
      </c>
      <c r="E4" s="19" t="s">
        <v>1290</v>
      </c>
      <c r="F4" s="19" t="s">
        <v>36</v>
      </c>
      <c r="G4" s="34">
        <f>SUMIFS('dez 2024'!S:S,'dez 2024'!G:G,'Abertura por conta'!C4,'dez 2024'!V:V,'Abertura por conta'!F4)</f>
        <v>-502</v>
      </c>
      <c r="H4" s="34">
        <f>SUMIFS('jan 2025'!S:S,'jan 2025'!G:G,'Abertura por conta'!C4,'jan 2025'!V:V,'Abertura por conta'!F4)</f>
        <v>-502</v>
      </c>
      <c r="I4" s="34">
        <f>SUMIFS('fev 2025'!S:S,'fev 2025'!G:G,'Abertura por conta'!C4,'fev 2025'!V:V,'Abertura por conta'!F4)</f>
        <v>-502</v>
      </c>
      <c r="J4" s="34">
        <f>SUMIFS('mar 2025'!S:S,'mar 2025'!G:G,'Abertura por conta'!C4,'mar 2025'!V:V,'Abertura por conta'!F4)</f>
        <v>-502</v>
      </c>
      <c r="K4" s="34">
        <f t="shared" si="0"/>
        <v>0</v>
      </c>
      <c r="L4" s="19"/>
    </row>
    <row r="5" spans="1:12">
      <c r="A5" s="28">
        <v>104</v>
      </c>
      <c r="B5" s="19" t="s">
        <v>1289</v>
      </c>
      <c r="C5" s="19" t="s">
        <v>565</v>
      </c>
      <c r="D5" s="19">
        <v>4123</v>
      </c>
      <c r="E5" s="19" t="s">
        <v>1290</v>
      </c>
      <c r="F5" s="19" t="s">
        <v>300</v>
      </c>
      <c r="G5" s="34">
        <f>SUMIFS('dez 2024'!S:S,'dez 2024'!G:G,'Abertura por conta'!C5,'dez 2024'!V:V,'Abertura por conta'!F5)</f>
        <v>0</v>
      </c>
      <c r="H5" s="34">
        <f>SUMIFS('jan 2025'!S:S,'jan 2025'!G:G,'Abertura por conta'!C5,'jan 2025'!V:V,'Abertura por conta'!F5)</f>
        <v>0</v>
      </c>
      <c r="I5" s="34">
        <f>SUMIFS('fev 2025'!S:S,'fev 2025'!G:G,'Abertura por conta'!C5,'fev 2025'!V:V,'Abertura por conta'!F5)</f>
        <v>164.78</v>
      </c>
      <c r="J5" s="34">
        <f>SUMIFS('mar 2025'!S:S,'mar 2025'!G:G,'Abertura por conta'!C5,'mar 2025'!V:V,'Abertura por conta'!F5)</f>
        <v>164.78</v>
      </c>
      <c r="K5" s="34">
        <f t="shared" si="0"/>
        <v>0</v>
      </c>
      <c r="L5" s="19"/>
    </row>
    <row r="6" spans="1:12">
      <c r="A6" s="28">
        <v>1</v>
      </c>
      <c r="B6" s="19" t="s">
        <v>1244</v>
      </c>
      <c r="C6" s="19" t="s">
        <v>328</v>
      </c>
      <c r="D6" s="19">
        <v>47</v>
      </c>
      <c r="E6" s="19" t="s">
        <v>1245</v>
      </c>
      <c r="F6" s="19" t="s">
        <v>41</v>
      </c>
      <c r="G6" s="34">
        <f>SUMIFS('dez 2024'!S:S,'dez 2024'!G:G,'Abertura por conta'!C6,'dez 2024'!V:V,'Abertura por conta'!F6)</f>
        <v>141.08000000000001</v>
      </c>
      <c r="H6" s="34">
        <f>SUMIFS('jan 2025'!S:S,'jan 2025'!G:G,'Abertura por conta'!C6,'jan 2025'!V:V,'Abertura por conta'!F6)</f>
        <v>147.43</v>
      </c>
      <c r="I6" s="34">
        <f>SUMIFS('fev 2025'!S:S,'fev 2025'!G:G,'Abertura por conta'!C6,'fev 2025'!V:V,'Abertura por conta'!F6)</f>
        <v>139.03</v>
      </c>
      <c r="J6" s="34">
        <f>SUMIFS('mar 2025'!S:S,'mar 2025'!G:G,'Abertura por conta'!C6,'mar 2025'!V:V,'Abertura por conta'!F6)</f>
        <v>139.03</v>
      </c>
      <c r="K6" s="34">
        <f t="shared" si="0"/>
        <v>0</v>
      </c>
      <c r="L6" s="19"/>
    </row>
    <row r="7" spans="1:12">
      <c r="A7" s="28">
        <v>1</v>
      </c>
      <c r="B7" s="19" t="s">
        <v>1244</v>
      </c>
      <c r="C7" s="19" t="s">
        <v>328</v>
      </c>
      <c r="D7" s="19">
        <v>47</v>
      </c>
      <c r="E7" s="19" t="s">
        <v>1245</v>
      </c>
      <c r="F7" s="19" t="s">
        <v>128</v>
      </c>
      <c r="G7" s="34">
        <f>SUMIFS('dez 2024'!S:S,'dez 2024'!G:G,'Abertura por conta'!C7,'dez 2024'!V:V,'Abertura por conta'!F7)</f>
        <v>9.6999999999999993</v>
      </c>
      <c r="H7" s="34">
        <f>SUMIFS('jan 2025'!S:S,'jan 2025'!G:G,'Abertura por conta'!C7,'jan 2025'!V:V,'Abertura por conta'!F7)</f>
        <v>9.6999999999999993</v>
      </c>
      <c r="I7" s="34">
        <f>SUMIFS('fev 2025'!S:S,'fev 2025'!G:G,'Abertura por conta'!C7,'fev 2025'!V:V,'Abertura por conta'!F7)</f>
        <v>9.6999999999999993</v>
      </c>
      <c r="J7" s="34">
        <f>SUMIFS('mar 2025'!S:S,'mar 2025'!G:G,'Abertura por conta'!C7,'mar 2025'!V:V,'Abertura por conta'!F7)</f>
        <v>9.6999999999999993</v>
      </c>
      <c r="K7" s="34">
        <f t="shared" si="0"/>
        <v>0</v>
      </c>
      <c r="L7" s="19"/>
    </row>
    <row r="8" spans="1:12">
      <c r="A8" s="28">
        <v>1</v>
      </c>
      <c r="B8" s="19" t="s">
        <v>1244</v>
      </c>
      <c r="C8" s="19" t="s">
        <v>328</v>
      </c>
      <c r="D8" s="19">
        <v>47</v>
      </c>
      <c r="E8" s="19" t="s">
        <v>1245</v>
      </c>
      <c r="F8" s="19" t="s">
        <v>36</v>
      </c>
      <c r="G8" s="34">
        <f>SUMIFS('dez 2024'!S:S,'dez 2024'!G:G,'Abertura por conta'!C8,'dez 2024'!V:V,'Abertura por conta'!F8)</f>
        <v>-990.47</v>
      </c>
      <c r="H8" s="34">
        <f>SUMIFS('jan 2025'!S:S,'jan 2025'!G:G,'Abertura por conta'!C8,'jan 2025'!V:V,'Abertura por conta'!F8)</f>
        <v>-990.47</v>
      </c>
      <c r="I8" s="34">
        <f>SUMIFS('fev 2025'!S:S,'fev 2025'!G:G,'Abertura por conta'!C8,'fev 2025'!V:V,'Abertura por conta'!F8)</f>
        <v>-990.47</v>
      </c>
      <c r="J8" s="34">
        <f>SUMIFS('mar 2025'!S:S,'mar 2025'!G:G,'Abertura por conta'!C8,'mar 2025'!V:V,'Abertura por conta'!F8)</f>
        <v>-990.47</v>
      </c>
      <c r="K8" s="34">
        <f t="shared" si="0"/>
        <v>0</v>
      </c>
      <c r="L8" s="19"/>
    </row>
    <row r="9" spans="1:12">
      <c r="A9" s="28">
        <v>237</v>
      </c>
      <c r="B9" s="19" t="s">
        <v>1193</v>
      </c>
      <c r="C9" s="19" t="s">
        <v>44</v>
      </c>
      <c r="D9" s="19">
        <v>90</v>
      </c>
      <c r="E9" s="19" t="s">
        <v>1195</v>
      </c>
      <c r="F9" s="19" t="s">
        <v>41</v>
      </c>
      <c r="G9" s="34">
        <f>SUMIFS('dez 2024'!S:S,'dez 2024'!G:G,'Abertura por conta'!C9,'dez 2024'!V:V,'Abertura por conta'!F9)</f>
        <v>238.53</v>
      </c>
      <c r="H9" s="34">
        <f>SUMIFS('jan 2025'!S:S,'jan 2025'!G:G,'Abertura por conta'!C9,'jan 2025'!V:V,'Abertura por conta'!F9)</f>
        <v>261.58</v>
      </c>
      <c r="I9" s="34">
        <f>SUMIFS('fev 2025'!S:S,'fev 2025'!G:G,'Abertura por conta'!C9,'fev 2025'!V:V,'Abertura por conta'!F9)</f>
        <v>261.58</v>
      </c>
      <c r="J9" s="34">
        <f>SUMIFS('mar 2025'!S:S,'mar 2025'!G:G,'Abertura por conta'!C9,'mar 2025'!V:V,'Abertura por conta'!F9)</f>
        <v>261.58</v>
      </c>
      <c r="K9" s="34">
        <f t="shared" si="0"/>
        <v>0</v>
      </c>
      <c r="L9" s="19"/>
    </row>
    <row r="10" spans="1:12">
      <c r="A10" s="28">
        <v>237</v>
      </c>
      <c r="B10" s="19" t="s">
        <v>1193</v>
      </c>
      <c r="C10" s="19" t="s">
        <v>44</v>
      </c>
      <c r="D10" s="19">
        <v>90</v>
      </c>
      <c r="E10" s="19" t="s">
        <v>1195</v>
      </c>
      <c r="F10" s="19" t="s">
        <v>48</v>
      </c>
      <c r="G10" s="34">
        <f>SUMIFS('dez 2024'!S:S,'dez 2024'!G:G,'Abertura por conta'!C10,'dez 2024'!V:V,'Abertura por conta'!F10)</f>
        <v>0</v>
      </c>
      <c r="H10" s="34">
        <f>SUMIFS('jan 2025'!S:S,'jan 2025'!G:G,'Abertura por conta'!C10,'jan 2025'!V:V,'Abertura por conta'!F10)</f>
        <v>0</v>
      </c>
      <c r="I10" s="34">
        <f>SUMIFS('fev 2025'!S:S,'fev 2025'!G:G,'Abertura por conta'!C10,'fev 2025'!V:V,'Abertura por conta'!F10)</f>
        <v>0</v>
      </c>
      <c r="J10" s="34">
        <f>SUMIFS('mar 2025'!S:S,'mar 2025'!G:G,'Abertura por conta'!C10,'mar 2025'!V:V,'Abertura por conta'!F10)</f>
        <v>0</v>
      </c>
      <c r="K10" s="34">
        <f t="shared" si="0"/>
        <v>0</v>
      </c>
      <c r="L10" s="19"/>
    </row>
    <row r="11" spans="1:12">
      <c r="A11" s="28">
        <v>237</v>
      </c>
      <c r="B11" s="19" t="s">
        <v>1193</v>
      </c>
      <c r="C11" s="19" t="s">
        <v>44</v>
      </c>
      <c r="D11" s="19">
        <v>90</v>
      </c>
      <c r="E11" s="19" t="s">
        <v>1195</v>
      </c>
      <c r="F11" s="19" t="s">
        <v>50</v>
      </c>
      <c r="G11" s="34">
        <f>SUMIFS('dez 2024'!S:S,'dez 2024'!G:G,'Abertura por conta'!C11,'dez 2024'!V:V,'Abertura por conta'!F11)</f>
        <v>0</v>
      </c>
      <c r="H11" s="34">
        <f>SUMIFS('jan 2025'!S:S,'jan 2025'!G:G,'Abertura por conta'!C11,'jan 2025'!V:V,'Abertura por conta'!F11)</f>
        <v>0</v>
      </c>
      <c r="I11" s="34">
        <f>SUMIFS('fev 2025'!S:S,'fev 2025'!G:G,'Abertura por conta'!C11,'fev 2025'!V:V,'Abertura por conta'!F11)</f>
        <v>0</v>
      </c>
      <c r="J11" s="34">
        <f>SUMIFS('mar 2025'!S:S,'mar 2025'!G:G,'Abertura por conta'!C11,'mar 2025'!V:V,'Abertura por conta'!F11)</f>
        <v>0</v>
      </c>
      <c r="K11" s="34">
        <f t="shared" si="0"/>
        <v>0</v>
      </c>
      <c r="L11" s="19"/>
    </row>
    <row r="12" spans="1:12">
      <c r="A12" s="28">
        <v>237</v>
      </c>
      <c r="B12" s="19" t="s">
        <v>1193</v>
      </c>
      <c r="C12" s="19" t="s">
        <v>44</v>
      </c>
      <c r="D12" s="19">
        <v>90</v>
      </c>
      <c r="E12" s="19" t="s">
        <v>1195</v>
      </c>
      <c r="F12" s="19" t="s">
        <v>36</v>
      </c>
      <c r="G12" s="34">
        <f>SUMIFS('dez 2024'!S:S,'dez 2024'!G:G,'Abertura por conta'!C12,'dez 2024'!V:V,'Abertura por conta'!F12)</f>
        <v>-1425.33</v>
      </c>
      <c r="H12" s="34">
        <f>SUMIFS('jan 2025'!S:S,'jan 2025'!G:G,'Abertura por conta'!C12,'jan 2025'!V:V,'Abertura por conta'!F12)</f>
        <v>-1425.33</v>
      </c>
      <c r="I12" s="34">
        <f>SUMIFS('fev 2025'!S:S,'fev 2025'!G:G,'Abertura por conta'!C12,'fev 2025'!V:V,'Abertura por conta'!F12)</f>
        <v>-1425.33</v>
      </c>
      <c r="J12" s="34">
        <f>SUMIFS('mar 2025'!S:S,'mar 2025'!G:G,'Abertura por conta'!C12,'mar 2025'!V:V,'Abertura por conta'!F12)</f>
        <v>-1425.33</v>
      </c>
      <c r="K12" s="34">
        <f t="shared" si="0"/>
        <v>0</v>
      </c>
      <c r="L12" s="19"/>
    </row>
    <row r="13" spans="1:12">
      <c r="A13" s="28">
        <v>237</v>
      </c>
      <c r="B13" s="19" t="s">
        <v>1193</v>
      </c>
      <c r="C13" s="19" t="s">
        <v>130</v>
      </c>
      <c r="D13" s="19">
        <v>138</v>
      </c>
      <c r="E13" s="19" t="s">
        <v>1208</v>
      </c>
      <c r="F13" s="19" t="s">
        <v>41</v>
      </c>
      <c r="G13" s="34">
        <f>SUMIFS('dez 2024'!S:S,'dez 2024'!G:G,'Abertura por conta'!C13,'dez 2024'!V:V,'Abertura por conta'!F13)</f>
        <v>79.64</v>
      </c>
      <c r="H13" s="34">
        <f>SUMIFS('jan 2025'!S:S,'jan 2025'!G:G,'Abertura por conta'!C13,'jan 2025'!V:V,'Abertura por conta'!F13)</f>
        <v>79.64</v>
      </c>
      <c r="I13" s="34">
        <f>SUMIFS('fev 2025'!S:S,'fev 2025'!G:G,'Abertura por conta'!C13,'fev 2025'!V:V,'Abertura por conta'!F13)</f>
        <v>81.84</v>
      </c>
      <c r="J13" s="34">
        <f>SUMIFS('mar 2025'!S:S,'mar 2025'!G:G,'Abertura por conta'!C13,'mar 2025'!V:V,'Abertura por conta'!F13)</f>
        <v>81.84</v>
      </c>
      <c r="K13" s="34">
        <f t="shared" si="0"/>
        <v>0</v>
      </c>
      <c r="L13" s="19"/>
    </row>
    <row r="14" spans="1:12">
      <c r="A14" s="28">
        <v>237</v>
      </c>
      <c r="B14" s="19" t="s">
        <v>1193</v>
      </c>
      <c r="C14" s="19" t="s">
        <v>130</v>
      </c>
      <c r="D14" s="19">
        <v>138</v>
      </c>
      <c r="E14" s="19" t="s">
        <v>1208</v>
      </c>
      <c r="F14" s="19" t="s">
        <v>36</v>
      </c>
      <c r="G14" s="34">
        <f>SUMIFS('dez 2024'!S:S,'dez 2024'!G:G,'Abertura por conta'!C14,'dez 2024'!V:V,'Abertura por conta'!F14)</f>
        <v>-519.04999999999995</v>
      </c>
      <c r="H14" s="34">
        <f>SUMIFS('jan 2025'!S:S,'jan 2025'!G:G,'Abertura por conta'!C14,'jan 2025'!V:V,'Abertura por conta'!F14)</f>
        <v>-519.04999999999995</v>
      </c>
      <c r="I14" s="34">
        <f>SUMIFS('fev 2025'!S:S,'fev 2025'!G:G,'Abertura por conta'!C14,'fev 2025'!V:V,'Abertura por conta'!F14)</f>
        <v>-519.04999999999995</v>
      </c>
      <c r="J14" s="34">
        <f>SUMIFS('mar 2025'!S:S,'mar 2025'!G:G,'Abertura por conta'!C14,'mar 2025'!V:V,'Abertura por conta'!F14)</f>
        <v>-519.04999999999995</v>
      </c>
      <c r="K14" s="34">
        <f t="shared" si="0"/>
        <v>0</v>
      </c>
      <c r="L14" s="19"/>
    </row>
    <row r="15" spans="1:12">
      <c r="A15" s="28">
        <v>237</v>
      </c>
      <c r="B15" s="19" t="s">
        <v>1193</v>
      </c>
      <c r="C15" s="19" t="s">
        <v>130</v>
      </c>
      <c r="D15" s="19">
        <v>138</v>
      </c>
      <c r="E15" s="19" t="s">
        <v>1208</v>
      </c>
      <c r="F15" s="19" t="s">
        <v>300</v>
      </c>
      <c r="G15" s="34">
        <f>SUMIFS('dez 2024'!S:S,'dez 2024'!G:G,'Abertura por conta'!C15,'dez 2024'!V:V,'Abertura por conta'!F15)</f>
        <v>82.61</v>
      </c>
      <c r="H15" s="34">
        <f>SUMIFS('jan 2025'!S:S,'jan 2025'!G:G,'Abertura por conta'!C15,'jan 2025'!V:V,'Abertura por conta'!F15)</f>
        <v>0</v>
      </c>
      <c r="I15" s="34">
        <f>SUMIFS('fev 2025'!S:S,'fev 2025'!G:G,'Abertura por conta'!C15,'fev 2025'!V:V,'Abertura por conta'!F15)</f>
        <v>0</v>
      </c>
      <c r="J15" s="34">
        <f>SUMIFS('mar 2025'!S:S,'mar 2025'!G:G,'Abertura por conta'!C15,'mar 2025'!V:V,'Abertura por conta'!F15)</f>
        <v>0</v>
      </c>
      <c r="K15" s="34">
        <f t="shared" si="0"/>
        <v>0</v>
      </c>
      <c r="L15" s="19"/>
    </row>
    <row r="16" spans="1:12">
      <c r="A16" s="28">
        <v>77</v>
      </c>
      <c r="B16" s="19" t="s">
        <v>1285</v>
      </c>
      <c r="C16" s="19" t="s">
        <v>552</v>
      </c>
      <c r="D16" s="19">
        <v>154</v>
      </c>
      <c r="E16" s="19" t="s">
        <v>1778</v>
      </c>
      <c r="F16" s="19" t="s">
        <v>41</v>
      </c>
      <c r="G16" s="34">
        <f>SUMIFS('dez 2024'!S:S,'dez 2024'!G:G,'Abertura por conta'!C16,'dez 2024'!V:V,'Abertura por conta'!F16)</f>
        <v>226.98</v>
      </c>
      <c r="H16" s="34">
        <f>SUMIFS('jan 2025'!S:S,'jan 2025'!G:G,'Abertura por conta'!C16,'jan 2025'!V:V,'Abertura por conta'!F16)</f>
        <v>235.07999999999998</v>
      </c>
      <c r="I16" s="34">
        <f>SUMIFS('fev 2025'!S:S,'fev 2025'!G:G,'Abertura por conta'!C16,'fev 2025'!V:V,'Abertura por conta'!F16)</f>
        <v>235.07999999999998</v>
      </c>
      <c r="J16" s="34">
        <f>SUMIFS('mar 2025'!S:S,'mar 2025'!G:G,'Abertura por conta'!C16,'mar 2025'!V:V,'Abertura por conta'!F16)</f>
        <v>116.05999999999999</v>
      </c>
      <c r="K16" s="34">
        <f t="shared" si="0"/>
        <v>-119.02</v>
      </c>
      <c r="L16" s="19"/>
    </row>
    <row r="17" spans="1:12">
      <c r="A17" s="28">
        <v>77</v>
      </c>
      <c r="B17" s="19" t="s">
        <v>1285</v>
      </c>
      <c r="C17" s="19" t="s">
        <v>552</v>
      </c>
      <c r="D17" s="19">
        <v>154</v>
      </c>
      <c r="E17" s="19" t="s">
        <v>1778</v>
      </c>
      <c r="F17" s="19" t="s">
        <v>128</v>
      </c>
      <c r="G17" s="34">
        <f>SUMIFS('dez 2024'!S:S,'dez 2024'!G:G,'Abertura por conta'!C17,'dez 2024'!V:V,'Abertura por conta'!F17)</f>
        <v>9.6999999999999993</v>
      </c>
      <c r="H17" s="34">
        <f>SUMIFS('jan 2025'!S:S,'jan 2025'!G:G,'Abertura por conta'!C17,'jan 2025'!V:V,'Abertura por conta'!F17)</f>
        <v>9.6999999999999993</v>
      </c>
      <c r="I17" s="34">
        <f>SUMIFS('fev 2025'!S:S,'fev 2025'!G:G,'Abertura por conta'!C17,'fev 2025'!V:V,'Abertura por conta'!F17)</f>
        <v>9.6999999999999993</v>
      </c>
      <c r="J17" s="34">
        <f>SUMIFS('mar 2025'!S:S,'mar 2025'!G:G,'Abertura por conta'!C17,'mar 2025'!V:V,'Abertura por conta'!F17)</f>
        <v>0</v>
      </c>
      <c r="K17" s="34">
        <f t="shared" si="0"/>
        <v>-9.6999999999999993</v>
      </c>
      <c r="L17" s="19"/>
    </row>
    <row r="18" spans="1:12">
      <c r="A18" s="28">
        <v>77</v>
      </c>
      <c r="B18" s="19" t="s">
        <v>1285</v>
      </c>
      <c r="C18" s="19" t="s">
        <v>552</v>
      </c>
      <c r="D18" s="19">
        <v>154</v>
      </c>
      <c r="E18" s="19" t="s">
        <v>1778</v>
      </c>
      <c r="F18" s="19" t="s">
        <v>36</v>
      </c>
      <c r="G18" s="34">
        <f>SUMIFS('dez 2024'!S:S,'dez 2024'!G:G,'Abertura por conta'!C18,'dez 2024'!V:V,'Abertura por conta'!F18)</f>
        <v>-1245.72</v>
      </c>
      <c r="H18" s="34">
        <f>SUMIFS('jan 2025'!S:S,'jan 2025'!G:G,'Abertura por conta'!C18,'jan 2025'!V:V,'Abertura por conta'!F18)</f>
        <v>-1245.72</v>
      </c>
      <c r="I18" s="34">
        <f>SUMIFS('fev 2025'!S:S,'fev 2025'!G:G,'Abertura por conta'!C18,'fev 2025'!V:V,'Abertura por conta'!F18)</f>
        <v>-1245.72</v>
      </c>
      <c r="J18" s="34">
        <f>SUMIFS('mar 2025'!S:S,'mar 2025'!G:G,'Abertura por conta'!C18,'mar 2025'!V:V,'Abertura por conta'!F18)</f>
        <v>-1245.72</v>
      </c>
      <c r="K18" s="34">
        <f t="shared" si="0"/>
        <v>0</v>
      </c>
      <c r="L18" s="19"/>
    </row>
    <row r="19" spans="1:12">
      <c r="A19" s="45">
        <v>77</v>
      </c>
      <c r="B19" s="27" t="s">
        <v>1285</v>
      </c>
      <c r="C19" s="27" t="s">
        <v>552</v>
      </c>
      <c r="D19" s="27">
        <v>154</v>
      </c>
      <c r="E19" s="27" t="s">
        <v>1778</v>
      </c>
      <c r="F19" s="27" t="s">
        <v>88</v>
      </c>
      <c r="G19" s="34"/>
      <c r="H19" s="70">
        <f>SUMIFS('jan 2025'!S:S,'jan 2025'!G:G,'Abertura por conta'!C19,'jan 2025'!V:V,'Abertura por conta'!F19)</f>
        <v>0</v>
      </c>
      <c r="I19" s="70">
        <f>SUMIFS('fev 2025'!S:S,'fev 2025'!G:G,'Abertura por conta'!C19,'fev 2025'!V:V,'Abertura por conta'!F19)</f>
        <v>0</v>
      </c>
      <c r="J19" s="70">
        <f>SUMIFS('mar 2025'!S:S,'mar 2025'!G:G,'Abertura por conta'!C19,'mar 2025'!V:V,'Abertura por conta'!F19)</f>
        <v>166.1</v>
      </c>
      <c r="K19" s="70">
        <f t="shared" si="0"/>
        <v>166.1</v>
      </c>
      <c r="L19" s="27"/>
    </row>
    <row r="20" spans="1:12">
      <c r="A20" s="45">
        <v>77</v>
      </c>
      <c r="B20" s="27" t="s">
        <v>1285</v>
      </c>
      <c r="C20" s="27" t="s">
        <v>552</v>
      </c>
      <c r="D20" s="27">
        <v>154</v>
      </c>
      <c r="E20" s="27" t="s">
        <v>1778</v>
      </c>
      <c r="F20" s="27" t="s">
        <v>48</v>
      </c>
      <c r="G20" s="34"/>
      <c r="H20" s="70">
        <f>SUMIFS('jan 2025'!S:S,'jan 2025'!G:G,'Abertura por conta'!C20,'jan 2025'!V:V,'Abertura por conta'!F20)</f>
        <v>0</v>
      </c>
      <c r="I20" s="70">
        <f>SUMIFS('fev 2025'!S:S,'fev 2025'!G:G,'Abertura por conta'!C20,'fev 2025'!V:V,'Abertura por conta'!F20)</f>
        <v>0</v>
      </c>
      <c r="J20" s="70">
        <f>SUMIFS('mar 2025'!S:S,'mar 2025'!G:G,'Abertura por conta'!C20,'mar 2025'!V:V,'Abertura por conta'!F20)</f>
        <v>81.040000000000006</v>
      </c>
      <c r="K20" s="70">
        <f t="shared" si="0"/>
        <v>81.040000000000006</v>
      </c>
      <c r="L20" s="27"/>
    </row>
    <row r="21" spans="1:12">
      <c r="A21" s="28">
        <v>104</v>
      </c>
      <c r="B21" s="19" t="s">
        <v>1289</v>
      </c>
      <c r="C21" s="19" t="s">
        <v>569</v>
      </c>
      <c r="D21" s="19">
        <v>201</v>
      </c>
      <c r="E21" s="19" t="s">
        <v>1291</v>
      </c>
      <c r="F21" s="19" t="s">
        <v>41</v>
      </c>
      <c r="G21" s="34">
        <f>SUMIFS('dez 2024'!S:S,'dez 2024'!G:G,'Abertura por conta'!C19,'dez 2024'!V:V,'Abertura por conta'!F19)</f>
        <v>0</v>
      </c>
      <c r="H21" s="34">
        <f>SUMIFS('jan 2025'!S:S,'jan 2025'!G:G,'Abertura por conta'!C21,'jan 2025'!V:V,'Abertura por conta'!F21)</f>
        <v>192.91</v>
      </c>
      <c r="I21" s="34">
        <f>SUMIFS('fev 2025'!S:S,'fev 2025'!G:G,'Abertura por conta'!C21,'fev 2025'!V:V,'Abertura por conta'!F21)</f>
        <v>192.91</v>
      </c>
      <c r="J21" s="34">
        <f>SUMIFS('mar 2025'!S:S,'mar 2025'!G:G,'Abertura por conta'!C21,'mar 2025'!V:V,'Abertura por conta'!F21)</f>
        <v>197.01</v>
      </c>
      <c r="K21" s="34">
        <f t="shared" si="0"/>
        <v>4.0999999999999943</v>
      </c>
      <c r="L21" s="19"/>
    </row>
    <row r="22" spans="1:12">
      <c r="A22" s="28">
        <v>104</v>
      </c>
      <c r="B22" s="19" t="s">
        <v>1289</v>
      </c>
      <c r="C22" s="19" t="s">
        <v>569</v>
      </c>
      <c r="D22" s="19">
        <v>201</v>
      </c>
      <c r="E22" s="19" t="s">
        <v>1291</v>
      </c>
      <c r="F22" s="19" t="s">
        <v>79</v>
      </c>
      <c r="G22" s="34">
        <f>SUMIFS('dez 2024'!S:S,'dez 2024'!G:G,'Abertura por conta'!C20,'dez 2024'!V:V,'Abertura por conta'!F20)</f>
        <v>0</v>
      </c>
      <c r="H22" s="34">
        <f>SUMIFS('jan 2025'!S:S,'jan 2025'!G:G,'Abertura por conta'!C22,'jan 2025'!V:V,'Abertura por conta'!F22)</f>
        <v>101.73</v>
      </c>
      <c r="I22" s="34">
        <f>SUMIFS('fev 2025'!S:S,'fev 2025'!G:G,'Abertura por conta'!C22,'fev 2025'!V:V,'Abertura por conta'!F22)</f>
        <v>101.73</v>
      </c>
      <c r="J22" s="34">
        <f>SUMIFS('mar 2025'!S:S,'mar 2025'!G:G,'Abertura por conta'!C22,'mar 2025'!V:V,'Abertura por conta'!F22)</f>
        <v>101.73</v>
      </c>
      <c r="K22" s="34">
        <f t="shared" si="0"/>
        <v>0</v>
      </c>
      <c r="L22" s="19"/>
    </row>
    <row r="23" spans="1:12">
      <c r="A23" s="28">
        <v>104</v>
      </c>
      <c r="B23" s="19" t="s">
        <v>1289</v>
      </c>
      <c r="C23" s="19" t="s">
        <v>569</v>
      </c>
      <c r="D23" s="19">
        <v>201</v>
      </c>
      <c r="E23" s="19" t="s">
        <v>1291</v>
      </c>
      <c r="F23" s="19" t="s">
        <v>128</v>
      </c>
      <c r="G23" s="34">
        <f>SUMIFS('dez 2024'!S:S,'dez 2024'!G:G,'Abertura por conta'!C21,'dez 2024'!V:V,'Abertura por conta'!F21)</f>
        <v>180.78</v>
      </c>
      <c r="H23" s="34">
        <f>SUMIFS('jan 2025'!S:S,'jan 2025'!G:G,'Abertura por conta'!C23,'jan 2025'!V:V,'Abertura por conta'!F23)</f>
        <v>9.6999999999999993</v>
      </c>
      <c r="I23" s="34">
        <f>SUMIFS('fev 2025'!S:S,'fev 2025'!G:G,'Abertura por conta'!C23,'fev 2025'!V:V,'Abertura por conta'!F23)</f>
        <v>9.6999999999999993</v>
      </c>
      <c r="J23" s="34">
        <f>SUMIFS('mar 2025'!S:S,'mar 2025'!G:G,'Abertura por conta'!C23,'mar 2025'!V:V,'Abertura por conta'!F23)</f>
        <v>9.6999999999999993</v>
      </c>
      <c r="K23" s="34">
        <f t="shared" si="0"/>
        <v>0</v>
      </c>
      <c r="L23" s="19"/>
    </row>
    <row r="24" spans="1:12">
      <c r="A24" s="28">
        <v>104</v>
      </c>
      <c r="B24" s="19" t="s">
        <v>1289</v>
      </c>
      <c r="C24" s="19" t="s">
        <v>569</v>
      </c>
      <c r="D24" s="19">
        <v>201</v>
      </c>
      <c r="E24" s="19" t="s">
        <v>1291</v>
      </c>
      <c r="F24" s="19" t="s">
        <v>36</v>
      </c>
      <c r="G24" s="34">
        <f>SUMIFS('dez 2024'!S:S,'dez 2024'!G:G,'Abertura por conta'!C22,'dez 2024'!V:V,'Abertura por conta'!F22)</f>
        <v>101.73</v>
      </c>
      <c r="H24" s="34">
        <f>SUMIFS('jan 2025'!S:S,'jan 2025'!G:G,'Abertura por conta'!C24,'jan 2025'!V:V,'Abertura por conta'!F24)</f>
        <v>-1418.18</v>
      </c>
      <c r="I24" s="34">
        <f>SUMIFS('fev 2025'!S:S,'fev 2025'!G:G,'Abertura por conta'!C24,'fev 2025'!V:V,'Abertura por conta'!F24)</f>
        <v>-1418.18</v>
      </c>
      <c r="J24" s="34">
        <f>SUMIFS('mar 2025'!S:S,'mar 2025'!G:G,'Abertura por conta'!C24,'mar 2025'!V:V,'Abertura por conta'!F24)</f>
        <v>-1418.18</v>
      </c>
      <c r="K24" s="34">
        <f t="shared" si="0"/>
        <v>0</v>
      </c>
      <c r="L24" s="19"/>
    </row>
    <row r="25" spans="1:12">
      <c r="A25" s="28">
        <v>33</v>
      </c>
      <c r="B25" s="19" t="s">
        <v>1198</v>
      </c>
      <c r="C25" s="19" t="s">
        <v>759</v>
      </c>
      <c r="D25" s="19">
        <v>228</v>
      </c>
      <c r="E25" s="19" t="s">
        <v>1323</v>
      </c>
      <c r="F25" s="19" t="s">
        <v>41</v>
      </c>
      <c r="G25" s="34">
        <f>SUMIFS('dez 2024'!S:S,'dez 2024'!G:G,'Abertura por conta'!C23,'dez 2024'!V:V,'Abertura por conta'!F23)</f>
        <v>9.6999999999999993</v>
      </c>
      <c r="H25" s="34">
        <f>SUMIFS('jan 2025'!S:S,'jan 2025'!G:G,'Abertura por conta'!C25,'jan 2025'!V:V,'Abertura por conta'!F25)</f>
        <v>126.12</v>
      </c>
      <c r="I25" s="34">
        <f>SUMIFS('fev 2025'!S:S,'fev 2025'!G:G,'Abertura por conta'!C25,'fev 2025'!V:V,'Abertura por conta'!F25)</f>
        <v>126.12</v>
      </c>
      <c r="J25" s="34">
        <f>SUMIFS('mar 2025'!S:S,'mar 2025'!G:G,'Abertura por conta'!C25,'mar 2025'!V:V,'Abertura por conta'!F25)</f>
        <v>126.12</v>
      </c>
      <c r="K25" s="34">
        <f t="shared" si="0"/>
        <v>0</v>
      </c>
      <c r="L25" s="19"/>
    </row>
    <row r="26" spans="1:12">
      <c r="A26" s="28">
        <v>33</v>
      </c>
      <c r="B26" s="19" t="s">
        <v>1198</v>
      </c>
      <c r="C26" s="19" t="s">
        <v>759</v>
      </c>
      <c r="D26" s="19">
        <v>228</v>
      </c>
      <c r="E26" s="19" t="s">
        <v>1323</v>
      </c>
      <c r="F26" s="19" t="s">
        <v>128</v>
      </c>
      <c r="G26" s="34">
        <f>SUMIFS('dez 2024'!S:S,'dez 2024'!G:G,'Abertura por conta'!C24,'dez 2024'!V:V,'Abertura por conta'!F24)</f>
        <v>-1418.18</v>
      </c>
      <c r="H26" s="34">
        <f>SUMIFS('jan 2025'!S:S,'jan 2025'!G:G,'Abertura por conta'!C26,'jan 2025'!V:V,'Abertura por conta'!F26)</f>
        <v>9.6999999999999993</v>
      </c>
      <c r="I26" s="34">
        <f>SUMIFS('fev 2025'!S:S,'fev 2025'!G:G,'Abertura por conta'!C26,'fev 2025'!V:V,'Abertura por conta'!F26)</f>
        <v>9.6999999999999993</v>
      </c>
      <c r="J26" s="34">
        <f>SUMIFS('mar 2025'!S:S,'mar 2025'!G:G,'Abertura por conta'!C26,'mar 2025'!V:V,'Abertura por conta'!F26)</f>
        <v>9.6999999999999993</v>
      </c>
      <c r="K26" s="34">
        <f t="shared" si="0"/>
        <v>0</v>
      </c>
      <c r="L26" s="19"/>
    </row>
    <row r="27" spans="1:12">
      <c r="A27" s="28">
        <v>33</v>
      </c>
      <c r="B27" s="19" t="s">
        <v>1198</v>
      </c>
      <c r="C27" s="19" t="s">
        <v>759</v>
      </c>
      <c r="D27" s="19">
        <v>228</v>
      </c>
      <c r="E27" s="19" t="s">
        <v>1323</v>
      </c>
      <c r="F27" s="19" t="s">
        <v>36</v>
      </c>
      <c r="G27" s="34">
        <f>SUMIFS('dez 2024'!S:S,'dez 2024'!G:G,'Abertura por conta'!C25,'dez 2024'!V:V,'Abertura por conta'!F25)</f>
        <v>126.12</v>
      </c>
      <c r="H27" s="34">
        <f>SUMIFS('jan 2025'!S:S,'jan 2025'!G:G,'Abertura por conta'!C27,'jan 2025'!V:V,'Abertura por conta'!F27)</f>
        <v>-1261.1500000000001</v>
      </c>
      <c r="I27" s="34">
        <f>SUMIFS('fev 2025'!S:S,'fev 2025'!G:G,'Abertura por conta'!C27,'fev 2025'!V:V,'Abertura por conta'!F27)</f>
        <v>-1261.1500000000001</v>
      </c>
      <c r="J27" s="34">
        <f>SUMIFS('mar 2025'!S:S,'mar 2025'!G:G,'Abertura por conta'!C27,'mar 2025'!V:V,'Abertura por conta'!F27)</f>
        <v>-1261.1500000000001</v>
      </c>
      <c r="K27" s="34">
        <f t="shared" si="0"/>
        <v>0</v>
      </c>
      <c r="L27" s="19"/>
    </row>
    <row r="28" spans="1:12">
      <c r="A28" s="28">
        <v>104</v>
      </c>
      <c r="B28" s="19" t="s">
        <v>1289</v>
      </c>
      <c r="C28" s="19" t="s">
        <v>574</v>
      </c>
      <c r="D28" s="19">
        <v>250</v>
      </c>
      <c r="E28" s="19" t="s">
        <v>1292</v>
      </c>
      <c r="F28" s="19" t="s">
        <v>48</v>
      </c>
      <c r="G28" s="34">
        <f>SUMIFS('dez 2024'!S:S,'dez 2024'!G:G,'Abertura por conta'!C26,'dez 2024'!V:V,'Abertura por conta'!F26)</f>
        <v>9.6999999999999993</v>
      </c>
      <c r="H28" s="34">
        <f>SUMIFS('jan 2025'!S:S,'jan 2025'!G:G,'Abertura por conta'!C28,'jan 2025'!V:V,'Abertura por conta'!F28)</f>
        <v>39.65</v>
      </c>
      <c r="I28" s="34">
        <f>SUMIFS('fev 2025'!S:S,'fev 2025'!G:G,'Abertura por conta'!C28,'fev 2025'!V:V,'Abertura por conta'!F28)</f>
        <v>39.65</v>
      </c>
      <c r="J28" s="34">
        <f>SUMIFS('mar 2025'!S:S,'mar 2025'!G:G,'Abertura por conta'!C28,'mar 2025'!V:V,'Abertura por conta'!F28)</f>
        <v>39.65</v>
      </c>
      <c r="K28" s="34">
        <f t="shared" si="0"/>
        <v>0</v>
      </c>
      <c r="L28" s="19"/>
    </row>
    <row r="29" spans="1:12">
      <c r="A29" s="28">
        <v>104</v>
      </c>
      <c r="B29" s="19" t="s">
        <v>1289</v>
      </c>
      <c r="C29" s="19" t="s">
        <v>574</v>
      </c>
      <c r="D29" s="19">
        <v>250</v>
      </c>
      <c r="E29" s="19" t="s">
        <v>1292</v>
      </c>
      <c r="F29" s="19" t="s">
        <v>41</v>
      </c>
      <c r="G29" s="34">
        <f>SUMIFS('dez 2024'!S:S,'dez 2024'!G:G,'Abertura por conta'!C27,'dez 2024'!V:V,'Abertura por conta'!F27)</f>
        <v>-1261.1500000000001</v>
      </c>
      <c r="H29" s="34">
        <f>SUMIFS('jan 2025'!S:S,'jan 2025'!G:G,'Abertura por conta'!C29,'jan 2025'!V:V,'Abertura por conta'!F29)</f>
        <v>232.07</v>
      </c>
      <c r="I29" s="34">
        <f>SUMIFS('fev 2025'!S:S,'fev 2025'!G:G,'Abertura por conta'!C29,'fev 2025'!V:V,'Abertura por conta'!F29)</f>
        <v>232.07</v>
      </c>
      <c r="J29" s="34">
        <f>SUMIFS('mar 2025'!S:S,'mar 2025'!G:G,'Abertura por conta'!C29,'mar 2025'!V:V,'Abertura por conta'!F29)</f>
        <v>250.22</v>
      </c>
      <c r="K29" s="34">
        <f t="shared" si="0"/>
        <v>18.150000000000006</v>
      </c>
      <c r="L29" s="19"/>
    </row>
    <row r="30" spans="1:12">
      <c r="A30" s="28">
        <v>104</v>
      </c>
      <c r="B30" s="19" t="s">
        <v>1289</v>
      </c>
      <c r="C30" s="19" t="s">
        <v>574</v>
      </c>
      <c r="D30" s="19">
        <v>250</v>
      </c>
      <c r="E30" s="19" t="s">
        <v>1292</v>
      </c>
      <c r="F30" s="19" t="s">
        <v>128</v>
      </c>
      <c r="G30" s="34">
        <f>SUMIFS('dez 2024'!S:S,'dez 2024'!G:G,'Abertura por conta'!C28,'dez 2024'!V:V,'Abertura por conta'!F28)</f>
        <v>0</v>
      </c>
      <c r="H30" s="34">
        <f>SUMIFS('jan 2025'!S:S,'jan 2025'!G:G,'Abertura por conta'!C30,'jan 2025'!V:V,'Abertura por conta'!F30)</f>
        <v>9.6999999999999993</v>
      </c>
      <c r="I30" s="34">
        <f>SUMIFS('fev 2025'!S:S,'fev 2025'!G:G,'Abertura por conta'!C30,'fev 2025'!V:V,'Abertura por conta'!F30)</f>
        <v>9.6999999999999993</v>
      </c>
      <c r="J30" s="34">
        <f>SUMIFS('mar 2025'!S:S,'mar 2025'!G:G,'Abertura por conta'!C30,'mar 2025'!V:V,'Abertura por conta'!F30)</f>
        <v>9.6999999999999993</v>
      </c>
      <c r="K30" s="34">
        <f t="shared" si="0"/>
        <v>0</v>
      </c>
      <c r="L30" s="19"/>
    </row>
    <row r="31" spans="1:12">
      <c r="A31" s="28">
        <v>104</v>
      </c>
      <c r="B31" s="19" t="s">
        <v>1289</v>
      </c>
      <c r="C31" s="19" t="s">
        <v>574</v>
      </c>
      <c r="D31" s="19">
        <v>250</v>
      </c>
      <c r="E31" s="19" t="s">
        <v>1292</v>
      </c>
      <c r="F31" s="19" t="s">
        <v>50</v>
      </c>
      <c r="G31" s="34">
        <f>SUMIFS('dez 2024'!S:S,'dez 2024'!G:G,'Abertura por conta'!C29,'dez 2024'!V:V,'Abertura por conta'!F29)</f>
        <v>215</v>
      </c>
      <c r="H31" s="34">
        <f>SUMIFS('jan 2025'!S:S,'jan 2025'!G:G,'Abertura por conta'!C31,'jan 2025'!V:V,'Abertura por conta'!F31)</f>
        <v>0</v>
      </c>
      <c r="I31" s="34">
        <f>SUMIFS('fev 2025'!S:S,'fev 2025'!G:G,'Abertura por conta'!C31,'fev 2025'!V:V,'Abertura por conta'!F31)</f>
        <v>0</v>
      </c>
      <c r="J31" s="34">
        <f>SUMIFS('mar 2025'!S:S,'mar 2025'!G:G,'Abertura por conta'!C31,'mar 2025'!V:V,'Abertura por conta'!F31)</f>
        <v>0</v>
      </c>
      <c r="K31" s="34">
        <f t="shared" si="0"/>
        <v>0</v>
      </c>
      <c r="L31" s="19"/>
    </row>
    <row r="32" spans="1:12">
      <c r="A32" s="28">
        <v>104</v>
      </c>
      <c r="B32" s="19" t="s">
        <v>1289</v>
      </c>
      <c r="C32" s="19" t="s">
        <v>574</v>
      </c>
      <c r="D32" s="19">
        <v>250</v>
      </c>
      <c r="E32" s="19" t="s">
        <v>1292</v>
      </c>
      <c r="F32" s="19" t="s">
        <v>36</v>
      </c>
      <c r="G32" s="34">
        <f>SUMIFS('dez 2024'!S:S,'dez 2024'!G:G,'Abertura por conta'!C30,'dez 2024'!V:V,'Abertura por conta'!F30)</f>
        <v>9.6999999999999993</v>
      </c>
      <c r="H32" s="34">
        <f>SUMIFS('jan 2025'!S:S,'jan 2025'!G:G,'Abertura por conta'!C32,'jan 2025'!V:V,'Abertura por conta'!F32)</f>
        <v>-2150</v>
      </c>
      <c r="I32" s="34">
        <f>SUMIFS('fev 2025'!S:S,'fev 2025'!G:G,'Abertura por conta'!C32,'fev 2025'!V:V,'Abertura por conta'!F32)</f>
        <v>-2150</v>
      </c>
      <c r="J32" s="34">
        <f>SUMIFS('mar 2025'!S:S,'mar 2025'!G:G,'Abertura por conta'!C32,'mar 2025'!V:V,'Abertura por conta'!F32)</f>
        <v>-2331.46</v>
      </c>
      <c r="K32" s="34">
        <f t="shared" si="0"/>
        <v>-181.46000000000004</v>
      </c>
      <c r="L32" s="19"/>
    </row>
    <row r="33" spans="1:12">
      <c r="A33" s="28">
        <v>237</v>
      </c>
      <c r="B33" s="19" t="s">
        <v>1193</v>
      </c>
      <c r="C33" s="19" t="s">
        <v>106</v>
      </c>
      <c r="D33" s="19">
        <v>283</v>
      </c>
      <c r="E33" s="19" t="s">
        <v>1205</v>
      </c>
      <c r="F33" s="19" t="s">
        <v>41</v>
      </c>
      <c r="G33" s="34">
        <f>SUMIFS('dez 2024'!S:S,'dez 2024'!G:G,'Abertura por conta'!C31,'dez 2024'!V:V,'Abertura por conta'!F31)</f>
        <v>0</v>
      </c>
      <c r="H33" s="34">
        <f>SUMIFS('jan 2025'!S:S,'jan 2025'!G:G,'Abertura por conta'!C33,'jan 2025'!V:V,'Abertura por conta'!F33)</f>
        <v>374.26</v>
      </c>
      <c r="I33" s="34">
        <f>SUMIFS('fev 2025'!S:S,'fev 2025'!G:G,'Abertura por conta'!C33,'fev 2025'!V:V,'Abertura por conta'!F33)</f>
        <v>385.74</v>
      </c>
      <c r="J33" s="34">
        <f>SUMIFS('mar 2025'!S:S,'mar 2025'!G:G,'Abertura por conta'!C33,'mar 2025'!V:V,'Abertura por conta'!F33)</f>
        <v>385.74</v>
      </c>
      <c r="K33" s="34">
        <f t="shared" si="0"/>
        <v>0</v>
      </c>
      <c r="L33" s="19"/>
    </row>
    <row r="34" spans="1:12">
      <c r="A34" s="28">
        <v>237</v>
      </c>
      <c r="B34" s="19" t="s">
        <v>1193</v>
      </c>
      <c r="C34" s="19" t="s">
        <v>106</v>
      </c>
      <c r="D34" s="19">
        <v>283</v>
      </c>
      <c r="E34" s="19" t="s">
        <v>1205</v>
      </c>
      <c r="F34" s="19" t="s">
        <v>36</v>
      </c>
      <c r="G34" s="34">
        <f>SUMIFS('dez 2024'!S:S,'dez 2024'!G:G,'Abertura por conta'!C32,'dez 2024'!V:V,'Abertura por conta'!F32)</f>
        <v>-2150</v>
      </c>
      <c r="H34" s="34">
        <f>SUMIFS('jan 2025'!S:S,'jan 2025'!G:G,'Abertura por conta'!C34,'jan 2025'!V:V,'Abertura por conta'!F34)</f>
        <v>-3742.6</v>
      </c>
      <c r="I34" s="34">
        <f>SUMIFS('fev 2025'!S:S,'fev 2025'!G:G,'Abertura por conta'!C34,'fev 2025'!V:V,'Abertura por conta'!F34)</f>
        <v>-3857.36</v>
      </c>
      <c r="J34" s="34">
        <f>SUMIFS('mar 2025'!S:S,'mar 2025'!G:G,'Abertura por conta'!C34,'mar 2025'!V:V,'Abertura por conta'!F34)</f>
        <v>-3857.36</v>
      </c>
      <c r="K34" s="34">
        <f t="shared" si="0"/>
        <v>0</v>
      </c>
      <c r="L34" s="19"/>
    </row>
    <row r="35" spans="1:12">
      <c r="A35" s="28">
        <v>237</v>
      </c>
      <c r="B35" s="19" t="s">
        <v>1193</v>
      </c>
      <c r="C35" s="19" t="s">
        <v>106</v>
      </c>
      <c r="D35" s="19">
        <v>283</v>
      </c>
      <c r="E35" s="19" t="s">
        <v>1205</v>
      </c>
      <c r="F35" s="19" t="s">
        <v>48</v>
      </c>
      <c r="G35" s="34">
        <f>SUMIFS('dez 2024'!S:S,'dez 2024'!G:G,'Abertura por conta'!C33,'dez 2024'!V:V,'Abertura por conta'!F33)</f>
        <v>374.26</v>
      </c>
      <c r="H35" s="34">
        <f>SUMIFS('jan 2025'!S:S,'jan 2025'!G:G,'Abertura por conta'!C35,'jan 2025'!V:V,'Abertura por conta'!F35)</f>
        <v>-444.85</v>
      </c>
      <c r="I35" s="34">
        <f>SUMIFS('fev 2025'!S:S,'fev 2025'!G:G,'Abertura por conta'!C35,'fev 2025'!V:V,'Abertura por conta'!F35)</f>
        <v>0</v>
      </c>
      <c r="J35" s="34">
        <f>SUMIFS('mar 2025'!S:S,'mar 2025'!G:G,'Abertura por conta'!C35,'mar 2025'!V:V,'Abertura por conta'!F35)</f>
        <v>0</v>
      </c>
      <c r="K35" s="34">
        <f t="shared" si="0"/>
        <v>0</v>
      </c>
      <c r="L35" s="19"/>
    </row>
    <row r="36" spans="1:12">
      <c r="A36" s="28">
        <v>237</v>
      </c>
      <c r="B36" s="19" t="s">
        <v>1193</v>
      </c>
      <c r="C36" s="19" t="s">
        <v>142</v>
      </c>
      <c r="D36" s="19">
        <v>3660</v>
      </c>
      <c r="E36" s="19" t="s">
        <v>1210</v>
      </c>
      <c r="F36" s="19" t="s">
        <v>41</v>
      </c>
      <c r="G36" s="34">
        <f>SUMIFS('dez 2024'!S:S,'dez 2024'!G:G,'Abertura por conta'!C34,'dez 2024'!V:V,'Abertura por conta'!F34)</f>
        <v>-3742.6</v>
      </c>
      <c r="H36" s="34">
        <f>SUMIFS('jan 2025'!S:S,'jan 2025'!G:G,'Abertura por conta'!C36,'jan 2025'!V:V,'Abertura por conta'!F36)</f>
        <v>140</v>
      </c>
      <c r="I36" s="34">
        <f>SUMIFS('fev 2025'!S:S,'fev 2025'!G:G,'Abertura por conta'!C36,'fev 2025'!V:V,'Abertura por conta'!F36)</f>
        <v>149.16</v>
      </c>
      <c r="J36" s="34">
        <f>SUMIFS('mar 2025'!S:S,'mar 2025'!G:G,'Abertura por conta'!C36,'mar 2025'!V:V,'Abertura por conta'!F36)</f>
        <v>149.16</v>
      </c>
      <c r="K36" s="34">
        <f t="shared" si="0"/>
        <v>0</v>
      </c>
      <c r="L36" s="19"/>
    </row>
    <row r="37" spans="1:12">
      <c r="A37" s="28">
        <v>237</v>
      </c>
      <c r="B37" s="19" t="s">
        <v>1193</v>
      </c>
      <c r="C37" s="19" t="s">
        <v>142</v>
      </c>
      <c r="D37" s="19">
        <v>3660</v>
      </c>
      <c r="E37" s="19" t="s">
        <v>1210</v>
      </c>
      <c r="F37" s="19" t="s">
        <v>85</v>
      </c>
      <c r="G37" s="34">
        <f>SUMIFS('dez 2024'!S:S,'dez 2024'!G:G,'Abertura por conta'!C35,'dez 2024'!V:V,'Abertura por conta'!F35)</f>
        <v>0</v>
      </c>
      <c r="H37" s="34">
        <f>SUMIFS('jan 2025'!S:S,'jan 2025'!G:G,'Abertura por conta'!C37,'jan 2025'!V:V,'Abertura por conta'!F37)</f>
        <v>13.36</v>
      </c>
      <c r="I37" s="34">
        <f>SUMIFS('fev 2025'!S:S,'fev 2025'!G:G,'Abertura por conta'!C37,'fev 2025'!V:V,'Abertura por conta'!F37)</f>
        <v>26.72</v>
      </c>
      <c r="J37" s="34">
        <f>SUMIFS('mar 2025'!S:S,'mar 2025'!G:G,'Abertura por conta'!C37,'mar 2025'!V:V,'Abertura por conta'!F37)</f>
        <v>26.72</v>
      </c>
      <c r="K37" s="34">
        <f t="shared" si="0"/>
        <v>0</v>
      </c>
      <c r="L37" s="19"/>
    </row>
    <row r="38" spans="1:12">
      <c r="A38" s="28">
        <v>237</v>
      </c>
      <c r="B38" s="19" t="s">
        <v>1193</v>
      </c>
      <c r="C38" s="19" t="s">
        <v>142</v>
      </c>
      <c r="D38" s="19">
        <v>3660</v>
      </c>
      <c r="E38" s="19" t="s">
        <v>1210</v>
      </c>
      <c r="F38" s="19" t="s">
        <v>36</v>
      </c>
      <c r="G38" s="34">
        <f>SUMIFS('dez 2024'!S:S,'dez 2024'!G:G,'Abertura por conta'!C36,'dez 2024'!V:V,'Abertura por conta'!F36)</f>
        <v>140</v>
      </c>
      <c r="H38" s="34">
        <f>SUMIFS('jan 2025'!S:S,'jan 2025'!G:G,'Abertura por conta'!C38,'jan 2025'!V:V,'Abertura por conta'!F38)</f>
        <v>-1400</v>
      </c>
      <c r="I38" s="34">
        <f>SUMIFS('fev 2025'!S:S,'fev 2025'!G:G,'Abertura por conta'!C38,'fev 2025'!V:V,'Abertura por conta'!F38)</f>
        <v>-1491.56</v>
      </c>
      <c r="J38" s="34">
        <f>SUMIFS('mar 2025'!S:S,'mar 2025'!G:G,'Abertura por conta'!C38,'mar 2025'!V:V,'Abertura por conta'!F38)</f>
        <v>-1491.56</v>
      </c>
      <c r="K38" s="34">
        <f t="shared" si="0"/>
        <v>0</v>
      </c>
      <c r="L38" s="19"/>
    </row>
    <row r="39" spans="1:12">
      <c r="A39" s="28">
        <v>104</v>
      </c>
      <c r="B39" s="19" t="s">
        <v>1289</v>
      </c>
      <c r="C39" s="19" t="s">
        <v>581</v>
      </c>
      <c r="D39" s="19">
        <v>323</v>
      </c>
      <c r="E39" s="19" t="s">
        <v>1293</v>
      </c>
      <c r="F39" s="19" t="s">
        <v>41</v>
      </c>
      <c r="G39" s="34">
        <f>SUMIFS('dez 2024'!S:S,'dez 2024'!G:G,'Abertura por conta'!C37,'dez 2024'!V:V,'Abertura por conta'!F37)</f>
        <v>13.36</v>
      </c>
      <c r="H39" s="34">
        <f>SUMIFS('jan 2025'!S:S,'jan 2025'!G:G,'Abertura por conta'!C39,'jan 2025'!V:V,'Abertura por conta'!F39)</f>
        <v>219.24</v>
      </c>
      <c r="I39" s="34">
        <f>SUMIFS('fev 2025'!S:S,'fev 2025'!G:G,'Abertura por conta'!C39,'fev 2025'!V:V,'Abertura por conta'!F39)</f>
        <v>232.88</v>
      </c>
      <c r="J39" s="34">
        <f>SUMIFS('mar 2025'!S:S,'mar 2025'!G:G,'Abertura por conta'!C39,'mar 2025'!V:V,'Abertura por conta'!F39)</f>
        <v>232.88</v>
      </c>
      <c r="K39" s="34">
        <f t="shared" si="0"/>
        <v>0</v>
      </c>
      <c r="L39" s="19"/>
    </row>
    <row r="40" spans="1:12">
      <c r="A40" s="28">
        <v>104</v>
      </c>
      <c r="B40" s="19" t="s">
        <v>1289</v>
      </c>
      <c r="C40" s="19" t="s">
        <v>581</v>
      </c>
      <c r="D40" s="19">
        <v>323</v>
      </c>
      <c r="E40" s="19" t="s">
        <v>1293</v>
      </c>
      <c r="F40" s="19" t="s">
        <v>128</v>
      </c>
      <c r="G40" s="34">
        <f>SUMIFS('dez 2024'!S:S,'dez 2024'!G:G,'Abertura por conta'!C38,'dez 2024'!V:V,'Abertura por conta'!F38)</f>
        <v>-1400</v>
      </c>
      <c r="H40" s="34">
        <f>SUMIFS('jan 2025'!S:S,'jan 2025'!G:G,'Abertura por conta'!C40,'jan 2025'!V:V,'Abertura por conta'!F40)</f>
        <v>9.6999999999999993</v>
      </c>
      <c r="I40" s="34">
        <f>SUMIFS('fev 2025'!S:S,'fev 2025'!G:G,'Abertura por conta'!C40,'fev 2025'!V:V,'Abertura por conta'!F40)</f>
        <v>9.6999999999999993</v>
      </c>
      <c r="J40" s="34">
        <f>SUMIFS('mar 2025'!S:S,'mar 2025'!G:G,'Abertura por conta'!C40,'mar 2025'!V:V,'Abertura por conta'!F40)</f>
        <v>9.6999999999999993</v>
      </c>
      <c r="K40" s="34">
        <f t="shared" si="0"/>
        <v>0</v>
      </c>
      <c r="L40" s="19"/>
    </row>
    <row r="41" spans="1:12">
      <c r="A41" s="28">
        <v>104</v>
      </c>
      <c r="B41" s="19" t="s">
        <v>1289</v>
      </c>
      <c r="C41" s="19" t="s">
        <v>581</v>
      </c>
      <c r="D41" s="19">
        <v>323</v>
      </c>
      <c r="E41" s="19" t="s">
        <v>1293</v>
      </c>
      <c r="F41" s="19" t="s">
        <v>36</v>
      </c>
      <c r="G41" s="34">
        <f>SUMIFS('dez 2024'!S:S,'dez 2024'!G:G,'Abertura por conta'!C39,'dez 2024'!V:V,'Abertura por conta'!F39)</f>
        <v>202</v>
      </c>
      <c r="H41" s="34">
        <f>SUMIFS('jan 2025'!S:S,'jan 2025'!G:G,'Abertura por conta'!C41,'jan 2025'!V:V,'Abertura por conta'!F41)</f>
        <v>-2020.03</v>
      </c>
      <c r="I41" s="34">
        <f>SUMIFS('fev 2025'!S:S,'fev 2025'!G:G,'Abertura por conta'!C41,'fev 2025'!V:V,'Abertura por conta'!F41)</f>
        <v>-2156.38</v>
      </c>
      <c r="J41" s="34">
        <f>SUMIFS('mar 2025'!S:S,'mar 2025'!G:G,'Abertura por conta'!C41,'mar 2025'!V:V,'Abertura por conta'!F41)</f>
        <v>-2156.38</v>
      </c>
      <c r="K41" s="34">
        <f t="shared" si="0"/>
        <v>0</v>
      </c>
      <c r="L41" s="19"/>
    </row>
    <row r="42" spans="1:12">
      <c r="A42" s="28">
        <v>77</v>
      </c>
      <c r="B42" s="19" t="s">
        <v>1285</v>
      </c>
      <c r="C42" s="19" t="s">
        <v>557</v>
      </c>
      <c r="D42" s="19">
        <v>337</v>
      </c>
      <c r="E42" s="19" t="s">
        <v>1287</v>
      </c>
      <c r="F42" s="19" t="s">
        <v>41</v>
      </c>
      <c r="G42" s="34">
        <f>SUMIFS('dez 2024'!S:S,'dez 2024'!G:G,'Abertura por conta'!C40,'dez 2024'!V:V,'Abertura por conta'!F40)</f>
        <v>9.6999999999999993</v>
      </c>
      <c r="H42" s="34">
        <f>SUMIFS('jan 2025'!S:S,'jan 2025'!G:G,'Abertura por conta'!C42,'jan 2025'!V:V,'Abertura por conta'!F42)</f>
        <v>90.509999999999991</v>
      </c>
      <c r="I42" s="34">
        <f>SUMIFS('fev 2025'!S:S,'fev 2025'!G:G,'Abertura por conta'!C42,'fev 2025'!V:V,'Abertura por conta'!F42)</f>
        <v>90.509999999999991</v>
      </c>
      <c r="J42" s="34">
        <f>SUMIFS('mar 2025'!S:S,'mar 2025'!G:G,'Abertura por conta'!C42,'mar 2025'!V:V,'Abertura por conta'!F42)</f>
        <v>92.41</v>
      </c>
      <c r="K42" s="34">
        <f t="shared" si="0"/>
        <v>1.9000000000000057</v>
      </c>
      <c r="L42" s="19"/>
    </row>
    <row r="43" spans="1:12">
      <c r="A43" s="28">
        <v>77</v>
      </c>
      <c r="B43" s="19" t="s">
        <v>1285</v>
      </c>
      <c r="C43" s="19" t="s">
        <v>557</v>
      </c>
      <c r="D43" s="19">
        <v>337</v>
      </c>
      <c r="E43" s="19" t="s">
        <v>1287</v>
      </c>
      <c r="F43" s="19" t="s">
        <v>36</v>
      </c>
      <c r="G43" s="34">
        <f>SUMIFS('dez 2024'!S:S,'dez 2024'!G:G,'Abertura por conta'!C41,'dez 2024'!V:V,'Abertura por conta'!F41)</f>
        <v>-2020.03</v>
      </c>
      <c r="H43" s="34">
        <f>SUMIFS('jan 2025'!S:S,'jan 2025'!G:G,'Abertura por conta'!C43,'jan 2025'!V:V,'Abertura por conta'!F43)</f>
        <v>-650</v>
      </c>
      <c r="I43" s="34">
        <f>SUMIFS('fev 2025'!S:S,'fev 2025'!G:G,'Abertura por conta'!C43,'fev 2025'!V:V,'Abertura por conta'!F43)</f>
        <v>-650</v>
      </c>
      <c r="J43" s="34">
        <f>SUMIFS('mar 2025'!S:S,'mar 2025'!G:G,'Abertura por conta'!C43,'mar 2025'!V:V,'Abertura por conta'!F43)</f>
        <v>-650</v>
      </c>
      <c r="K43" s="34">
        <f t="shared" si="0"/>
        <v>0</v>
      </c>
      <c r="L43" s="19"/>
    </row>
    <row r="44" spans="1:12">
      <c r="A44" s="28">
        <v>237</v>
      </c>
      <c r="B44" s="19" t="s">
        <v>1193</v>
      </c>
      <c r="C44" s="19" t="s">
        <v>121</v>
      </c>
      <c r="D44" s="19">
        <v>397</v>
      </c>
      <c r="E44" s="19" t="s">
        <v>1207</v>
      </c>
      <c r="F44" s="19" t="s">
        <v>41</v>
      </c>
      <c r="G44" s="34">
        <f>SUMIFS('dez 2024'!S:S,'dez 2024'!G:G,'Abertura por conta'!C42,'dez 2024'!V:V,'Abertura por conta'!F42)</f>
        <v>86.41</v>
      </c>
      <c r="H44" s="34">
        <f>SUMIFS('jan 2025'!S:S,'jan 2025'!G:G,'Abertura por conta'!C44,'jan 2025'!V:V,'Abertura por conta'!F44)</f>
        <v>382.02</v>
      </c>
      <c r="I44" s="34">
        <f>SUMIFS('fev 2025'!S:S,'fev 2025'!G:G,'Abertura por conta'!C44,'fev 2025'!V:V,'Abertura por conta'!F44)</f>
        <v>240</v>
      </c>
      <c r="J44" s="34">
        <f>SUMIFS('mar 2025'!S:S,'mar 2025'!G:G,'Abertura por conta'!C44,'mar 2025'!V:V,'Abertura por conta'!F44)</f>
        <v>0</v>
      </c>
      <c r="K44" s="34">
        <f t="shared" si="0"/>
        <v>-240</v>
      </c>
      <c r="L44" s="19"/>
    </row>
    <row r="45" spans="1:12">
      <c r="A45" s="28">
        <v>237</v>
      </c>
      <c r="B45" s="19" t="s">
        <v>1193</v>
      </c>
      <c r="C45" s="19" t="s">
        <v>121</v>
      </c>
      <c r="D45" s="19">
        <v>397</v>
      </c>
      <c r="E45" s="19" t="s">
        <v>1207</v>
      </c>
      <c r="F45" s="19" t="s">
        <v>126</v>
      </c>
      <c r="G45" s="34">
        <f>SUMIFS('dez 2024'!S:S,'dez 2024'!G:G,'Abertura por conta'!C43,'dez 2024'!V:V,'Abertura por conta'!F43)</f>
        <v>-650</v>
      </c>
      <c r="H45" s="34">
        <f>SUMIFS('jan 2025'!S:S,'jan 2025'!G:G,'Abertura por conta'!C45,'jan 2025'!V:V,'Abertura por conta'!F45)</f>
        <v>0</v>
      </c>
      <c r="I45" s="34">
        <f>SUMIFS('fev 2025'!S:S,'fev 2025'!G:G,'Abertura por conta'!C45,'fev 2025'!V:V,'Abertura por conta'!F45)</f>
        <v>0</v>
      </c>
      <c r="J45" s="34">
        <f>SUMIFS('mar 2025'!S:S,'mar 2025'!G:G,'Abertura por conta'!C45,'mar 2025'!V:V,'Abertura por conta'!F45)</f>
        <v>0</v>
      </c>
      <c r="K45" s="34">
        <f t="shared" si="0"/>
        <v>0</v>
      </c>
      <c r="L45" s="19"/>
    </row>
    <row r="46" spans="1:12">
      <c r="A46" s="28">
        <v>237</v>
      </c>
      <c r="B46" s="19" t="s">
        <v>1193</v>
      </c>
      <c r="C46" s="19" t="s">
        <v>121</v>
      </c>
      <c r="D46" s="19">
        <v>397</v>
      </c>
      <c r="E46" s="19" t="s">
        <v>1207</v>
      </c>
      <c r="F46" s="19" t="s">
        <v>128</v>
      </c>
      <c r="G46" s="34">
        <f>SUMIFS('dez 2024'!S:S,'dez 2024'!G:G,'Abertura por conta'!C44,'dez 2024'!V:V,'Abertura por conta'!F44)</f>
        <v>364.58</v>
      </c>
      <c r="H46" s="34">
        <f>SUMIFS('jan 2025'!S:S,'jan 2025'!G:G,'Abertura por conta'!C46,'jan 2025'!V:V,'Abertura por conta'!F46)</f>
        <v>0</v>
      </c>
      <c r="I46" s="34">
        <f>SUMIFS('fev 2025'!S:S,'fev 2025'!G:G,'Abertura por conta'!C46,'fev 2025'!V:V,'Abertura por conta'!F46)</f>
        <v>0</v>
      </c>
      <c r="J46" s="34">
        <f>SUMIFS('mar 2025'!S:S,'mar 2025'!G:G,'Abertura por conta'!C46,'mar 2025'!V:V,'Abertura por conta'!F46)</f>
        <v>0</v>
      </c>
      <c r="K46" s="34">
        <f t="shared" si="0"/>
        <v>0</v>
      </c>
      <c r="L46" s="19"/>
    </row>
    <row r="47" spans="1:12">
      <c r="A47" s="28">
        <v>237</v>
      </c>
      <c r="B47" s="19" t="s">
        <v>1193</v>
      </c>
      <c r="C47" s="19" t="s">
        <v>121</v>
      </c>
      <c r="D47" s="19">
        <v>397</v>
      </c>
      <c r="E47" s="19" t="s">
        <v>1207</v>
      </c>
      <c r="F47" s="19" t="s">
        <v>36</v>
      </c>
      <c r="G47" s="34">
        <f>SUMIFS('dez 2024'!S:S,'dez 2024'!G:G,'Abertura por conta'!C45,'dez 2024'!V:V,'Abertura por conta'!F45)</f>
        <v>0</v>
      </c>
      <c r="H47" s="34">
        <f>SUMIFS('jan 2025'!S:S,'jan 2025'!G:G,'Abertura por conta'!C47,'jan 2025'!V:V,'Abertura por conta'!F47)</f>
        <v>-3000</v>
      </c>
      <c r="I47" s="34">
        <f>SUMIFS('fev 2025'!S:S,'fev 2025'!G:G,'Abertura por conta'!C47,'fev 2025'!V:V,'Abertura por conta'!F47)</f>
        <v>-3000</v>
      </c>
      <c r="J47" s="34">
        <f>SUMIFS('mar 2025'!S:S,'mar 2025'!G:G,'Abertura por conta'!C47,'mar 2025'!V:V,'Abertura por conta'!F47)</f>
        <v>0</v>
      </c>
      <c r="K47" s="34">
        <f t="shared" si="0"/>
        <v>3000</v>
      </c>
      <c r="L47" s="19"/>
    </row>
    <row r="48" spans="1:12">
      <c r="A48" s="28">
        <v>237</v>
      </c>
      <c r="B48" s="19" t="s">
        <v>1193</v>
      </c>
      <c r="C48" s="19" t="s">
        <v>121</v>
      </c>
      <c r="D48" s="19">
        <v>397</v>
      </c>
      <c r="E48" s="19" t="s">
        <v>1207</v>
      </c>
      <c r="F48" s="19" t="s">
        <v>88</v>
      </c>
      <c r="G48" s="34">
        <f>SUMIFS('dez 2024'!S:S,'dez 2024'!G:G,'Abertura por conta'!C46,'dez 2024'!V:V,'Abertura por conta'!F46)</f>
        <v>0</v>
      </c>
      <c r="H48" s="34">
        <f>SUMIFS('jan 2025'!S:S,'jan 2025'!G:G,'Abertura por conta'!C48,'jan 2025'!V:V,'Abertura por conta'!F48)</f>
        <v>0</v>
      </c>
      <c r="I48" s="34">
        <f>SUMIFS('fev 2025'!S:S,'fev 2025'!G:G,'Abertura por conta'!C48,'fev 2025'!V:V,'Abertura por conta'!F48)</f>
        <v>600</v>
      </c>
      <c r="J48" s="34">
        <f>SUMIFS('mar 2025'!S:S,'mar 2025'!G:G,'Abertura por conta'!C48,'mar 2025'!V:V,'Abertura por conta'!F48)</f>
        <v>0</v>
      </c>
      <c r="K48" s="34">
        <f t="shared" si="0"/>
        <v>-600</v>
      </c>
      <c r="L48" s="19"/>
    </row>
    <row r="49" spans="1:12">
      <c r="A49" s="28">
        <v>237</v>
      </c>
      <c r="B49" s="19" t="s">
        <v>1193</v>
      </c>
      <c r="C49" s="19" t="s">
        <v>121</v>
      </c>
      <c r="D49" s="19">
        <v>397</v>
      </c>
      <c r="E49" s="19" t="s">
        <v>1207</v>
      </c>
      <c r="F49" s="19" t="s">
        <v>48</v>
      </c>
      <c r="G49" s="34">
        <f>SUMIFS('dez 2024'!S:S,'dez 2024'!G:G,'Abertura por conta'!C47,'dez 2024'!V:V,'Abertura por conta'!F47)</f>
        <v>-3000</v>
      </c>
      <c r="H49" s="34">
        <f>SUMIFS('jan 2025'!S:S,'jan 2025'!G:G,'Abertura por conta'!C49,'jan 2025'!V:V,'Abertura por conta'!F49)</f>
        <v>0</v>
      </c>
      <c r="I49" s="34">
        <f>SUMIFS('fev 2025'!S:S,'fev 2025'!G:G,'Abertura por conta'!C49,'fev 2025'!V:V,'Abertura por conta'!F49)</f>
        <v>34.869999999999997</v>
      </c>
      <c r="J49" s="34">
        <f>SUMIFS('mar 2025'!S:S,'mar 2025'!G:G,'Abertura por conta'!C49,'mar 2025'!V:V,'Abertura por conta'!F49)</f>
        <v>0</v>
      </c>
      <c r="K49" s="34">
        <f t="shared" si="0"/>
        <v>-34.869999999999997</v>
      </c>
      <c r="L49" s="19"/>
    </row>
    <row r="50" spans="1:12">
      <c r="A50" s="28">
        <v>341</v>
      </c>
      <c r="B50" s="19" t="s">
        <v>1234</v>
      </c>
      <c r="C50" s="19" t="s">
        <v>307</v>
      </c>
      <c r="D50" s="19">
        <v>398</v>
      </c>
      <c r="E50" s="19" t="s">
        <v>1240</v>
      </c>
      <c r="F50" s="19" t="s">
        <v>79</v>
      </c>
      <c r="G50" s="34">
        <f>SUMIFS('dez 2024'!S:S,'dez 2024'!G:G,'Abertura por conta'!C48,'dez 2024'!V:V,'Abertura por conta'!F48)</f>
        <v>0</v>
      </c>
      <c r="H50" s="34">
        <f>SUMIFS('jan 2025'!S:S,'jan 2025'!G:G,'Abertura por conta'!C50,'jan 2025'!V:V,'Abertura por conta'!F50)</f>
        <v>2054.4700000000003</v>
      </c>
      <c r="I50" s="34">
        <f>SUMIFS('fev 2025'!S:S,'fev 2025'!G:G,'Abertura por conta'!C50,'fev 2025'!V:V,'Abertura por conta'!F50)</f>
        <v>2054.4700000000003</v>
      </c>
      <c r="J50" s="34">
        <f>SUMIFS('mar 2025'!S:S,'mar 2025'!G:G,'Abertura por conta'!C50,'mar 2025'!V:V,'Abertura por conta'!F50)</f>
        <v>1346.63</v>
      </c>
      <c r="K50" s="34">
        <f t="shared" si="0"/>
        <v>-707.84000000000015</v>
      </c>
      <c r="L50" s="19"/>
    </row>
    <row r="51" spans="1:12">
      <c r="A51" s="28">
        <v>341</v>
      </c>
      <c r="B51" s="19" t="s">
        <v>1234</v>
      </c>
      <c r="C51" s="19" t="s">
        <v>307</v>
      </c>
      <c r="D51" s="19">
        <v>398</v>
      </c>
      <c r="E51" s="19" t="s">
        <v>1240</v>
      </c>
      <c r="F51" s="19" t="s">
        <v>36</v>
      </c>
      <c r="G51" s="34">
        <f>SUMIFS('dez 2024'!S:S,'dez 2024'!G:G,'Abertura por conta'!C49,'dez 2024'!V:V,'Abertura por conta'!F49)</f>
        <v>0</v>
      </c>
      <c r="H51" s="34">
        <f>SUMIFS('jan 2025'!S:S,'jan 2025'!G:G,'Abertura por conta'!C51,'jan 2025'!V:V,'Abertura por conta'!F51)</f>
        <v>-2340.34</v>
      </c>
      <c r="I51" s="34">
        <f>SUMIFS('fev 2025'!S:S,'fev 2025'!G:G,'Abertura por conta'!C51,'fev 2025'!V:V,'Abertura por conta'!F51)</f>
        <v>-2340.34</v>
      </c>
      <c r="J51" s="34">
        <f>SUMIFS('mar 2025'!S:S,'mar 2025'!G:G,'Abertura por conta'!C51,'mar 2025'!V:V,'Abertura por conta'!F51)</f>
        <v>-2340.34</v>
      </c>
      <c r="K51" s="34">
        <f t="shared" si="0"/>
        <v>0</v>
      </c>
      <c r="L51" s="19"/>
    </row>
    <row r="52" spans="1:12">
      <c r="A52" s="28">
        <v>341</v>
      </c>
      <c r="B52" s="19" t="s">
        <v>1234</v>
      </c>
      <c r="C52" s="19" t="s">
        <v>307</v>
      </c>
      <c r="D52" s="19">
        <v>398</v>
      </c>
      <c r="E52" s="19" t="s">
        <v>1240</v>
      </c>
      <c r="F52" s="19" t="s">
        <v>41</v>
      </c>
      <c r="G52" s="34">
        <f>SUMIFS('dez 2024'!S:S,'dez 2024'!G:G,'Abertura por conta'!C50,'dez 2024'!V:V,'Abertura por conta'!F50)</f>
        <v>1622.5300000000002</v>
      </c>
      <c r="H52" s="34">
        <f>SUMIFS('jan 2025'!S:S,'jan 2025'!G:G,'Abertura por conta'!C52,'jan 2025'!V:V,'Abertura por conta'!F52)</f>
        <v>188.57</v>
      </c>
      <c r="I52" s="34">
        <f>SUMIFS('fev 2025'!S:S,'fev 2025'!G:G,'Abertura por conta'!C52,'fev 2025'!V:V,'Abertura por conta'!F52)</f>
        <v>188.57</v>
      </c>
      <c r="J52" s="34">
        <f>SUMIFS('mar 2025'!S:S,'mar 2025'!G:G,'Abertura por conta'!C52,'mar 2025'!V:V,'Abertura por conta'!F52)</f>
        <v>259.35000000000002</v>
      </c>
      <c r="K52" s="34">
        <f t="shared" si="0"/>
        <v>70.78000000000003</v>
      </c>
      <c r="L52" s="19"/>
    </row>
    <row r="53" spans="1:12">
      <c r="A53" s="28">
        <v>341</v>
      </c>
      <c r="B53" s="19" t="s">
        <v>1234</v>
      </c>
      <c r="C53" s="19" t="s">
        <v>307</v>
      </c>
      <c r="D53" s="19">
        <v>398</v>
      </c>
      <c r="E53" s="19" t="s">
        <v>1240</v>
      </c>
      <c r="F53" s="19" t="s">
        <v>126</v>
      </c>
      <c r="G53" s="34">
        <f>SUMIFS('dez 2024'!S:S,'dez 2024'!G:G,'Abertura por conta'!C51,'dez 2024'!V:V,'Abertura por conta'!F51)</f>
        <v>-2340.34</v>
      </c>
      <c r="H53" s="34">
        <f>SUMIFS('jan 2025'!S:S,'jan 2025'!G:G,'Abertura por conta'!C53,'jan 2025'!V:V,'Abertura por conta'!F53)</f>
        <v>9.6999999999999993</v>
      </c>
      <c r="I53" s="34">
        <f>SUMIFS('fev 2025'!S:S,'fev 2025'!G:G,'Abertura por conta'!C53,'fev 2025'!V:V,'Abertura por conta'!F53)</f>
        <v>9.6999999999999993</v>
      </c>
      <c r="J53" s="34">
        <f>SUMIFS('mar 2025'!S:S,'mar 2025'!G:G,'Abertura por conta'!C53,'mar 2025'!V:V,'Abertura por conta'!F53)</f>
        <v>9.6999999999999993</v>
      </c>
      <c r="K53" s="34">
        <f t="shared" si="0"/>
        <v>0</v>
      </c>
      <c r="L53" s="19"/>
    </row>
    <row r="54" spans="1:12">
      <c r="A54" s="28">
        <v>1</v>
      </c>
      <c r="B54" s="19" t="s">
        <v>1244</v>
      </c>
      <c r="C54" s="19" t="s">
        <v>333</v>
      </c>
      <c r="D54" s="19">
        <v>399</v>
      </c>
      <c r="E54" s="19" t="s">
        <v>1246</v>
      </c>
      <c r="F54" s="19" t="s">
        <v>41</v>
      </c>
      <c r="G54" s="34">
        <f>SUMIFS('dez 2024'!S:S,'dez 2024'!G:G,'Abertura por conta'!C52,'dez 2024'!V:V,'Abertura por conta'!F52)</f>
        <v>234.03</v>
      </c>
      <c r="H54" s="34">
        <f>SUMIFS('jan 2025'!S:S,'jan 2025'!G:G,'Abertura por conta'!C54,'jan 2025'!V:V,'Abertura por conta'!F54)</f>
        <v>217.69</v>
      </c>
      <c r="I54" s="34">
        <f>SUMIFS('fev 2025'!S:S,'fev 2025'!G:G,'Abertura por conta'!C54,'fev 2025'!V:V,'Abertura por conta'!F54)</f>
        <v>257.69</v>
      </c>
      <c r="J54" s="34">
        <f>SUMIFS('mar 2025'!S:S,'mar 2025'!G:G,'Abertura por conta'!C54,'mar 2025'!V:V,'Abertura por conta'!F54)</f>
        <v>257.69</v>
      </c>
      <c r="K54" s="34">
        <f t="shared" si="0"/>
        <v>0</v>
      </c>
      <c r="L54" s="19"/>
    </row>
    <row r="55" spans="1:12">
      <c r="A55" s="28">
        <v>1</v>
      </c>
      <c r="B55" s="19" t="s">
        <v>1244</v>
      </c>
      <c r="C55" s="19" t="s">
        <v>333</v>
      </c>
      <c r="D55" s="19">
        <v>399</v>
      </c>
      <c r="E55" s="19" t="s">
        <v>1246</v>
      </c>
      <c r="F55" s="19" t="s">
        <v>128</v>
      </c>
      <c r="G55" s="34">
        <f>SUMIFS('dez 2024'!S:S,'dez 2024'!G:G,'Abertura por conta'!C53,'dez 2024'!V:V,'Abertura por conta'!F53)</f>
        <v>222.76999999999998</v>
      </c>
      <c r="H55" s="34">
        <f>SUMIFS('jan 2025'!S:S,'jan 2025'!G:G,'Abertura por conta'!C55,'jan 2025'!V:V,'Abertura por conta'!F55)</f>
        <v>9.6999999999999993</v>
      </c>
      <c r="I55" s="34">
        <f>SUMIFS('fev 2025'!S:S,'fev 2025'!G:G,'Abertura por conta'!C55,'fev 2025'!V:V,'Abertura por conta'!F55)</f>
        <v>9.6999999999999993</v>
      </c>
      <c r="J55" s="34">
        <f>SUMIFS('mar 2025'!S:S,'mar 2025'!G:G,'Abertura por conta'!C55,'mar 2025'!V:V,'Abertura por conta'!F55)</f>
        <v>9.6999999999999993</v>
      </c>
      <c r="K55" s="34">
        <f t="shared" si="0"/>
        <v>0</v>
      </c>
      <c r="L55" s="19"/>
    </row>
    <row r="56" spans="1:12">
      <c r="A56" s="28">
        <v>1</v>
      </c>
      <c r="B56" s="19" t="s">
        <v>1244</v>
      </c>
      <c r="C56" s="19" t="s">
        <v>333</v>
      </c>
      <c r="D56" s="19">
        <v>399</v>
      </c>
      <c r="E56" s="19" t="s">
        <v>1246</v>
      </c>
      <c r="F56" s="19" t="s">
        <v>36</v>
      </c>
      <c r="G56" s="34">
        <f>SUMIFS('dez 2024'!S:S,'dez 2024'!G:G,'Abertura por conta'!C54,'dez 2024'!V:V,'Abertura por conta'!F54)</f>
        <v>208.93</v>
      </c>
      <c r="H56" s="34">
        <f>SUMIFS('jan 2025'!S:S,'jan 2025'!G:G,'Abertura por conta'!C56,'jan 2025'!V:V,'Abertura por conta'!F56)</f>
        <v>-1689.28</v>
      </c>
      <c r="I56" s="34">
        <f>SUMIFS('fev 2025'!S:S,'fev 2025'!G:G,'Abertura por conta'!C56,'fev 2025'!V:V,'Abertura por conta'!F56)</f>
        <v>-1689.28</v>
      </c>
      <c r="J56" s="34">
        <f>SUMIFS('mar 2025'!S:S,'mar 2025'!G:G,'Abertura por conta'!C56,'mar 2025'!V:V,'Abertura por conta'!F56)</f>
        <v>-1689.28</v>
      </c>
      <c r="K56" s="34">
        <f t="shared" si="0"/>
        <v>0</v>
      </c>
      <c r="L56" s="19"/>
    </row>
    <row r="57" spans="1:12">
      <c r="A57" s="28">
        <v>1</v>
      </c>
      <c r="B57" s="19" t="s">
        <v>1244</v>
      </c>
      <c r="C57" s="19" t="s">
        <v>337</v>
      </c>
      <c r="D57" s="19">
        <v>400</v>
      </c>
      <c r="E57" s="19" t="s">
        <v>1247</v>
      </c>
      <c r="F57" s="19" t="s">
        <v>41</v>
      </c>
      <c r="G57" s="34">
        <f>SUMIFS('dez 2024'!S:S,'dez 2024'!G:G,'Abertura por conta'!C55,'dez 2024'!V:V,'Abertura por conta'!F55)</f>
        <v>9.6999999999999993</v>
      </c>
      <c r="H57" s="34">
        <f>SUMIFS('jan 2025'!S:S,'jan 2025'!G:G,'Abertura por conta'!C57,'jan 2025'!V:V,'Abertura por conta'!F57)</f>
        <v>167.19</v>
      </c>
      <c r="I57" s="34">
        <f>SUMIFS('fev 2025'!S:S,'fev 2025'!G:G,'Abertura por conta'!C57,'fev 2025'!V:V,'Abertura por conta'!F57)</f>
        <v>167.19</v>
      </c>
      <c r="J57" s="34">
        <f>SUMIFS('mar 2025'!S:S,'mar 2025'!G:G,'Abertura por conta'!C57,'mar 2025'!V:V,'Abertura por conta'!F57)</f>
        <v>167.19</v>
      </c>
      <c r="K57" s="34">
        <f t="shared" si="0"/>
        <v>0</v>
      </c>
      <c r="L57" s="19"/>
    </row>
    <row r="58" spans="1:12">
      <c r="A58" s="28">
        <v>1</v>
      </c>
      <c r="B58" s="19" t="s">
        <v>1244</v>
      </c>
      <c r="C58" s="19" t="s">
        <v>337</v>
      </c>
      <c r="D58" s="19">
        <v>400</v>
      </c>
      <c r="E58" s="19" t="s">
        <v>1247</v>
      </c>
      <c r="F58" s="19" t="s">
        <v>79</v>
      </c>
      <c r="G58" s="34">
        <f>SUMIFS('dez 2024'!S:S,'dez 2024'!G:G,'Abertura por conta'!C56,'dez 2024'!V:V,'Abertura por conta'!F56)</f>
        <v>-1689.28</v>
      </c>
      <c r="H58" s="34">
        <f>SUMIFS('jan 2025'!S:S,'jan 2025'!G:G,'Abertura por conta'!C58,'jan 2025'!V:V,'Abertura por conta'!F58)</f>
        <v>235</v>
      </c>
      <c r="I58" s="34">
        <f>SUMIFS('fev 2025'!S:S,'fev 2025'!G:G,'Abertura por conta'!C58,'fev 2025'!V:V,'Abertura por conta'!F58)</f>
        <v>235</v>
      </c>
      <c r="J58" s="34">
        <f>SUMIFS('mar 2025'!S:S,'mar 2025'!G:G,'Abertura por conta'!C58,'mar 2025'!V:V,'Abertura por conta'!F58)</f>
        <v>235</v>
      </c>
      <c r="K58" s="34">
        <f t="shared" si="0"/>
        <v>0</v>
      </c>
      <c r="L58" s="19"/>
    </row>
    <row r="59" spans="1:12">
      <c r="A59" s="28">
        <v>1</v>
      </c>
      <c r="B59" s="19" t="s">
        <v>1244</v>
      </c>
      <c r="C59" s="19" t="s">
        <v>337</v>
      </c>
      <c r="D59" s="19">
        <v>400</v>
      </c>
      <c r="E59" s="19" t="s">
        <v>1247</v>
      </c>
      <c r="F59" s="19" t="s">
        <v>128</v>
      </c>
      <c r="G59" s="34">
        <f>SUMIFS('dez 2024'!S:S,'dez 2024'!G:G,'Abertura por conta'!C57,'dez 2024'!V:V,'Abertura por conta'!F57)</f>
        <v>158.77000000000001</v>
      </c>
      <c r="H59" s="34">
        <f>SUMIFS('jan 2025'!S:S,'jan 2025'!G:G,'Abertura por conta'!C59,'jan 2025'!V:V,'Abertura por conta'!F59)</f>
        <v>9.6999999999999993</v>
      </c>
      <c r="I59" s="34">
        <f>SUMIFS('fev 2025'!S:S,'fev 2025'!G:G,'Abertura por conta'!C59,'fev 2025'!V:V,'Abertura por conta'!F59)</f>
        <v>9.6999999999999993</v>
      </c>
      <c r="J59" s="34">
        <f>SUMIFS('mar 2025'!S:S,'mar 2025'!G:G,'Abertura por conta'!C59,'mar 2025'!V:V,'Abertura por conta'!F59)</f>
        <v>9.6999999999999993</v>
      </c>
      <c r="K59" s="34">
        <f t="shared" si="0"/>
        <v>0</v>
      </c>
      <c r="L59" s="19"/>
    </row>
    <row r="60" spans="1:12">
      <c r="A60" s="28">
        <v>1</v>
      </c>
      <c r="B60" s="19" t="s">
        <v>1244</v>
      </c>
      <c r="C60" s="19" t="s">
        <v>337</v>
      </c>
      <c r="D60" s="19">
        <v>400</v>
      </c>
      <c r="E60" s="19" t="s">
        <v>1247</v>
      </c>
      <c r="F60" s="19" t="s">
        <v>36</v>
      </c>
      <c r="G60" s="34">
        <f>SUMIFS('dez 2024'!S:S,'dez 2024'!G:G,'Abertura por conta'!C58,'dez 2024'!V:V,'Abertura por conta'!F58)</f>
        <v>235</v>
      </c>
      <c r="H60" s="34">
        <f>SUMIFS('jan 2025'!S:S,'jan 2025'!G:G,'Abertura por conta'!C60,'jan 2025'!V:V,'Abertura por conta'!F60)</f>
        <v>-1466.66</v>
      </c>
      <c r="I60" s="34">
        <f>SUMIFS('fev 2025'!S:S,'fev 2025'!G:G,'Abertura por conta'!C60,'fev 2025'!V:V,'Abertura por conta'!F60)</f>
        <v>-1466.66</v>
      </c>
      <c r="J60" s="34">
        <f>SUMIFS('mar 2025'!S:S,'mar 2025'!G:G,'Abertura por conta'!C60,'mar 2025'!V:V,'Abertura por conta'!F60)</f>
        <v>-1466.66</v>
      </c>
      <c r="K60" s="34">
        <f t="shared" si="0"/>
        <v>0</v>
      </c>
      <c r="L60" s="19"/>
    </row>
    <row r="61" spans="1:12">
      <c r="A61" s="28">
        <v>237</v>
      </c>
      <c r="B61" s="19" t="s">
        <v>1193</v>
      </c>
      <c r="C61" s="19" t="s">
        <v>162</v>
      </c>
      <c r="D61" s="19">
        <v>494</v>
      </c>
      <c r="E61" s="19" t="s">
        <v>1214</v>
      </c>
      <c r="F61" s="19" t="s">
        <v>41</v>
      </c>
      <c r="G61" s="34">
        <f>SUMIFS('dez 2024'!S:S,'dez 2024'!G:G,'Abertura por conta'!C59,'dez 2024'!V:V,'Abertura por conta'!F59)</f>
        <v>9.6999999999999993</v>
      </c>
      <c r="H61" s="34">
        <f>SUMIFS('jan 2025'!S:S,'jan 2025'!G:G,'Abertura por conta'!C61,'jan 2025'!V:V,'Abertura por conta'!F61)</f>
        <v>272.95999999999998</v>
      </c>
      <c r="I61" s="34">
        <f>SUMIFS('fev 2025'!S:S,'fev 2025'!G:G,'Abertura por conta'!C61,'fev 2025'!V:V,'Abertura por conta'!F61)</f>
        <v>272.95999999999998</v>
      </c>
      <c r="J61" s="34">
        <f>SUMIFS('mar 2025'!S:S,'mar 2025'!G:G,'Abertura por conta'!C61,'mar 2025'!V:V,'Abertura por conta'!F61)</f>
        <v>272.95999999999998</v>
      </c>
      <c r="K61" s="34">
        <f t="shared" si="0"/>
        <v>0</v>
      </c>
      <c r="L61" s="19"/>
    </row>
    <row r="62" spans="1:12">
      <c r="A62" s="28">
        <v>237</v>
      </c>
      <c r="B62" s="19" t="s">
        <v>1193</v>
      </c>
      <c r="C62" s="19" t="s">
        <v>162</v>
      </c>
      <c r="D62" s="19">
        <v>494</v>
      </c>
      <c r="E62" s="19" t="s">
        <v>1214</v>
      </c>
      <c r="F62" s="19" t="s">
        <v>48</v>
      </c>
      <c r="G62" s="34">
        <f>SUMIFS('dez 2024'!S:S,'dez 2024'!G:G,'Abertura por conta'!C60,'dez 2024'!V:V,'Abertura por conta'!F60)</f>
        <v>-1466.66</v>
      </c>
      <c r="H62" s="34">
        <f>SUMIFS('jan 2025'!S:S,'jan 2025'!G:G,'Abertura por conta'!C62,'jan 2025'!V:V,'Abertura por conta'!F62)</f>
        <v>0</v>
      </c>
      <c r="I62" s="34">
        <f>SUMIFS('fev 2025'!S:S,'fev 2025'!G:G,'Abertura por conta'!C62,'fev 2025'!V:V,'Abertura por conta'!F62)</f>
        <v>0</v>
      </c>
      <c r="J62" s="34">
        <f>SUMIFS('mar 2025'!S:S,'mar 2025'!G:G,'Abertura por conta'!C62,'mar 2025'!V:V,'Abertura por conta'!F62)</f>
        <v>0</v>
      </c>
      <c r="K62" s="34">
        <f t="shared" si="0"/>
        <v>0</v>
      </c>
      <c r="L62" s="19"/>
    </row>
    <row r="63" spans="1:12">
      <c r="A63" s="28">
        <v>237</v>
      </c>
      <c r="B63" s="19" t="s">
        <v>1193</v>
      </c>
      <c r="C63" s="19" t="s">
        <v>162</v>
      </c>
      <c r="D63" s="19">
        <v>494</v>
      </c>
      <c r="E63" s="19" t="s">
        <v>1214</v>
      </c>
      <c r="F63" s="19" t="s">
        <v>36</v>
      </c>
      <c r="G63" s="34">
        <f>SUMIFS('dez 2024'!S:S,'dez 2024'!G:G,'Abertura por conta'!C61,'dez 2024'!V:V,'Abertura por conta'!F61)</f>
        <v>249.14</v>
      </c>
      <c r="H63" s="34">
        <f>SUMIFS('jan 2025'!S:S,'jan 2025'!G:G,'Abertura por conta'!C63,'jan 2025'!V:V,'Abertura por conta'!F63)</f>
        <v>-3114.3</v>
      </c>
      <c r="I63" s="34">
        <f>SUMIFS('fev 2025'!S:S,'fev 2025'!G:G,'Abertura por conta'!C63,'fev 2025'!V:V,'Abertura por conta'!F63)</f>
        <v>-3114.3</v>
      </c>
      <c r="J63" s="34">
        <f>SUMIFS('mar 2025'!S:S,'mar 2025'!G:G,'Abertura por conta'!C63,'mar 2025'!V:V,'Abertura por conta'!F63)</f>
        <v>-3114.3</v>
      </c>
      <c r="K63" s="34">
        <f t="shared" si="0"/>
        <v>0</v>
      </c>
      <c r="L63" s="19"/>
    </row>
    <row r="64" spans="1:12">
      <c r="A64" s="28">
        <v>237</v>
      </c>
      <c r="B64" s="19" t="s">
        <v>1193</v>
      </c>
      <c r="C64" s="19" t="s">
        <v>167</v>
      </c>
      <c r="D64" s="19">
        <v>505</v>
      </c>
      <c r="E64" s="19" t="s">
        <v>1215</v>
      </c>
      <c r="F64" s="19" t="s">
        <v>41</v>
      </c>
      <c r="G64" s="34">
        <f>SUMIFS('dez 2024'!S:S,'dez 2024'!G:G,'Abertura por conta'!C62,'dez 2024'!V:V,'Abertura por conta'!F62)</f>
        <v>0</v>
      </c>
      <c r="H64" s="34">
        <f>SUMIFS('jan 2025'!S:S,'jan 2025'!G:G,'Abertura por conta'!C64,'jan 2025'!V:V,'Abertura por conta'!F64)</f>
        <v>105.84</v>
      </c>
      <c r="I64" s="34">
        <f>SUMIFS('fev 2025'!S:S,'fev 2025'!G:G,'Abertura por conta'!C64,'fev 2025'!V:V,'Abertura por conta'!F64)</f>
        <v>0</v>
      </c>
      <c r="J64" s="34">
        <f>SUMIFS('mar 2025'!S:S,'mar 2025'!G:G,'Abertura por conta'!C64,'mar 2025'!V:V,'Abertura por conta'!F64)</f>
        <v>0</v>
      </c>
      <c r="K64" s="34">
        <f t="shared" si="0"/>
        <v>0</v>
      </c>
      <c r="L64" s="19"/>
    </row>
    <row r="65" spans="1:12">
      <c r="A65" s="28">
        <v>237</v>
      </c>
      <c r="B65" s="19" t="s">
        <v>1193</v>
      </c>
      <c r="C65" s="19" t="s">
        <v>167</v>
      </c>
      <c r="D65" s="19">
        <v>505</v>
      </c>
      <c r="E65" s="19" t="s">
        <v>1215</v>
      </c>
      <c r="F65" s="19" t="s">
        <v>128</v>
      </c>
      <c r="G65" s="34">
        <f>SUMIFS('dez 2024'!S:S,'dez 2024'!G:G,'Abertura por conta'!C63,'dez 2024'!V:V,'Abertura por conta'!F63)</f>
        <v>-3114.3</v>
      </c>
      <c r="H65" s="34">
        <f>SUMIFS('jan 2025'!S:S,'jan 2025'!G:G,'Abertura por conta'!C65,'jan 2025'!V:V,'Abertura por conta'!F65)</f>
        <v>420.39</v>
      </c>
      <c r="I65" s="34">
        <f>SUMIFS('fev 2025'!S:S,'fev 2025'!G:G,'Abertura por conta'!C65,'fev 2025'!V:V,'Abertura por conta'!F65)</f>
        <v>0</v>
      </c>
      <c r="J65" s="34">
        <f>SUMIFS('mar 2025'!S:S,'mar 2025'!G:G,'Abertura por conta'!C65,'mar 2025'!V:V,'Abertura por conta'!F65)</f>
        <v>0</v>
      </c>
      <c r="K65" s="34">
        <f t="shared" si="0"/>
        <v>0</v>
      </c>
      <c r="L65" s="19"/>
    </row>
    <row r="66" spans="1:12">
      <c r="A66" s="28">
        <v>237</v>
      </c>
      <c r="B66" s="19" t="s">
        <v>1193</v>
      </c>
      <c r="C66" s="19" t="s">
        <v>167</v>
      </c>
      <c r="D66" s="19">
        <v>505</v>
      </c>
      <c r="E66" s="19" t="s">
        <v>1215</v>
      </c>
      <c r="F66" s="19" t="s">
        <v>36</v>
      </c>
      <c r="G66" s="34">
        <f>SUMIFS('dez 2024'!S:S,'dez 2024'!G:G,'Abertura por conta'!C64,'dez 2024'!V:V,'Abertura por conta'!F64)</f>
        <v>97</v>
      </c>
      <c r="H66" s="34">
        <f>SUMIFS('jan 2025'!S:S,'jan 2025'!G:G,'Abertura por conta'!C66,'jan 2025'!V:V,'Abertura por conta'!F66)</f>
        <v>-970</v>
      </c>
      <c r="I66" s="34">
        <f>SUMIFS('fev 2025'!S:S,'fev 2025'!G:G,'Abertura por conta'!C66,'fev 2025'!V:V,'Abertura por conta'!F66)</f>
        <v>0</v>
      </c>
      <c r="J66" s="34">
        <f>SUMIFS('mar 2025'!S:S,'mar 2025'!G:G,'Abertura por conta'!C66,'mar 2025'!V:V,'Abertura por conta'!F66)</f>
        <v>0</v>
      </c>
      <c r="K66" s="34">
        <f t="shared" si="0"/>
        <v>0</v>
      </c>
      <c r="L66" s="19"/>
    </row>
    <row r="67" spans="1:12">
      <c r="A67" s="28">
        <v>1</v>
      </c>
      <c r="B67" s="19" t="s">
        <v>1244</v>
      </c>
      <c r="C67" s="19" t="s">
        <v>341</v>
      </c>
      <c r="D67" s="19">
        <v>517</v>
      </c>
      <c r="E67" s="19" t="s">
        <v>1248</v>
      </c>
      <c r="F67" s="19" t="s">
        <v>79</v>
      </c>
      <c r="G67" s="34">
        <f>SUMIFS('dez 2024'!S:S,'dez 2024'!G:G,'Abertura por conta'!C65,'dez 2024'!V:V,'Abertura por conta'!F65)</f>
        <v>420.39</v>
      </c>
      <c r="H67" s="34">
        <f>SUMIFS('jan 2025'!S:S,'jan 2025'!G:G,'Abertura por conta'!C67,'jan 2025'!V:V,'Abertura por conta'!F67)</f>
        <v>659.35</v>
      </c>
      <c r="I67" s="34">
        <f>SUMIFS('fev 2025'!S:S,'fev 2025'!G:G,'Abertura por conta'!C67,'fev 2025'!V:V,'Abertura por conta'!F67)</f>
        <v>662.01</v>
      </c>
      <c r="J67" s="34">
        <f>SUMIFS('mar 2025'!S:S,'mar 2025'!G:G,'Abertura por conta'!C67,'mar 2025'!V:V,'Abertura por conta'!F67)</f>
        <v>662.01</v>
      </c>
      <c r="K67" s="34">
        <f t="shared" ref="K67:K131" si="1">J67-I67</f>
        <v>0</v>
      </c>
      <c r="L67" s="19"/>
    </row>
    <row r="68" spans="1:12">
      <c r="A68" s="28">
        <v>1</v>
      </c>
      <c r="B68" s="19" t="s">
        <v>1244</v>
      </c>
      <c r="C68" s="19" t="s">
        <v>341</v>
      </c>
      <c r="D68" s="19">
        <v>517</v>
      </c>
      <c r="E68" s="19" t="s">
        <v>1248</v>
      </c>
      <c r="F68" s="19" t="s">
        <v>88</v>
      </c>
      <c r="G68" s="34">
        <f>SUMIFS('dez 2024'!S:S,'dez 2024'!G:G,'Abertura por conta'!C66,'dez 2024'!V:V,'Abertura por conta'!F66)</f>
        <v>-970</v>
      </c>
      <c r="H68" s="34">
        <f>SUMIFS('jan 2025'!S:S,'jan 2025'!G:G,'Abertura por conta'!C68,'jan 2025'!V:V,'Abertura por conta'!F68)</f>
        <v>877.69</v>
      </c>
      <c r="I68" s="34">
        <f>SUMIFS('fev 2025'!S:S,'fev 2025'!G:G,'Abertura por conta'!C68,'fev 2025'!V:V,'Abertura por conta'!F68)</f>
        <v>877.69</v>
      </c>
      <c r="J68" s="34">
        <f>SUMIFS('mar 2025'!S:S,'mar 2025'!G:G,'Abertura por conta'!C68,'mar 2025'!V:V,'Abertura por conta'!F68)</f>
        <v>877.69</v>
      </c>
      <c r="K68" s="34">
        <f t="shared" si="1"/>
        <v>0</v>
      </c>
      <c r="L68" s="19"/>
    </row>
    <row r="69" spans="1:12">
      <c r="A69" s="28">
        <v>1</v>
      </c>
      <c r="B69" s="19" t="s">
        <v>1244</v>
      </c>
      <c r="C69" s="19" t="s">
        <v>341</v>
      </c>
      <c r="D69" s="19">
        <v>517</v>
      </c>
      <c r="E69" s="19" t="s">
        <v>1248</v>
      </c>
      <c r="F69" s="19" t="s">
        <v>128</v>
      </c>
      <c r="G69" s="34">
        <f>SUMIFS('dez 2024'!S:S,'dez 2024'!G:G,'Abertura por conta'!C67,'dez 2024'!V:V,'Abertura por conta'!F67)</f>
        <v>571.58000000000004</v>
      </c>
      <c r="H69" s="34">
        <f>SUMIFS('jan 2025'!S:S,'jan 2025'!G:G,'Abertura por conta'!C69,'jan 2025'!V:V,'Abertura por conta'!F69)</f>
        <v>9.6999999999999993</v>
      </c>
      <c r="I69" s="34">
        <f>SUMIFS('fev 2025'!S:S,'fev 2025'!G:G,'Abertura por conta'!C69,'fev 2025'!V:V,'Abertura por conta'!F69)</f>
        <v>9.6999999999999993</v>
      </c>
      <c r="J69" s="34">
        <f>SUMIFS('mar 2025'!S:S,'mar 2025'!G:G,'Abertura por conta'!C69,'mar 2025'!V:V,'Abertura por conta'!F69)</f>
        <v>9.6999999999999993</v>
      </c>
      <c r="K69" s="34">
        <f t="shared" si="1"/>
        <v>0</v>
      </c>
      <c r="L69" s="19"/>
    </row>
    <row r="70" spans="1:12">
      <c r="A70" s="28">
        <v>1</v>
      </c>
      <c r="B70" s="19" t="s">
        <v>1244</v>
      </c>
      <c r="C70" s="19" t="s">
        <v>341</v>
      </c>
      <c r="D70" s="19">
        <v>517</v>
      </c>
      <c r="E70" s="19" t="s">
        <v>1248</v>
      </c>
      <c r="F70" s="19" t="s">
        <v>36</v>
      </c>
      <c r="G70" s="34">
        <f>SUMIFS('dez 2024'!S:S,'dez 2024'!G:G,'Abertura por conta'!C68,'dez 2024'!V:V,'Abertura por conta'!F68)</f>
        <v>877.69</v>
      </c>
      <c r="H70" s="34">
        <f>SUMIFS('jan 2025'!S:S,'jan 2025'!G:G,'Abertura por conta'!C70,'jan 2025'!V:V,'Abertura por conta'!F70)</f>
        <v>-4677.6899999999996</v>
      </c>
      <c r="I70" s="34">
        <f>SUMIFS('fev 2025'!S:S,'fev 2025'!G:G,'Abertura por conta'!C70,'fev 2025'!V:V,'Abertura por conta'!F70)</f>
        <v>-4677.6899999999996</v>
      </c>
      <c r="J70" s="34">
        <f>SUMIFS('mar 2025'!S:S,'mar 2025'!G:G,'Abertura por conta'!C70,'mar 2025'!V:V,'Abertura por conta'!F70)</f>
        <v>-4677.6899999999996</v>
      </c>
      <c r="K70" s="34">
        <f t="shared" si="1"/>
        <v>0</v>
      </c>
      <c r="L70" s="19"/>
    </row>
    <row r="71" spans="1:12">
      <c r="A71" s="28">
        <v>1</v>
      </c>
      <c r="B71" s="19" t="s">
        <v>1244</v>
      </c>
      <c r="C71" s="19" t="s">
        <v>341</v>
      </c>
      <c r="D71" s="19">
        <v>517</v>
      </c>
      <c r="E71" s="19" t="s">
        <v>1248</v>
      </c>
      <c r="F71" s="19" t="s">
        <v>41</v>
      </c>
      <c r="G71" s="34">
        <f>SUMIFS('dez 2024'!S:S,'dez 2024'!G:G,'Abertura por conta'!C69,'dez 2024'!V:V,'Abertura por conta'!F69)</f>
        <v>9.6999999999999993</v>
      </c>
      <c r="H71" s="34">
        <f>SUMIFS('jan 2025'!S:S,'jan 2025'!G:G,'Abertura por conta'!C71,'jan 2025'!V:V,'Abertura por conta'!F71)</f>
        <v>380</v>
      </c>
      <c r="I71" s="34">
        <f>SUMIFS('fev 2025'!S:S,'fev 2025'!G:G,'Abertura por conta'!C71,'fev 2025'!V:V,'Abertura por conta'!F71)</f>
        <v>380</v>
      </c>
      <c r="J71" s="34">
        <f>SUMIFS('mar 2025'!S:S,'mar 2025'!G:G,'Abertura por conta'!C71,'mar 2025'!V:V,'Abertura por conta'!F71)</f>
        <v>380</v>
      </c>
      <c r="K71" s="34">
        <f t="shared" si="1"/>
        <v>0</v>
      </c>
      <c r="L71" s="19"/>
    </row>
    <row r="72" spans="1:12">
      <c r="A72" s="28">
        <v>237</v>
      </c>
      <c r="B72" s="19" t="s">
        <v>1193</v>
      </c>
      <c r="C72" s="19" t="s">
        <v>985</v>
      </c>
      <c r="D72" s="19">
        <v>532</v>
      </c>
      <c r="E72" s="19" t="s">
        <v>1328</v>
      </c>
      <c r="F72" s="19" t="s">
        <v>298</v>
      </c>
      <c r="G72" s="34">
        <f>SUMIFS('dez 2024'!S:S,'dez 2024'!G:G,'Abertura por conta'!C70,'dez 2024'!V:V,'Abertura por conta'!F70)</f>
        <v>-4677.6899999999996</v>
      </c>
      <c r="H72" s="34">
        <f>SUMIFS('jan 2025'!S:S,'jan 2025'!G:G,'Abertura por conta'!C72,'jan 2025'!V:V,'Abertura por conta'!F72)</f>
        <v>5850</v>
      </c>
      <c r="I72" s="34">
        <f>SUMIFS('fev 2025'!S:S,'fev 2025'!G:G,'Abertura por conta'!C72,'fev 2025'!V:V,'Abertura por conta'!F72)</f>
        <v>0</v>
      </c>
      <c r="J72" s="34">
        <f>SUMIFS('mar 2025'!S:S,'mar 2025'!G:G,'Abertura por conta'!C72,'mar 2025'!V:V,'Abertura por conta'!F72)</f>
        <v>0</v>
      </c>
      <c r="K72" s="34">
        <f t="shared" si="1"/>
        <v>0</v>
      </c>
      <c r="L72" s="19"/>
    </row>
    <row r="73" spans="1:12">
      <c r="A73" s="28">
        <v>237</v>
      </c>
      <c r="B73" s="19" t="s">
        <v>1193</v>
      </c>
      <c r="C73" s="19" t="s">
        <v>985</v>
      </c>
      <c r="D73" s="19">
        <v>532</v>
      </c>
      <c r="E73" s="19" t="s">
        <v>1328</v>
      </c>
      <c r="F73" s="19" t="s">
        <v>41</v>
      </c>
      <c r="G73" s="34">
        <f>SUMIFS('dez 2024'!S:S,'dez 2024'!G:G,'Abertura por conta'!C71,'dez 2024'!V:V,'Abertura por conta'!F71)</f>
        <v>467.77</v>
      </c>
      <c r="H73" s="34">
        <f>SUMIFS('jan 2025'!S:S,'jan 2025'!G:G,'Abertura por conta'!C73,'jan 2025'!V:V,'Abertura por conta'!F73)</f>
        <v>741.85</v>
      </c>
      <c r="I73" s="34">
        <f>SUMIFS('fev 2025'!S:S,'fev 2025'!G:G,'Abertura por conta'!C73,'fev 2025'!V:V,'Abertura por conta'!F73)</f>
        <v>833.7</v>
      </c>
      <c r="J73" s="34">
        <f>SUMIFS('mar 2025'!S:S,'mar 2025'!G:G,'Abertura por conta'!C73,'mar 2025'!V:V,'Abertura por conta'!F73)</f>
        <v>0</v>
      </c>
      <c r="K73" s="34">
        <f t="shared" si="1"/>
        <v>-833.7</v>
      </c>
      <c r="L73" s="19"/>
    </row>
    <row r="74" spans="1:12">
      <c r="A74" s="28">
        <v>237</v>
      </c>
      <c r="B74" s="19" t="s">
        <v>1193</v>
      </c>
      <c r="C74" s="19" t="s">
        <v>985</v>
      </c>
      <c r="D74" s="19">
        <v>532</v>
      </c>
      <c r="E74" s="19" t="s">
        <v>1328</v>
      </c>
      <c r="F74" s="19" t="s">
        <v>48</v>
      </c>
      <c r="G74" s="34">
        <f>SUMIFS('dez 2024'!S:S,'dez 2024'!G:G,'Abertura por conta'!C72,'dez 2024'!V:V,'Abertura por conta'!F72)</f>
        <v>0</v>
      </c>
      <c r="H74" s="34">
        <f>SUMIFS('jan 2025'!S:S,'jan 2025'!G:G,'Abertura por conta'!C74,'jan 2025'!V:V,'Abertura por conta'!F74)</f>
        <v>0</v>
      </c>
      <c r="I74" s="34">
        <f>SUMIFS('fev 2025'!S:S,'fev 2025'!G:G,'Abertura por conta'!C74,'fev 2025'!V:V,'Abertura por conta'!F74)</f>
        <v>0</v>
      </c>
      <c r="J74" s="34">
        <f>SUMIFS('mar 2025'!S:S,'mar 2025'!G:G,'Abertura por conta'!C74,'mar 2025'!V:V,'Abertura por conta'!F74)</f>
        <v>0</v>
      </c>
      <c r="K74" s="34">
        <f t="shared" si="1"/>
        <v>0</v>
      </c>
      <c r="L74" s="19"/>
    </row>
    <row r="75" spans="1:12">
      <c r="A75" s="28">
        <v>237</v>
      </c>
      <c r="B75" s="19" t="s">
        <v>1193</v>
      </c>
      <c r="C75" s="19" t="s">
        <v>985</v>
      </c>
      <c r="D75" s="19">
        <v>532</v>
      </c>
      <c r="E75" s="19" t="s">
        <v>1328</v>
      </c>
      <c r="F75" s="19" t="s">
        <v>50</v>
      </c>
      <c r="G75" s="34">
        <f>SUMIFS('dez 2024'!S:S,'dez 2024'!G:G,'Abertura por conta'!C73,'dez 2024'!V:V,'Abertura por conta'!F73)</f>
        <v>65</v>
      </c>
      <c r="H75" s="34">
        <f>SUMIFS('jan 2025'!S:S,'jan 2025'!G:G,'Abertura por conta'!C75,'jan 2025'!V:V,'Abertura por conta'!F75)</f>
        <v>0</v>
      </c>
      <c r="I75" s="34">
        <f>SUMIFS('fev 2025'!S:S,'fev 2025'!G:G,'Abertura por conta'!C75,'fev 2025'!V:V,'Abertura por conta'!F75)</f>
        <v>0</v>
      </c>
      <c r="J75" s="34">
        <f>SUMIFS('mar 2025'!S:S,'mar 2025'!G:G,'Abertura por conta'!C75,'mar 2025'!V:V,'Abertura por conta'!F75)</f>
        <v>0</v>
      </c>
      <c r="K75" s="34">
        <f t="shared" si="1"/>
        <v>0</v>
      </c>
      <c r="L75" s="19"/>
    </row>
    <row r="76" spans="1:12">
      <c r="A76" s="28">
        <v>237</v>
      </c>
      <c r="B76" s="19" t="s">
        <v>1193</v>
      </c>
      <c r="C76" s="19" t="s">
        <v>985</v>
      </c>
      <c r="D76" s="19">
        <v>532</v>
      </c>
      <c r="E76" s="19" t="s">
        <v>1328</v>
      </c>
      <c r="F76" s="19" t="s">
        <v>36</v>
      </c>
      <c r="G76" s="34">
        <f>SUMIFS('dez 2024'!S:S,'dez 2024'!G:G,'Abertura por conta'!C74,'dez 2024'!V:V,'Abertura por conta'!F74)</f>
        <v>-80.400000000000006</v>
      </c>
      <c r="H76" s="34">
        <f>SUMIFS('jan 2025'!S:S,'jan 2025'!G:G,'Abertura por conta'!C76,'jan 2025'!V:V,'Abertura por conta'!F76)</f>
        <v>-6500</v>
      </c>
      <c r="I76" s="34">
        <f>SUMIFS('fev 2025'!S:S,'fev 2025'!G:G,'Abertura por conta'!C76,'fev 2025'!V:V,'Abertura por conta'!F76)</f>
        <v>-6500</v>
      </c>
      <c r="J76" s="34">
        <f>SUMIFS('mar 2025'!S:S,'mar 2025'!G:G,'Abertura por conta'!C76,'mar 2025'!V:V,'Abertura por conta'!F76)</f>
        <v>-6500</v>
      </c>
      <c r="K76" s="34">
        <f t="shared" si="1"/>
        <v>0</v>
      </c>
      <c r="L76" s="19"/>
    </row>
    <row r="77" spans="1:12">
      <c r="A77" s="45">
        <v>237</v>
      </c>
      <c r="B77" s="27" t="s">
        <v>1193</v>
      </c>
      <c r="C77" s="27" t="s">
        <v>985</v>
      </c>
      <c r="D77" s="27">
        <v>532</v>
      </c>
      <c r="E77" s="27" t="s">
        <v>1328</v>
      </c>
      <c r="F77" s="27" t="s">
        <v>88</v>
      </c>
      <c r="G77" s="34"/>
      <c r="H77" s="70">
        <f>SUMIFS('jan 2025'!S:S,'jan 2025'!G:G,'Abertura por conta'!C77,'jan 2025'!V:V,'Abertura por conta'!F77)</f>
        <v>0</v>
      </c>
      <c r="I77" s="70">
        <f>SUMIFS('fev 2025'!S:S,'fev 2025'!G:G,'Abertura por conta'!C77,'fev 2025'!V:V,'Abertura por conta'!F77)</f>
        <v>0</v>
      </c>
      <c r="J77" s="70">
        <f>SUMIFS('mar 2025'!S:S,'mar 2025'!G:G,'Abertura por conta'!C77,'mar 2025'!V:V,'Abertura por conta'!F77)</f>
        <v>6500</v>
      </c>
      <c r="K77" s="70">
        <f t="shared" si="1"/>
        <v>6500</v>
      </c>
      <c r="L77" s="27"/>
    </row>
    <row r="78" spans="1:12">
      <c r="A78" s="28">
        <v>1</v>
      </c>
      <c r="B78" s="19" t="s">
        <v>1244</v>
      </c>
      <c r="C78" s="19" t="s">
        <v>346</v>
      </c>
      <c r="D78" s="19">
        <v>4236</v>
      </c>
      <c r="E78" s="19" t="s">
        <v>1249</v>
      </c>
      <c r="F78" s="19" t="s">
        <v>41</v>
      </c>
      <c r="G78" s="34">
        <f>SUMIFS('dez 2024'!S:S,'dez 2024'!G:G,'Abertura por conta'!C75,'dez 2024'!V:V,'Abertura por conta'!F75)</f>
        <v>-8.17</v>
      </c>
      <c r="H78" s="34">
        <f>SUMIFS('jan 2025'!S:S,'jan 2025'!G:G,'Abertura por conta'!C78,'jan 2025'!V:V,'Abertura por conta'!F78)</f>
        <v>306.55</v>
      </c>
      <c r="I78" s="34">
        <f>SUMIFS('fev 2025'!S:S,'fev 2025'!G:G,'Abertura por conta'!C78,'fev 2025'!V:V,'Abertura por conta'!F78)</f>
        <v>298.98</v>
      </c>
      <c r="J78" s="34">
        <f>SUMIFS('mar 2025'!S:S,'mar 2025'!G:G,'Abertura por conta'!C78,'mar 2025'!V:V,'Abertura por conta'!F78)</f>
        <v>298.98</v>
      </c>
      <c r="K78" s="34">
        <f t="shared" si="1"/>
        <v>0</v>
      </c>
      <c r="L78" s="19"/>
    </row>
    <row r="79" spans="1:12">
      <c r="A79" s="28">
        <v>1</v>
      </c>
      <c r="B79" s="19" t="s">
        <v>1244</v>
      </c>
      <c r="C79" s="19" t="s">
        <v>346</v>
      </c>
      <c r="D79" s="19">
        <v>4236</v>
      </c>
      <c r="E79" s="19" t="s">
        <v>1249</v>
      </c>
      <c r="F79" s="19" t="s">
        <v>79</v>
      </c>
      <c r="G79" s="34">
        <f>SUMIFS('dez 2024'!S:S,'dez 2024'!G:G,'Abertura por conta'!C76,'dez 2024'!V:V,'Abertura por conta'!F76)</f>
        <v>-650</v>
      </c>
      <c r="H79" s="34">
        <f>SUMIFS('jan 2025'!S:S,'jan 2025'!G:G,'Abertura por conta'!C79,'jan 2025'!V:V,'Abertura por conta'!F79)</f>
        <v>75.75</v>
      </c>
      <c r="I79" s="34">
        <f>SUMIFS('fev 2025'!S:S,'fev 2025'!G:G,'Abertura por conta'!C79,'fev 2025'!V:V,'Abertura por conta'!F79)</f>
        <v>75.75</v>
      </c>
      <c r="J79" s="34">
        <f>SUMIFS('mar 2025'!S:S,'mar 2025'!G:G,'Abertura por conta'!C79,'mar 2025'!V:V,'Abertura por conta'!F79)</f>
        <v>0</v>
      </c>
      <c r="K79" s="34">
        <f t="shared" si="1"/>
        <v>-75.75</v>
      </c>
      <c r="L79" s="19"/>
    </row>
    <row r="80" spans="1:12">
      <c r="A80" s="28">
        <v>1</v>
      </c>
      <c r="B80" s="19" t="s">
        <v>1244</v>
      </c>
      <c r="C80" s="19" t="s">
        <v>346</v>
      </c>
      <c r="D80" s="19">
        <v>4236</v>
      </c>
      <c r="E80" s="19" t="s">
        <v>1249</v>
      </c>
      <c r="F80" s="19" t="s">
        <v>48</v>
      </c>
      <c r="G80" s="34">
        <f>SUMIFS('dez 2024'!S:S,'dez 2024'!G:G,'Abertura por conta'!C77,'dez 2024'!V:V,'Abertura por conta'!F77)</f>
        <v>0</v>
      </c>
      <c r="H80" s="34">
        <f>SUMIFS('jan 2025'!S:S,'jan 2025'!G:G,'Abertura por conta'!C80,'jan 2025'!V:V,'Abertura por conta'!F80)</f>
        <v>-121.29</v>
      </c>
      <c r="I80" s="34">
        <f>SUMIFS('fev 2025'!S:S,'fev 2025'!G:G,'Abertura por conta'!C80,'fev 2025'!V:V,'Abertura por conta'!F80)</f>
        <v>0</v>
      </c>
      <c r="J80" s="34">
        <f>SUMIFS('mar 2025'!S:S,'mar 2025'!G:G,'Abertura por conta'!C80,'mar 2025'!V:V,'Abertura por conta'!F80)</f>
        <v>-121.29</v>
      </c>
      <c r="K80" s="34">
        <f t="shared" si="1"/>
        <v>-121.29</v>
      </c>
      <c r="L80" s="19"/>
    </row>
    <row r="81" spans="1:12">
      <c r="A81" s="28">
        <v>1</v>
      </c>
      <c r="B81" s="19" t="s">
        <v>1244</v>
      </c>
      <c r="C81" s="19" t="s">
        <v>346</v>
      </c>
      <c r="D81" s="19">
        <v>4236</v>
      </c>
      <c r="E81" s="19" t="s">
        <v>1249</v>
      </c>
      <c r="F81" s="19" t="s">
        <v>50</v>
      </c>
      <c r="G81" s="34">
        <f>SUMIFS('dez 2024'!S:S,'dez 2024'!G:G,'Abertura por conta'!C78,'dez 2024'!V:V,'Abertura por conta'!F78)</f>
        <v>294.42</v>
      </c>
      <c r="H81" s="34">
        <f>SUMIFS('jan 2025'!S:S,'jan 2025'!G:G,'Abertura por conta'!C81,'jan 2025'!V:V,'Abertura por conta'!F81)</f>
        <v>0</v>
      </c>
      <c r="I81" s="34">
        <f>SUMIFS('fev 2025'!S:S,'fev 2025'!G:G,'Abertura por conta'!C81,'fev 2025'!V:V,'Abertura por conta'!F81)</f>
        <v>0</v>
      </c>
      <c r="J81" s="34">
        <f>SUMIFS('mar 2025'!S:S,'mar 2025'!G:G,'Abertura por conta'!C81,'mar 2025'!V:V,'Abertura por conta'!F81)</f>
        <v>0</v>
      </c>
      <c r="K81" s="34">
        <f t="shared" si="1"/>
        <v>0</v>
      </c>
      <c r="L81" s="19"/>
    </row>
    <row r="82" spans="1:12">
      <c r="A82" s="28">
        <v>1</v>
      </c>
      <c r="B82" s="19" t="s">
        <v>1244</v>
      </c>
      <c r="C82" s="19" t="s">
        <v>346</v>
      </c>
      <c r="D82" s="19">
        <v>4236</v>
      </c>
      <c r="E82" s="19" t="s">
        <v>1249</v>
      </c>
      <c r="F82" s="19" t="s">
        <v>36</v>
      </c>
      <c r="G82" s="34">
        <f>SUMIFS('dez 2024'!S:S,'dez 2024'!G:G,'Abertura por conta'!C79,'dez 2024'!V:V,'Abertura por conta'!F79)</f>
        <v>75.75</v>
      </c>
      <c r="H82" s="34">
        <f>SUMIFS('jan 2025'!S:S,'jan 2025'!G:G,'Abertura por conta'!C82,'jan 2025'!V:V,'Abertura por conta'!F82)</f>
        <v>-2300</v>
      </c>
      <c r="I82" s="34">
        <f>SUMIFS('fev 2025'!S:S,'fev 2025'!G:G,'Abertura por conta'!C82,'fev 2025'!V:V,'Abertura por conta'!F82)</f>
        <v>-2300</v>
      </c>
      <c r="J82" s="34">
        <f>SUMIFS('mar 2025'!S:S,'mar 2025'!G:G,'Abertura por conta'!C82,'mar 2025'!V:V,'Abertura por conta'!F82)</f>
        <v>-2300</v>
      </c>
      <c r="K82" s="34">
        <f t="shared" si="1"/>
        <v>0</v>
      </c>
      <c r="L82" s="19"/>
    </row>
    <row r="83" spans="1:12">
      <c r="A83" s="28">
        <v>1</v>
      </c>
      <c r="B83" s="19" t="s">
        <v>1244</v>
      </c>
      <c r="C83" s="19" t="s">
        <v>1850</v>
      </c>
      <c r="D83" s="19">
        <v>8797</v>
      </c>
      <c r="E83" s="19" t="s">
        <v>2024</v>
      </c>
      <c r="F83" s="19" t="s">
        <v>36</v>
      </c>
      <c r="G83" s="34"/>
      <c r="H83" s="70">
        <f>SUMIFS('jan 2025'!S:S,'jan 2025'!G:G,'Abertura por conta'!C83,'jan 2025'!V:V,'Abertura por conta'!F83)</f>
        <v>0</v>
      </c>
      <c r="I83" s="34">
        <f>SUMIFS('fev 2025'!S:S,'fev 2025'!G:G,'Abertura por conta'!C83,'fev 2025'!V:V,'Abertura por conta'!F83)</f>
        <v>0</v>
      </c>
      <c r="J83" s="34">
        <f>SUMIFS('mar 2025'!S:S,'mar 2025'!G:G,'Abertura por conta'!C83,'mar 2025'!V:V,'Abertura por conta'!F83)</f>
        <v>-5780.2199999999993</v>
      </c>
      <c r="K83" s="34">
        <f t="shared" si="1"/>
        <v>-5780.2199999999993</v>
      </c>
      <c r="L83" s="19"/>
    </row>
    <row r="84" spans="1:12">
      <c r="A84" s="28">
        <v>1</v>
      </c>
      <c r="B84" s="19" t="s">
        <v>1244</v>
      </c>
      <c r="C84" s="19" t="s">
        <v>1850</v>
      </c>
      <c r="D84" s="19">
        <v>8797</v>
      </c>
      <c r="E84" s="19" t="s">
        <v>2024</v>
      </c>
      <c r="F84" s="19" t="s">
        <v>41</v>
      </c>
      <c r="G84" s="34"/>
      <c r="H84" s="70">
        <f>SUMIFS('jan 2025'!S:S,'jan 2025'!G:G,'Abertura por conta'!C84,'jan 2025'!V:V,'Abertura por conta'!F84)</f>
        <v>0</v>
      </c>
      <c r="I84" s="34">
        <f>SUMIFS('fev 2025'!S:S,'fev 2025'!G:G,'Abertura por conta'!C84,'fev 2025'!V:V,'Abertura por conta'!F84)</f>
        <v>0</v>
      </c>
      <c r="J84" s="34">
        <f>SUMIFS('mar 2025'!S:S,'mar 2025'!G:G,'Abertura por conta'!C84,'mar 2025'!V:V,'Abertura por conta'!F84)</f>
        <v>790.25</v>
      </c>
      <c r="K84" s="34">
        <f t="shared" si="1"/>
        <v>790.25</v>
      </c>
      <c r="L84" s="19"/>
    </row>
    <row r="85" spans="1:12">
      <c r="A85" s="28">
        <v>1</v>
      </c>
      <c r="B85" s="19" t="s">
        <v>1244</v>
      </c>
      <c r="C85" s="19" t="s">
        <v>1850</v>
      </c>
      <c r="D85" s="19">
        <v>8797</v>
      </c>
      <c r="E85" s="19" t="s">
        <v>2024</v>
      </c>
      <c r="F85" s="19" t="s">
        <v>128</v>
      </c>
      <c r="G85" s="34"/>
      <c r="H85" s="70">
        <f>SUMIFS('jan 2025'!S:S,'jan 2025'!G:G,'Abertura por conta'!C85,'jan 2025'!V:V,'Abertura por conta'!F85)</f>
        <v>0</v>
      </c>
      <c r="I85" s="34">
        <f>SUMIFS('fev 2025'!S:S,'fev 2025'!G:G,'Abertura por conta'!C85,'fev 2025'!V:V,'Abertura por conta'!F85)</f>
        <v>0</v>
      </c>
      <c r="J85" s="34">
        <f>SUMIFS('mar 2025'!S:S,'mar 2025'!G:G,'Abertura por conta'!C85,'mar 2025'!V:V,'Abertura por conta'!F85)</f>
        <v>9.6999999999999993</v>
      </c>
      <c r="K85" s="34">
        <f t="shared" si="1"/>
        <v>9.6999999999999993</v>
      </c>
      <c r="L85" s="19"/>
    </row>
    <row r="86" spans="1:12">
      <c r="A86" s="28">
        <v>1</v>
      </c>
      <c r="B86" s="19" t="s">
        <v>1244</v>
      </c>
      <c r="C86" s="19" t="s">
        <v>1850</v>
      </c>
      <c r="D86" s="19">
        <v>8797</v>
      </c>
      <c r="E86" s="19" t="s">
        <v>2024</v>
      </c>
      <c r="F86" s="19" t="s">
        <v>85</v>
      </c>
      <c r="G86" s="34"/>
      <c r="H86" s="70"/>
      <c r="I86" s="34">
        <f>SUMIFS('fev 2025'!S:S,'fev 2025'!G:G,'Abertura por conta'!C86,'fev 2025'!V:V,'Abertura por conta'!F86)</f>
        <v>0</v>
      </c>
      <c r="J86" s="34">
        <f>SUMIFS('mar 2025'!S:S,'mar 2025'!G:G,'Abertura por conta'!C86,'mar 2025'!V:V,'Abertura por conta'!F86)</f>
        <v>2122.1999999999998</v>
      </c>
      <c r="K86" s="34">
        <f t="shared" ref="K86" si="2">J86-I86</f>
        <v>2122.1999999999998</v>
      </c>
      <c r="L86" s="19"/>
    </row>
    <row r="87" spans="1:12">
      <c r="A87" s="28">
        <v>1</v>
      </c>
      <c r="B87" s="19" t="s">
        <v>1244</v>
      </c>
      <c r="C87" s="19" t="s">
        <v>1850</v>
      </c>
      <c r="D87" s="19">
        <v>8797</v>
      </c>
      <c r="E87" s="19" t="s">
        <v>2024</v>
      </c>
      <c r="F87" s="19" t="s">
        <v>298</v>
      </c>
      <c r="G87" s="34"/>
      <c r="H87" s="70">
        <f>SUMIFS('jan 2025'!S:S,'jan 2025'!G:G,'Abertura por conta'!C87,'jan 2025'!V:V,'Abertura por conta'!F87)</f>
        <v>0</v>
      </c>
      <c r="I87" s="34">
        <f>SUMIFS('fev 2025'!S:S,'fev 2025'!G:G,'Abertura por conta'!C87,'fev 2025'!V:V,'Abertura por conta'!F87)</f>
        <v>0</v>
      </c>
      <c r="J87" s="34">
        <f>SUMIFS('mar 2025'!S:S,'mar 2025'!G:G,'Abertura por conta'!C87,'mar 2025'!V:V,'Abertura por conta'!F87)</f>
        <v>1800</v>
      </c>
      <c r="K87" s="34">
        <f t="shared" si="1"/>
        <v>1800</v>
      </c>
      <c r="L87" s="19" t="s">
        <v>2036</v>
      </c>
    </row>
    <row r="88" spans="1:12">
      <c r="A88" s="28">
        <v>237</v>
      </c>
      <c r="B88" s="19" t="s">
        <v>1193</v>
      </c>
      <c r="C88" s="19" t="s">
        <v>178</v>
      </c>
      <c r="D88" s="19">
        <v>587</v>
      </c>
      <c r="E88" s="19" t="s">
        <v>1217</v>
      </c>
      <c r="F88" s="19" t="s">
        <v>48</v>
      </c>
      <c r="G88" s="34">
        <f>SUMIFS('dez 2024'!S:S,'dez 2024'!G:G,'Abertura por conta'!C80,'dez 2024'!V:V,'Abertura por conta'!F80)</f>
        <v>0</v>
      </c>
      <c r="H88" s="34">
        <f>SUMIFS('jan 2025'!S:S,'jan 2025'!G:G,'Abertura por conta'!C88,'jan 2025'!V:V,'Abertura por conta'!F88)</f>
        <v>0</v>
      </c>
      <c r="I88" s="34">
        <f>SUMIFS('fev 2025'!S:S,'fev 2025'!G:G,'Abertura por conta'!C88,'fev 2025'!V:V,'Abertura por conta'!F88)</f>
        <v>0</v>
      </c>
      <c r="J88" s="34">
        <f>SUMIFS('mar 2025'!S:S,'mar 2025'!G:G,'Abertura por conta'!C88,'mar 2025'!V:V,'Abertura por conta'!F88)</f>
        <v>0</v>
      </c>
      <c r="K88" s="34">
        <f t="shared" si="1"/>
        <v>0</v>
      </c>
      <c r="L88" s="19"/>
    </row>
    <row r="89" spans="1:12">
      <c r="A89" s="28">
        <v>237</v>
      </c>
      <c r="B89" s="19" t="s">
        <v>1193</v>
      </c>
      <c r="C89" s="19" t="s">
        <v>178</v>
      </c>
      <c r="D89" s="19">
        <v>587</v>
      </c>
      <c r="E89" s="19" t="s">
        <v>1217</v>
      </c>
      <c r="F89" s="19" t="s">
        <v>41</v>
      </c>
      <c r="G89" s="34">
        <f>SUMIFS('dez 2024'!S:S,'dez 2024'!G:G,'Abertura por conta'!C81,'dez 2024'!V:V,'Abertura por conta'!F81)</f>
        <v>0</v>
      </c>
      <c r="H89" s="34">
        <f>SUMIFS('jan 2025'!S:S,'jan 2025'!G:G,'Abertura por conta'!C89,'jan 2025'!V:V,'Abertura por conta'!F89)</f>
        <v>154.63999999999999</v>
      </c>
      <c r="I89" s="34">
        <f>SUMIFS('fev 2025'!S:S,'fev 2025'!G:G,'Abertura por conta'!C89,'fev 2025'!V:V,'Abertura por conta'!F89)</f>
        <v>154.63999999999999</v>
      </c>
      <c r="J89" s="34">
        <f>SUMIFS('mar 2025'!S:S,'mar 2025'!G:G,'Abertura por conta'!C89,'mar 2025'!V:V,'Abertura por conta'!F89)</f>
        <v>169.33999999999997</v>
      </c>
      <c r="K89" s="34">
        <f t="shared" si="1"/>
        <v>14.699999999999989</v>
      </c>
      <c r="L89" s="19"/>
    </row>
    <row r="90" spans="1:12">
      <c r="A90" s="28">
        <v>237</v>
      </c>
      <c r="B90" s="19" t="s">
        <v>1193</v>
      </c>
      <c r="C90" s="19" t="s">
        <v>178</v>
      </c>
      <c r="D90" s="19">
        <v>587</v>
      </c>
      <c r="E90" s="19" t="s">
        <v>1217</v>
      </c>
      <c r="F90" s="19" t="s">
        <v>126</v>
      </c>
      <c r="G90" s="34">
        <f>SUMIFS('dez 2024'!S:S,'dez 2024'!G:G,'Abertura por conta'!C82,'dez 2024'!V:V,'Abertura por conta'!F82)</f>
        <v>-2300</v>
      </c>
      <c r="H90" s="34">
        <f>SUMIFS('jan 2025'!S:S,'jan 2025'!G:G,'Abertura por conta'!C90,'jan 2025'!V:V,'Abertura por conta'!F90)</f>
        <v>0</v>
      </c>
      <c r="I90" s="34">
        <f>SUMIFS('fev 2025'!S:S,'fev 2025'!G:G,'Abertura por conta'!C90,'fev 2025'!V:V,'Abertura por conta'!F90)</f>
        <v>0</v>
      </c>
      <c r="J90" s="34">
        <f>SUMIFS('mar 2025'!S:S,'mar 2025'!G:G,'Abertura por conta'!C90,'mar 2025'!V:V,'Abertura por conta'!F90)</f>
        <v>0</v>
      </c>
      <c r="K90" s="34">
        <f t="shared" si="1"/>
        <v>0</v>
      </c>
      <c r="L90" s="19"/>
    </row>
    <row r="91" spans="1:12">
      <c r="A91" s="28">
        <v>237</v>
      </c>
      <c r="B91" s="19" t="s">
        <v>1193</v>
      </c>
      <c r="C91" s="19" t="s">
        <v>178</v>
      </c>
      <c r="D91" s="19">
        <v>587</v>
      </c>
      <c r="E91" s="19" t="s">
        <v>1217</v>
      </c>
      <c r="F91" s="19" t="s">
        <v>36</v>
      </c>
      <c r="G91" s="34">
        <f>SUMIFS('dez 2024'!S:S,'dez 2024'!G:G,'Abertura por conta'!C83,'dez 2024'!V:V,'Abertura por conta'!F83)</f>
        <v>0</v>
      </c>
      <c r="H91" s="34">
        <f>SUMIFS('jan 2025'!S:S,'jan 2025'!G:G,'Abertura por conta'!C91,'jan 2025'!V:V,'Abertura por conta'!F91)</f>
        <v>-1200</v>
      </c>
      <c r="I91" s="34">
        <f>SUMIFS('fev 2025'!S:S,'fev 2025'!G:G,'Abertura por conta'!C91,'fev 2025'!V:V,'Abertura por conta'!F91)</f>
        <v>-1200</v>
      </c>
      <c r="J91" s="34">
        <f>SUMIFS('mar 2025'!S:S,'mar 2025'!G:G,'Abertura por conta'!C91,'mar 2025'!V:V,'Abertura por conta'!F91)</f>
        <v>-1200</v>
      </c>
      <c r="K91" s="34">
        <f t="shared" si="1"/>
        <v>0</v>
      </c>
      <c r="L91" s="19"/>
    </row>
    <row r="92" spans="1:12">
      <c r="A92" s="45">
        <v>237</v>
      </c>
      <c r="B92" s="27" t="s">
        <v>1193</v>
      </c>
      <c r="C92" s="27" t="s">
        <v>178</v>
      </c>
      <c r="D92" s="27">
        <v>587</v>
      </c>
      <c r="E92" s="27" t="s">
        <v>1217</v>
      </c>
      <c r="F92" s="27" t="s">
        <v>85</v>
      </c>
      <c r="G92" s="34"/>
      <c r="H92" s="70">
        <f>SUMIFS('jan 2025'!S:S,'jan 2025'!G:G,'Abertura por conta'!C92,'jan 2025'!V:V,'Abertura por conta'!F92)</f>
        <v>0</v>
      </c>
      <c r="I92" s="70">
        <f>SUMIFS('fev 2025'!S:S,'fev 2025'!G:G,'Abertura por conta'!C92,'fev 2025'!V:V,'Abertura por conta'!F92)</f>
        <v>0</v>
      </c>
      <c r="J92" s="70">
        <f>SUMIFS('mar 2025'!S:S,'mar 2025'!G:G,'Abertura por conta'!C92,'mar 2025'!V:V,'Abertura por conta'!F92)</f>
        <v>147</v>
      </c>
      <c r="K92" s="70">
        <f t="shared" si="1"/>
        <v>147</v>
      </c>
      <c r="L92" s="27"/>
    </row>
    <row r="93" spans="1:12">
      <c r="A93" s="28">
        <v>748</v>
      </c>
      <c r="B93" s="19" t="s">
        <v>1324</v>
      </c>
      <c r="C93" s="19" t="s">
        <v>770</v>
      </c>
      <c r="D93" s="19">
        <v>4536</v>
      </c>
      <c r="E93" s="19" t="s">
        <v>1325</v>
      </c>
      <c r="F93" s="19" t="s">
        <v>48</v>
      </c>
      <c r="G93" s="34">
        <f>SUMIFS('dez 2024'!S:S,'dez 2024'!G:G,'Abertura por conta'!C84,'dez 2024'!V:V,'Abertura por conta'!F84)</f>
        <v>0</v>
      </c>
      <c r="H93" s="34">
        <f>SUMIFS('jan 2025'!S:S,'jan 2025'!G:G,'Abertura por conta'!C93,'jan 2025'!V:V,'Abertura por conta'!F93)</f>
        <v>-115.59</v>
      </c>
      <c r="I93" s="34">
        <f>SUMIFS('fev 2025'!S:S,'fev 2025'!G:G,'Abertura por conta'!C93,'fev 2025'!V:V,'Abertura por conta'!F93)</f>
        <v>0</v>
      </c>
      <c r="J93" s="34">
        <f>SUMIFS('mar 2025'!S:S,'mar 2025'!G:G,'Abertura por conta'!C93,'mar 2025'!V:V,'Abertura por conta'!F93)</f>
        <v>-115.59</v>
      </c>
      <c r="K93" s="34">
        <f t="shared" si="1"/>
        <v>-115.59</v>
      </c>
      <c r="L93" s="19"/>
    </row>
    <row r="94" spans="1:12">
      <c r="A94" s="28">
        <v>748</v>
      </c>
      <c r="B94" s="19" t="s">
        <v>1324</v>
      </c>
      <c r="C94" s="19" t="s">
        <v>770</v>
      </c>
      <c r="D94" s="19">
        <v>4536</v>
      </c>
      <c r="E94" s="19" t="s">
        <v>1325</v>
      </c>
      <c r="F94" s="19" t="s">
        <v>41</v>
      </c>
      <c r="G94" s="34">
        <f>SUMIFS('dez 2024'!S:S,'dez 2024'!G:G,'Abertura por conta'!C85,'dez 2024'!V:V,'Abertura por conta'!F85)</f>
        <v>0</v>
      </c>
      <c r="H94" s="34">
        <f>SUMIFS('jan 2025'!S:S,'jan 2025'!G:G,'Abertura por conta'!C94,'jan 2025'!V:V,'Abertura por conta'!F94)</f>
        <v>338.46000000000004</v>
      </c>
      <c r="I94" s="34">
        <f>SUMIFS('fev 2025'!S:S,'fev 2025'!G:G,'Abertura por conta'!C94,'fev 2025'!V:V,'Abertura por conta'!F94)</f>
        <v>338.46000000000004</v>
      </c>
      <c r="J94" s="34">
        <f>SUMIFS('mar 2025'!S:S,'mar 2025'!G:G,'Abertura por conta'!C94,'mar 2025'!V:V,'Abertura por conta'!F94)</f>
        <v>338.46</v>
      </c>
      <c r="K94" s="34">
        <f t="shared" si="1"/>
        <v>0</v>
      </c>
      <c r="L94" s="19"/>
    </row>
    <row r="95" spans="1:12">
      <c r="A95" s="28">
        <v>748</v>
      </c>
      <c r="B95" s="19" t="s">
        <v>1324</v>
      </c>
      <c r="C95" s="19" t="s">
        <v>770</v>
      </c>
      <c r="D95" s="19">
        <v>4536</v>
      </c>
      <c r="E95" s="19" t="s">
        <v>1325</v>
      </c>
      <c r="F95" s="19" t="s">
        <v>79</v>
      </c>
      <c r="G95" s="34">
        <f>SUMIFS('dez 2024'!S:S,'dez 2024'!G:G,'Abertura por conta'!C87,'dez 2024'!V:V,'Abertura por conta'!F87)</f>
        <v>0</v>
      </c>
      <c r="H95" s="34">
        <f>SUMIFS('jan 2025'!S:S,'jan 2025'!G:G,'Abertura por conta'!C95,'jan 2025'!V:V,'Abertura por conta'!F95)</f>
        <v>258</v>
      </c>
      <c r="I95" s="34">
        <f>SUMIFS('fev 2025'!S:S,'fev 2025'!G:G,'Abertura por conta'!C95,'fev 2025'!V:V,'Abertura por conta'!F95)</f>
        <v>0</v>
      </c>
      <c r="J95" s="34">
        <f>SUMIFS('mar 2025'!S:S,'mar 2025'!G:G,'Abertura por conta'!C95,'mar 2025'!V:V,'Abertura por conta'!F95)</f>
        <v>0</v>
      </c>
      <c r="K95" s="34">
        <f t="shared" si="1"/>
        <v>0</v>
      </c>
      <c r="L95" s="19"/>
    </row>
    <row r="96" spans="1:12">
      <c r="A96" s="28">
        <v>748</v>
      </c>
      <c r="B96" s="19" t="s">
        <v>1324</v>
      </c>
      <c r="C96" s="19" t="s">
        <v>770</v>
      </c>
      <c r="D96" s="19">
        <v>4536</v>
      </c>
      <c r="E96" s="19" t="s">
        <v>1325</v>
      </c>
      <c r="F96" s="19" t="s">
        <v>298</v>
      </c>
      <c r="G96" s="34">
        <f>SUMIFS('dez 2024'!S:S,'dez 2024'!G:G,'Abertura por conta'!C88,'dez 2024'!V:V,'Abertura por conta'!F88)</f>
        <v>-30.68</v>
      </c>
      <c r="H96" s="34">
        <f>SUMIFS('jan 2025'!S:S,'jan 2025'!G:G,'Abertura por conta'!C96,'jan 2025'!V:V,'Abertura por conta'!F96)</f>
        <v>0</v>
      </c>
      <c r="I96" s="34">
        <f>SUMIFS('fev 2025'!S:S,'fev 2025'!G:G,'Abertura por conta'!C96,'fev 2025'!V:V,'Abertura por conta'!F96)</f>
        <v>0</v>
      </c>
      <c r="J96" s="34">
        <f>SUMIFS('mar 2025'!S:S,'mar 2025'!G:G,'Abertura por conta'!C96,'mar 2025'!V:V,'Abertura por conta'!F96)</f>
        <v>0</v>
      </c>
      <c r="K96" s="34">
        <f t="shared" si="1"/>
        <v>0</v>
      </c>
      <c r="L96" s="19"/>
    </row>
    <row r="97" spans="1:12">
      <c r="A97" s="28">
        <v>748</v>
      </c>
      <c r="B97" s="19" t="s">
        <v>1324</v>
      </c>
      <c r="C97" s="19" t="s">
        <v>770</v>
      </c>
      <c r="D97" s="19">
        <v>4536</v>
      </c>
      <c r="E97" s="19" t="s">
        <v>1325</v>
      </c>
      <c r="F97" s="19" t="s">
        <v>126</v>
      </c>
      <c r="G97" s="34">
        <f>SUMIFS('dez 2024'!S:S,'dez 2024'!G:G,'Abertura por conta'!C89,'dez 2024'!V:V,'Abertura por conta'!F89)</f>
        <v>150.52999999999997</v>
      </c>
      <c r="H97" s="34">
        <f>SUMIFS('jan 2025'!S:S,'jan 2025'!G:G,'Abertura por conta'!C97,'jan 2025'!V:V,'Abertura por conta'!F97)</f>
        <v>0</v>
      </c>
      <c r="I97" s="34">
        <f>SUMIFS('fev 2025'!S:S,'fev 2025'!G:G,'Abertura por conta'!C97,'fev 2025'!V:V,'Abertura por conta'!F97)</f>
        <v>0</v>
      </c>
      <c r="J97" s="34">
        <f>SUMIFS('mar 2025'!S:S,'mar 2025'!G:G,'Abertura por conta'!C97,'mar 2025'!V:V,'Abertura por conta'!F97)</f>
        <v>0</v>
      </c>
      <c r="K97" s="34">
        <f t="shared" si="1"/>
        <v>0</v>
      </c>
      <c r="L97" s="19"/>
    </row>
    <row r="98" spans="1:12">
      <c r="A98" s="28">
        <v>748</v>
      </c>
      <c r="B98" s="19" t="s">
        <v>1324</v>
      </c>
      <c r="C98" s="19" t="s">
        <v>770</v>
      </c>
      <c r="D98" s="19">
        <v>4536</v>
      </c>
      <c r="E98" s="19" t="s">
        <v>1325</v>
      </c>
      <c r="F98" s="19" t="s">
        <v>36</v>
      </c>
      <c r="G98" s="34">
        <f>SUMIFS('dez 2024'!S:S,'dez 2024'!G:G,'Abertura por conta'!C90,'dez 2024'!V:V,'Abertura por conta'!F90)</f>
        <v>0</v>
      </c>
      <c r="H98" s="34">
        <f>SUMIFS('jan 2025'!S:S,'jan 2025'!G:G,'Abertura por conta'!C98,'jan 2025'!V:V,'Abertura por conta'!F98)</f>
        <v>-2400</v>
      </c>
      <c r="I98" s="34">
        <f>SUMIFS('fev 2025'!S:S,'fev 2025'!G:G,'Abertura por conta'!C98,'fev 2025'!V:V,'Abertura por conta'!F98)</f>
        <v>-2400</v>
      </c>
      <c r="J98" s="34">
        <f>SUMIFS('mar 2025'!S:S,'mar 2025'!G:G,'Abertura por conta'!C98,'mar 2025'!V:V,'Abertura por conta'!F98)</f>
        <v>-2400</v>
      </c>
      <c r="K98" s="34">
        <f t="shared" si="1"/>
        <v>0</v>
      </c>
      <c r="L98" s="19"/>
    </row>
    <row r="99" spans="1:12">
      <c r="A99" s="28">
        <v>1</v>
      </c>
      <c r="B99" s="19" t="s">
        <v>1244</v>
      </c>
      <c r="C99" s="19" t="s">
        <v>350</v>
      </c>
      <c r="D99" s="19">
        <v>3721</v>
      </c>
      <c r="E99" s="19" t="s">
        <v>1250</v>
      </c>
      <c r="F99" s="19" t="s">
        <v>41</v>
      </c>
      <c r="G99" s="34">
        <f>SUMIFS('dez 2024'!S:S,'dez 2024'!G:G,'Abertura por conta'!C91,'dez 2024'!V:V,'Abertura por conta'!F91)</f>
        <v>-1200</v>
      </c>
      <c r="H99" s="34">
        <f>SUMIFS('jan 2025'!S:S,'jan 2025'!G:G,'Abertura por conta'!C99,'jan 2025'!V:V,'Abertura por conta'!F99)</f>
        <v>1041.6899999999998</v>
      </c>
      <c r="I99" s="34">
        <f>SUMIFS('fev 2025'!S:S,'fev 2025'!G:G,'Abertura por conta'!C99,'fev 2025'!V:V,'Abertura por conta'!F99)</f>
        <v>1041.6899999999998</v>
      </c>
      <c r="J99" s="34">
        <f>SUMIFS('mar 2025'!S:S,'mar 2025'!G:G,'Abertura por conta'!C99,'mar 2025'!V:V,'Abertura por conta'!F99)</f>
        <v>919.69999999999993</v>
      </c>
      <c r="K99" s="34">
        <f t="shared" si="1"/>
        <v>-121.9899999999999</v>
      </c>
      <c r="L99" s="19"/>
    </row>
    <row r="100" spans="1:12">
      <c r="A100" s="28">
        <v>1</v>
      </c>
      <c r="B100" s="19" t="s">
        <v>1244</v>
      </c>
      <c r="C100" s="19" t="s">
        <v>350</v>
      </c>
      <c r="D100" s="19">
        <v>3721</v>
      </c>
      <c r="E100" s="19" t="s">
        <v>1250</v>
      </c>
      <c r="F100" s="19" t="s">
        <v>128</v>
      </c>
      <c r="G100" s="34">
        <f>SUMIFS('dez 2024'!S:S,'dez 2024'!G:G,'Abertura por conta'!C92,'dez 2024'!V:V,'Abertura por conta'!F92)</f>
        <v>0</v>
      </c>
      <c r="H100" s="34">
        <f>SUMIFS('jan 2025'!S:S,'jan 2025'!G:G,'Abertura por conta'!C100,'jan 2025'!V:V,'Abertura por conta'!F100)</f>
        <v>9.6999999999999993</v>
      </c>
      <c r="I100" s="34">
        <f>SUMIFS('fev 2025'!S:S,'fev 2025'!G:G,'Abertura por conta'!C100,'fev 2025'!V:V,'Abertura por conta'!F100)</f>
        <v>9.6999999999999993</v>
      </c>
      <c r="J100" s="34">
        <f>SUMIFS('mar 2025'!S:S,'mar 2025'!G:G,'Abertura por conta'!C100,'mar 2025'!V:V,'Abertura por conta'!F100)</f>
        <v>9.6999999999999993</v>
      </c>
      <c r="K100" s="34">
        <f t="shared" si="1"/>
        <v>0</v>
      </c>
      <c r="L100" s="19"/>
    </row>
    <row r="101" spans="1:12">
      <c r="A101" s="28">
        <v>1</v>
      </c>
      <c r="B101" s="19" t="s">
        <v>1244</v>
      </c>
      <c r="C101" s="19" t="s">
        <v>350</v>
      </c>
      <c r="D101" s="19">
        <v>3721</v>
      </c>
      <c r="E101" s="19" t="s">
        <v>1250</v>
      </c>
      <c r="F101" s="19" t="s">
        <v>36</v>
      </c>
      <c r="G101" s="34">
        <f>SUMIFS('dez 2024'!S:S,'dez 2024'!G:G,'Abertura por conta'!C93,'dez 2024'!V:V,'Abertura por conta'!F93)</f>
        <v>-104.82</v>
      </c>
      <c r="H101" s="34">
        <f>SUMIFS('jan 2025'!S:S,'jan 2025'!G:G,'Abertura por conta'!C101,'jan 2025'!V:V,'Abertura por conta'!F101)</f>
        <v>-7266.7</v>
      </c>
      <c r="I101" s="34">
        <f>SUMIFS('fev 2025'!S:S,'fev 2025'!G:G,'Abertura por conta'!C101,'fev 2025'!V:V,'Abertura por conta'!F101)</f>
        <v>-7266.7</v>
      </c>
      <c r="J101" s="34">
        <f>SUMIFS('mar 2025'!S:S,'mar 2025'!G:G,'Abertura por conta'!C101,'mar 2025'!V:V,'Abertura por conta'!F101)</f>
        <v>-7266.7</v>
      </c>
      <c r="K101" s="34">
        <f t="shared" si="1"/>
        <v>0</v>
      </c>
      <c r="L101" s="19"/>
    </row>
    <row r="102" spans="1:12">
      <c r="A102" s="28">
        <v>237</v>
      </c>
      <c r="B102" s="19" t="s">
        <v>1193</v>
      </c>
      <c r="C102" s="19" t="s">
        <v>274</v>
      </c>
      <c r="D102" s="19">
        <v>654</v>
      </c>
      <c r="E102" s="19" t="s">
        <v>1231</v>
      </c>
      <c r="F102" s="19" t="s">
        <v>41</v>
      </c>
      <c r="G102" s="34">
        <f>SUMIFS('dez 2024'!S:S,'dez 2024'!G:G,'Abertura por conta'!C94,'dez 2024'!V:V,'Abertura por conta'!F94)</f>
        <v>337.38</v>
      </c>
      <c r="H102" s="34">
        <f>SUMIFS('jan 2025'!S:S,'jan 2025'!G:G,'Abertura por conta'!C102,'jan 2025'!V:V,'Abertura por conta'!F102)</f>
        <v>850.63</v>
      </c>
      <c r="I102" s="34">
        <f>SUMIFS('fev 2025'!S:S,'fev 2025'!G:G,'Abertura por conta'!C102,'fev 2025'!V:V,'Abertura por conta'!F102)</f>
        <v>850.63</v>
      </c>
      <c r="J102" s="34">
        <f>SUMIFS('mar 2025'!S:S,'mar 2025'!G:G,'Abertura por conta'!C102,'mar 2025'!V:V,'Abertura por conta'!F102)</f>
        <v>850.63</v>
      </c>
      <c r="K102" s="34">
        <f t="shared" si="1"/>
        <v>0</v>
      </c>
      <c r="L102" s="19"/>
    </row>
    <row r="103" spans="1:12">
      <c r="A103" s="28">
        <v>237</v>
      </c>
      <c r="B103" s="19" t="s">
        <v>1193</v>
      </c>
      <c r="C103" s="19" t="s">
        <v>274</v>
      </c>
      <c r="D103" s="19">
        <v>654</v>
      </c>
      <c r="E103" s="19" t="s">
        <v>1231</v>
      </c>
      <c r="F103" s="19" t="s">
        <v>88</v>
      </c>
      <c r="G103" s="34">
        <f>SUMIFS('dez 2024'!S:S,'dez 2024'!G:G,'Abertura por conta'!C95,'dez 2024'!V:V,'Abertura por conta'!F95)</f>
        <v>258</v>
      </c>
      <c r="H103" s="34">
        <f>SUMIFS('jan 2025'!S:S,'jan 2025'!G:G,'Abertura por conta'!C103,'jan 2025'!V:V,'Abertura por conta'!F103)</f>
        <v>980.64</v>
      </c>
      <c r="I103" s="34">
        <f>SUMIFS('fev 2025'!S:S,'fev 2025'!G:G,'Abertura por conta'!C103,'fev 2025'!V:V,'Abertura por conta'!F103)</f>
        <v>980.64</v>
      </c>
      <c r="J103" s="34">
        <f>SUMIFS('mar 2025'!S:S,'mar 2025'!G:G,'Abertura por conta'!C103,'mar 2025'!V:V,'Abertura por conta'!F103)</f>
        <v>980.64</v>
      </c>
      <c r="K103" s="34">
        <f t="shared" si="1"/>
        <v>0</v>
      </c>
      <c r="L103" s="19"/>
    </row>
    <row r="104" spans="1:12">
      <c r="A104" s="28">
        <v>237</v>
      </c>
      <c r="B104" s="19" t="s">
        <v>1193</v>
      </c>
      <c r="C104" s="19" t="s">
        <v>274</v>
      </c>
      <c r="D104" s="19">
        <v>654</v>
      </c>
      <c r="E104" s="19" t="s">
        <v>1231</v>
      </c>
      <c r="F104" s="19" t="s">
        <v>36</v>
      </c>
      <c r="G104" s="34">
        <f>SUMIFS('dez 2024'!S:S,'dez 2024'!G:G,'Abertura por conta'!C96,'dez 2024'!V:V,'Abertura por conta'!F96)</f>
        <v>0</v>
      </c>
      <c r="H104" s="34">
        <f>SUMIFS('jan 2025'!S:S,'jan 2025'!G:G,'Abertura por conta'!C104,'jan 2025'!V:V,'Abertura por conta'!F104)</f>
        <v>-8214.7999999999993</v>
      </c>
      <c r="I104" s="34">
        <f>SUMIFS('fev 2025'!S:S,'fev 2025'!G:G,'Abertura por conta'!C104,'fev 2025'!V:V,'Abertura por conta'!F104)</f>
        <v>-8214.7999999999993</v>
      </c>
      <c r="J104" s="34">
        <f>SUMIFS('mar 2025'!S:S,'mar 2025'!G:G,'Abertura por conta'!C104,'mar 2025'!V:V,'Abertura por conta'!F104)</f>
        <v>-8214.7999999999993</v>
      </c>
      <c r="K104" s="34">
        <f t="shared" si="1"/>
        <v>0</v>
      </c>
      <c r="L104" s="19"/>
    </row>
    <row r="105" spans="1:12">
      <c r="A105" s="28">
        <v>104</v>
      </c>
      <c r="B105" s="19" t="s">
        <v>1289</v>
      </c>
      <c r="C105" s="19" t="s">
        <v>585</v>
      </c>
      <c r="D105" s="19">
        <v>688</v>
      </c>
      <c r="E105" s="19" t="s">
        <v>1294</v>
      </c>
      <c r="F105" s="19" t="s">
        <v>41</v>
      </c>
      <c r="G105" s="34">
        <f>SUMIFS('dez 2024'!S:S,'dez 2024'!G:G,'Abertura por conta'!C97,'dez 2024'!V:V,'Abertura por conta'!F97)</f>
        <v>0</v>
      </c>
      <c r="H105" s="34">
        <f>SUMIFS('jan 2025'!S:S,'jan 2025'!G:G,'Abertura por conta'!C105,'jan 2025'!V:V,'Abertura por conta'!F105)</f>
        <v>317.10000000000002</v>
      </c>
      <c r="I105" s="34">
        <f>SUMIFS('fev 2025'!S:S,'fev 2025'!G:G,'Abertura por conta'!C105,'fev 2025'!V:V,'Abertura por conta'!F105)</f>
        <v>317.09999999999997</v>
      </c>
      <c r="J105" s="34">
        <f>SUMIFS('mar 2025'!S:S,'mar 2025'!G:G,'Abertura por conta'!C105,'mar 2025'!V:V,'Abertura por conta'!F105)</f>
        <v>317.10000000000002</v>
      </c>
      <c r="K105" s="34">
        <f t="shared" si="1"/>
        <v>0</v>
      </c>
      <c r="L105" s="19"/>
    </row>
    <row r="106" spans="1:12">
      <c r="A106" s="28">
        <v>104</v>
      </c>
      <c r="B106" s="19" t="s">
        <v>1289</v>
      </c>
      <c r="C106" s="19" t="s">
        <v>585</v>
      </c>
      <c r="D106" s="19">
        <v>688</v>
      </c>
      <c r="E106" s="19" t="s">
        <v>1294</v>
      </c>
      <c r="F106" s="19" t="s">
        <v>128</v>
      </c>
      <c r="G106" s="34">
        <f>SUMIFS('dez 2024'!S:S,'dez 2024'!G:G,'Abertura por conta'!C98,'dez 2024'!V:V,'Abertura por conta'!F98)</f>
        <v>-2400</v>
      </c>
      <c r="H106" s="34">
        <f>SUMIFS('jan 2025'!S:S,'jan 2025'!G:G,'Abertura por conta'!C106,'jan 2025'!V:V,'Abertura por conta'!F106)</f>
        <v>9.6999999999999993</v>
      </c>
      <c r="I106" s="34">
        <f>SUMIFS('fev 2025'!S:S,'fev 2025'!G:G,'Abertura por conta'!C106,'fev 2025'!V:V,'Abertura por conta'!F106)</f>
        <v>9.6999999999999993</v>
      </c>
      <c r="J106" s="34">
        <f>SUMIFS('mar 2025'!S:S,'mar 2025'!G:G,'Abertura por conta'!C106,'mar 2025'!V:V,'Abertura por conta'!F106)</f>
        <v>9.6999999999999993</v>
      </c>
      <c r="K106" s="34">
        <f t="shared" si="1"/>
        <v>0</v>
      </c>
      <c r="L106" s="19"/>
    </row>
    <row r="107" spans="1:12">
      <c r="A107" s="28">
        <v>104</v>
      </c>
      <c r="B107" s="19" t="s">
        <v>1289</v>
      </c>
      <c r="C107" s="19" t="s">
        <v>585</v>
      </c>
      <c r="D107" s="19">
        <v>688</v>
      </c>
      <c r="E107" s="19" t="s">
        <v>1294</v>
      </c>
      <c r="F107" s="19" t="s">
        <v>300</v>
      </c>
      <c r="G107" s="34">
        <f>SUMIFS('dez 2024'!S:S,'dez 2024'!G:G,'Abertura por conta'!C99,'dez 2024'!V:V,'Abertura por conta'!F99)</f>
        <v>976.06</v>
      </c>
      <c r="H107" s="34">
        <f>SUMIFS('jan 2025'!S:S,'jan 2025'!G:G,'Abertura por conta'!C107,'jan 2025'!V:V,'Abertura por conta'!F107)</f>
        <v>-944.65</v>
      </c>
      <c r="I107" s="34">
        <f>SUMIFS('fev 2025'!S:S,'fev 2025'!G:G,'Abertura por conta'!C107,'fev 2025'!V:V,'Abertura por conta'!F107)</f>
        <v>-944.65</v>
      </c>
      <c r="J107" s="34">
        <f>SUMIFS('mar 2025'!S:S,'mar 2025'!G:G,'Abertura por conta'!C107,'mar 2025'!V:V,'Abertura por conta'!F107)</f>
        <v>-1031.94</v>
      </c>
      <c r="K107" s="34">
        <f t="shared" si="1"/>
        <v>-87.290000000000077</v>
      </c>
      <c r="L107" s="19"/>
    </row>
    <row r="108" spans="1:12">
      <c r="A108" s="28">
        <v>104</v>
      </c>
      <c r="B108" s="19" t="s">
        <v>1289</v>
      </c>
      <c r="C108" s="19" t="s">
        <v>585</v>
      </c>
      <c r="D108" s="19">
        <v>688</v>
      </c>
      <c r="E108" s="19" t="s">
        <v>1294</v>
      </c>
      <c r="F108" s="19" t="s">
        <v>36</v>
      </c>
      <c r="G108" s="34">
        <f>SUMIFS('dez 2024'!S:S,'dez 2024'!G:G,'Abertura por conta'!C100,'dez 2024'!V:V,'Abertura por conta'!F100)</f>
        <v>9.6999999999999993</v>
      </c>
      <c r="H108" s="34">
        <f>SUMIFS('jan 2025'!S:S,'jan 2025'!G:G,'Abertura por conta'!C108,'jan 2025'!V:V,'Abertura por conta'!F108)</f>
        <v>-2843.64</v>
      </c>
      <c r="I108" s="34">
        <f>SUMIFS('fev 2025'!S:S,'fev 2025'!G:G,'Abertura por conta'!C108,'fev 2025'!V:V,'Abertura por conta'!F108)</f>
        <v>-2843.64</v>
      </c>
      <c r="J108" s="34">
        <f>SUMIFS('mar 2025'!S:S,'mar 2025'!G:G,'Abertura por conta'!C108,'mar 2025'!V:V,'Abertura por conta'!F108)</f>
        <v>-2843.64</v>
      </c>
      <c r="K108" s="34">
        <f t="shared" si="1"/>
        <v>0</v>
      </c>
      <c r="L108" s="19"/>
    </row>
    <row r="109" spans="1:12">
      <c r="A109" s="28">
        <v>104</v>
      </c>
      <c r="B109" s="19" t="s">
        <v>1289</v>
      </c>
      <c r="C109" s="19" t="s">
        <v>585</v>
      </c>
      <c r="D109" s="19">
        <v>688</v>
      </c>
      <c r="E109" s="19" t="s">
        <v>1294</v>
      </c>
      <c r="F109" s="19" t="s">
        <v>48</v>
      </c>
      <c r="G109" s="34">
        <f>SUMIFS('dez 2024'!S:S,'dez 2024'!G:G,'Abertura por conta'!C101,'dez 2024'!V:V,'Abertura por conta'!F101)</f>
        <v>-7266.7</v>
      </c>
      <c r="H109" s="34">
        <f>SUMIFS('jan 2025'!S:S,'jan 2025'!G:G,'Abertura por conta'!C109,'jan 2025'!V:V,'Abertura por conta'!F109)</f>
        <v>-194.23</v>
      </c>
      <c r="I109" s="34">
        <f>SUMIFS('fev 2025'!S:S,'fev 2025'!G:G,'Abertura por conta'!C109,'fev 2025'!V:V,'Abertura por conta'!F109)</f>
        <v>-194.23</v>
      </c>
      <c r="J109" s="34">
        <f>SUMIFS('mar 2025'!S:S,'mar 2025'!G:G,'Abertura por conta'!C109,'mar 2025'!V:V,'Abertura por conta'!F109)</f>
        <v>-194.23</v>
      </c>
      <c r="K109" s="34">
        <f t="shared" si="1"/>
        <v>0</v>
      </c>
      <c r="L109" s="19"/>
    </row>
    <row r="110" spans="1:12">
      <c r="A110" s="28">
        <v>1</v>
      </c>
      <c r="B110" s="19" t="s">
        <v>1244</v>
      </c>
      <c r="C110" s="19" t="s">
        <v>355</v>
      </c>
      <c r="D110" s="19">
        <v>703</v>
      </c>
      <c r="E110" s="19" t="s">
        <v>1251</v>
      </c>
      <c r="F110" s="19" t="s">
        <v>41</v>
      </c>
      <c r="G110" s="34">
        <f>SUMIFS('dez 2024'!S:S,'dez 2024'!G:G,'Abertura por conta'!C102,'dez 2024'!V:V,'Abertura por conta'!F102)</f>
        <v>821.48</v>
      </c>
      <c r="H110" s="34">
        <f>SUMIFS('jan 2025'!S:S,'jan 2025'!G:G,'Abertura por conta'!C110,'jan 2025'!V:V,'Abertura por conta'!F110)</f>
        <v>107.74</v>
      </c>
      <c r="I110" s="34">
        <f>SUMIFS('fev 2025'!S:S,'fev 2025'!G:G,'Abertura por conta'!C110,'fev 2025'!V:V,'Abertura por conta'!F110)</f>
        <v>107.74</v>
      </c>
      <c r="J110" s="34">
        <f>SUMIFS('mar 2025'!S:S,'mar 2025'!G:G,'Abertura por conta'!C110,'mar 2025'!V:V,'Abertura por conta'!F110)</f>
        <v>107.74</v>
      </c>
      <c r="K110" s="34">
        <f t="shared" si="1"/>
        <v>0</v>
      </c>
      <c r="L110" s="19"/>
    </row>
    <row r="111" spans="1:12">
      <c r="A111" s="28">
        <v>1</v>
      </c>
      <c r="B111" s="19" t="s">
        <v>1244</v>
      </c>
      <c r="C111" s="19" t="s">
        <v>355</v>
      </c>
      <c r="D111" s="19">
        <v>703</v>
      </c>
      <c r="E111" s="19" t="s">
        <v>1251</v>
      </c>
      <c r="F111" s="19" t="s">
        <v>128</v>
      </c>
      <c r="G111" s="34">
        <f>SUMIFS('dez 2024'!S:S,'dez 2024'!G:G,'Abertura por conta'!C103,'dez 2024'!V:V,'Abertura por conta'!F103)</f>
        <v>980.64</v>
      </c>
      <c r="H111" s="34">
        <f>SUMIFS('jan 2025'!S:S,'jan 2025'!G:G,'Abertura por conta'!C111,'jan 2025'!V:V,'Abertura por conta'!F111)</f>
        <v>4.8499999999999996</v>
      </c>
      <c r="I111" s="34">
        <f>SUMIFS('fev 2025'!S:S,'fev 2025'!G:G,'Abertura por conta'!C111,'fev 2025'!V:V,'Abertura por conta'!F111)</f>
        <v>4.8499999999999996</v>
      </c>
      <c r="J111" s="34">
        <f>SUMIFS('mar 2025'!S:S,'mar 2025'!G:G,'Abertura por conta'!C111,'mar 2025'!V:V,'Abertura por conta'!F111)</f>
        <v>4.8499999999999996</v>
      </c>
      <c r="K111" s="34">
        <f t="shared" si="1"/>
        <v>0</v>
      </c>
      <c r="L111" s="19"/>
    </row>
    <row r="112" spans="1:12">
      <c r="A112" s="28">
        <v>1</v>
      </c>
      <c r="B112" s="19" t="s">
        <v>1244</v>
      </c>
      <c r="C112" s="19" t="s">
        <v>355</v>
      </c>
      <c r="D112" s="19">
        <v>703</v>
      </c>
      <c r="E112" s="19" t="s">
        <v>1251</v>
      </c>
      <c r="F112" s="19" t="s">
        <v>36</v>
      </c>
      <c r="G112" s="34">
        <f>SUMIFS('dez 2024'!S:S,'dez 2024'!G:G,'Abertura por conta'!C104,'dez 2024'!V:V,'Abertura por conta'!F104)</f>
        <v>-8214.7999999999993</v>
      </c>
      <c r="H112" s="34">
        <f>SUMIFS('jan 2025'!S:S,'jan 2025'!G:G,'Abertura por conta'!C112,'jan 2025'!V:V,'Abertura por conta'!F112)</f>
        <v>-1000</v>
      </c>
      <c r="I112" s="34">
        <f>SUMIFS('fev 2025'!S:S,'fev 2025'!G:G,'Abertura por conta'!C112,'fev 2025'!V:V,'Abertura por conta'!F112)</f>
        <v>-1000</v>
      </c>
      <c r="J112" s="34">
        <f>SUMIFS('mar 2025'!S:S,'mar 2025'!G:G,'Abertura por conta'!C112,'mar 2025'!V:V,'Abertura por conta'!F112)</f>
        <v>-1000</v>
      </c>
      <c r="K112" s="34">
        <f t="shared" si="1"/>
        <v>0</v>
      </c>
      <c r="L112" s="19"/>
    </row>
    <row r="113" spans="1:12">
      <c r="A113" s="28">
        <v>1</v>
      </c>
      <c r="B113" s="19" t="s">
        <v>1244</v>
      </c>
      <c r="C113" s="19" t="s">
        <v>360</v>
      </c>
      <c r="D113" s="19">
        <v>723</v>
      </c>
      <c r="E113" s="19" t="s">
        <v>1252</v>
      </c>
      <c r="F113" s="19" t="s">
        <v>41</v>
      </c>
      <c r="G113" s="34">
        <f>SUMIFS('dez 2024'!S:S,'dez 2024'!G:G,'Abertura por conta'!C105,'dez 2024'!V:V,'Abertura por conta'!F105)</f>
        <v>284.36</v>
      </c>
      <c r="H113" s="34">
        <f>SUMIFS('jan 2025'!S:S,'jan 2025'!G:G,'Abertura por conta'!C113,'jan 2025'!V:V,'Abertura por conta'!F113)</f>
        <v>332.45</v>
      </c>
      <c r="I113" s="34">
        <f>SUMIFS('fev 2025'!S:S,'fev 2025'!G:G,'Abertura por conta'!C113,'fev 2025'!V:V,'Abertura por conta'!F113)</f>
        <v>332.45</v>
      </c>
      <c r="J113" s="34">
        <f>SUMIFS('mar 2025'!S:S,'mar 2025'!G:G,'Abertura por conta'!C113,'mar 2025'!V:V,'Abertura por conta'!F113)</f>
        <v>332.45</v>
      </c>
      <c r="K113" s="34">
        <f t="shared" si="1"/>
        <v>0</v>
      </c>
      <c r="L113" s="19"/>
    </row>
    <row r="114" spans="1:12">
      <c r="A114" s="28">
        <v>1</v>
      </c>
      <c r="B114" s="19" t="s">
        <v>1244</v>
      </c>
      <c r="C114" s="19" t="s">
        <v>360</v>
      </c>
      <c r="D114" s="19">
        <v>723</v>
      </c>
      <c r="E114" s="19" t="s">
        <v>1252</v>
      </c>
      <c r="F114" s="19" t="s">
        <v>128</v>
      </c>
      <c r="G114" s="34">
        <f>SUMIFS('dez 2024'!S:S,'dez 2024'!G:G,'Abertura por conta'!C106,'dez 2024'!V:V,'Abertura por conta'!F106)</f>
        <v>9.6999999999999993</v>
      </c>
      <c r="H114" s="34">
        <f>SUMIFS('jan 2025'!S:S,'jan 2025'!G:G,'Abertura por conta'!C114,'jan 2025'!V:V,'Abertura por conta'!F114)</f>
        <v>9.6999999999999993</v>
      </c>
      <c r="I114" s="34">
        <f>SUMIFS('fev 2025'!S:S,'fev 2025'!G:G,'Abertura por conta'!C114,'fev 2025'!V:V,'Abertura por conta'!F114)</f>
        <v>9.6999999999999993</v>
      </c>
      <c r="J114" s="34">
        <f>SUMIFS('mar 2025'!S:S,'mar 2025'!G:G,'Abertura por conta'!C114,'mar 2025'!V:V,'Abertura por conta'!F114)</f>
        <v>9.6999999999999993</v>
      </c>
      <c r="K114" s="34">
        <f t="shared" si="1"/>
        <v>0</v>
      </c>
      <c r="L114" s="19"/>
    </row>
    <row r="115" spans="1:12">
      <c r="A115" s="28">
        <v>1</v>
      </c>
      <c r="B115" s="19" t="s">
        <v>1244</v>
      </c>
      <c r="C115" s="19" t="s">
        <v>360</v>
      </c>
      <c r="D115" s="19">
        <v>723</v>
      </c>
      <c r="E115" s="19" t="s">
        <v>1252</v>
      </c>
      <c r="F115" s="19" t="s">
        <v>36</v>
      </c>
      <c r="G115" s="34">
        <f>SUMIFS('dez 2024'!S:S,'dez 2024'!G:G,'Abertura por conta'!C107,'dez 2024'!V:V,'Abertura por conta'!F107)</f>
        <v>-944.65</v>
      </c>
      <c r="H115" s="34">
        <f>SUMIFS('jan 2025'!S:S,'jan 2025'!G:G,'Abertura por conta'!C115,'jan 2025'!V:V,'Abertura por conta'!F115)</f>
        <v>-3156.24</v>
      </c>
      <c r="I115" s="34">
        <f>SUMIFS('fev 2025'!S:S,'fev 2025'!G:G,'Abertura por conta'!C115,'fev 2025'!V:V,'Abertura por conta'!F115)</f>
        <v>-3156.24</v>
      </c>
      <c r="J115" s="34">
        <f>SUMIFS('mar 2025'!S:S,'mar 2025'!G:G,'Abertura por conta'!C115,'mar 2025'!V:V,'Abertura por conta'!F115)</f>
        <v>-3156.24</v>
      </c>
      <c r="K115" s="34">
        <f t="shared" si="1"/>
        <v>0</v>
      </c>
      <c r="L115" s="19"/>
    </row>
    <row r="116" spans="1:12">
      <c r="A116" s="28">
        <v>1</v>
      </c>
      <c r="B116" s="19" t="s">
        <v>1244</v>
      </c>
      <c r="C116" s="19" t="s">
        <v>367</v>
      </c>
      <c r="D116" s="19">
        <v>726</v>
      </c>
      <c r="E116" s="19" t="s">
        <v>1251</v>
      </c>
      <c r="F116" s="19" t="s">
        <v>41</v>
      </c>
      <c r="G116" s="34">
        <f>SUMIFS('dez 2024'!S:S,'dez 2024'!G:G,'Abertura por conta'!C108,'dez 2024'!V:V,'Abertura por conta'!F108)</f>
        <v>-2843.64</v>
      </c>
      <c r="H116" s="34">
        <f>SUMIFS('jan 2025'!S:S,'jan 2025'!G:G,'Abertura por conta'!C116,'jan 2025'!V:V,'Abertura por conta'!F116)</f>
        <v>107.74</v>
      </c>
      <c r="I116" s="34">
        <f>SUMIFS('fev 2025'!S:S,'fev 2025'!G:G,'Abertura por conta'!C116,'fev 2025'!V:V,'Abertura por conta'!F116)</f>
        <v>107.74</v>
      </c>
      <c r="J116" s="34">
        <f>SUMIFS('mar 2025'!S:S,'mar 2025'!G:G,'Abertura por conta'!C116,'mar 2025'!V:V,'Abertura por conta'!F116)</f>
        <v>107.74</v>
      </c>
      <c r="K116" s="34">
        <f t="shared" si="1"/>
        <v>0</v>
      </c>
      <c r="L116" s="19"/>
    </row>
    <row r="117" spans="1:12">
      <c r="A117" s="28">
        <v>1</v>
      </c>
      <c r="B117" s="19" t="s">
        <v>1244</v>
      </c>
      <c r="C117" s="19" t="s">
        <v>367</v>
      </c>
      <c r="D117" s="19">
        <v>726</v>
      </c>
      <c r="E117" s="19" t="s">
        <v>1251</v>
      </c>
      <c r="F117" s="19" t="s">
        <v>128</v>
      </c>
      <c r="G117" s="34">
        <f>SUMIFS('dez 2024'!S:S,'dez 2024'!G:G,'Abertura por conta'!C109,'dez 2024'!V:V,'Abertura por conta'!F109)</f>
        <v>0</v>
      </c>
      <c r="H117" s="34">
        <f>SUMIFS('jan 2025'!S:S,'jan 2025'!G:G,'Abertura por conta'!C117,'jan 2025'!V:V,'Abertura por conta'!F117)</f>
        <v>4.8499999999999996</v>
      </c>
      <c r="I117" s="34">
        <f>SUMIFS('fev 2025'!S:S,'fev 2025'!G:G,'Abertura por conta'!C117,'fev 2025'!V:V,'Abertura por conta'!F117)</f>
        <v>4.8499999999999996</v>
      </c>
      <c r="J117" s="34">
        <f>SUMIFS('mar 2025'!S:S,'mar 2025'!G:G,'Abertura por conta'!C117,'mar 2025'!V:V,'Abertura por conta'!F117)</f>
        <v>4.8499999999999996</v>
      </c>
      <c r="K117" s="34">
        <f t="shared" si="1"/>
        <v>0</v>
      </c>
      <c r="L117" s="19"/>
    </row>
    <row r="118" spans="1:12">
      <c r="A118" s="28">
        <v>1</v>
      </c>
      <c r="B118" s="19" t="s">
        <v>1244</v>
      </c>
      <c r="C118" s="19" t="s">
        <v>367</v>
      </c>
      <c r="D118" s="19">
        <v>726</v>
      </c>
      <c r="E118" s="19" t="s">
        <v>1251</v>
      </c>
      <c r="F118" s="19" t="s">
        <v>36</v>
      </c>
      <c r="G118" s="34">
        <f>SUMIFS('dez 2024'!S:S,'dez 2024'!G:G,'Abertura por conta'!C110,'dez 2024'!V:V,'Abertura por conta'!F110)</f>
        <v>100</v>
      </c>
      <c r="H118" s="34">
        <f>SUMIFS('jan 2025'!S:S,'jan 2025'!G:G,'Abertura por conta'!C118,'jan 2025'!V:V,'Abertura por conta'!F118)</f>
        <v>-1000</v>
      </c>
      <c r="I118" s="34">
        <f>SUMIFS('fev 2025'!S:S,'fev 2025'!G:G,'Abertura por conta'!C118,'fev 2025'!V:V,'Abertura por conta'!F118)</f>
        <v>-1000</v>
      </c>
      <c r="J118" s="34">
        <f>SUMIFS('mar 2025'!S:S,'mar 2025'!G:G,'Abertura por conta'!C118,'mar 2025'!V:V,'Abertura por conta'!F118)</f>
        <v>-1000</v>
      </c>
      <c r="K118" s="34">
        <f t="shared" si="1"/>
        <v>0</v>
      </c>
      <c r="L118" s="19"/>
    </row>
    <row r="119" spans="1:12">
      <c r="A119" s="28">
        <v>237</v>
      </c>
      <c r="B119" s="19" t="s">
        <v>1193</v>
      </c>
      <c r="C119" s="19" t="s">
        <v>785</v>
      </c>
      <c r="D119" s="19">
        <v>743</v>
      </c>
      <c r="E119" s="19" t="s">
        <v>1232</v>
      </c>
      <c r="F119" s="19" t="s">
        <v>41</v>
      </c>
      <c r="G119" s="34">
        <f>SUMIFS('dez 2024'!S:S,'dez 2024'!G:G,'Abertura por conta'!C111,'dez 2024'!V:V,'Abertura por conta'!F111)</f>
        <v>4.8499999999999996</v>
      </c>
      <c r="H119" s="34">
        <f>SUMIFS('jan 2025'!S:S,'jan 2025'!G:G,'Abertura por conta'!C119,'jan 2025'!V:V,'Abertura por conta'!F119)</f>
        <v>108.46000000000001</v>
      </c>
      <c r="I119" s="34">
        <f>SUMIFS('fev 2025'!S:S,'fev 2025'!G:G,'Abertura por conta'!C119,'fev 2025'!V:V,'Abertura por conta'!F119)</f>
        <v>108.46000000000001</v>
      </c>
      <c r="J119" s="34">
        <f>SUMIFS('mar 2025'!S:S,'mar 2025'!G:G,'Abertura por conta'!C119,'mar 2025'!V:V,'Abertura por conta'!F119)</f>
        <v>62.29</v>
      </c>
      <c r="K119" s="34">
        <f t="shared" si="1"/>
        <v>-46.170000000000009</v>
      </c>
      <c r="L119" s="19"/>
    </row>
    <row r="120" spans="1:12">
      <c r="A120" s="28">
        <v>237</v>
      </c>
      <c r="B120" s="19" t="s">
        <v>1193</v>
      </c>
      <c r="C120" s="19" t="s">
        <v>785</v>
      </c>
      <c r="D120" s="19">
        <v>743</v>
      </c>
      <c r="E120" s="19" t="s">
        <v>1232</v>
      </c>
      <c r="F120" s="19" t="s">
        <v>36</v>
      </c>
      <c r="G120" s="34">
        <f>SUMIFS('dez 2024'!S:S,'dez 2024'!G:G,'Abertura por conta'!C112,'dez 2024'!V:V,'Abertura por conta'!F112)</f>
        <v>-1000</v>
      </c>
      <c r="H120" s="34">
        <f>SUMIFS('jan 2025'!S:S,'jan 2025'!G:G,'Abertura por conta'!C120,'jan 2025'!V:V,'Abertura por conta'!F120)</f>
        <v>-778.58</v>
      </c>
      <c r="I120" s="34">
        <f>SUMIFS('fev 2025'!S:S,'fev 2025'!G:G,'Abertura por conta'!C120,'fev 2025'!V:V,'Abertura por conta'!F120)</f>
        <v>-778.58</v>
      </c>
      <c r="J120" s="34">
        <f>SUMIFS('mar 2025'!S:S,'mar 2025'!G:G,'Abertura por conta'!C120,'mar 2025'!V:V,'Abertura por conta'!F120)</f>
        <v>-622.86</v>
      </c>
      <c r="K120" s="34">
        <f t="shared" si="1"/>
        <v>155.72000000000003</v>
      </c>
      <c r="L120" s="19"/>
    </row>
    <row r="121" spans="1:12">
      <c r="A121" s="28">
        <v>1</v>
      </c>
      <c r="B121" s="19" t="s">
        <v>1244</v>
      </c>
      <c r="C121" s="19" t="s">
        <v>370</v>
      </c>
      <c r="D121" s="19">
        <v>798</v>
      </c>
      <c r="E121" s="19" t="s">
        <v>1253</v>
      </c>
      <c r="F121" s="19" t="s">
        <v>41</v>
      </c>
      <c r="G121" s="34">
        <f>SUMIFS('dez 2024'!S:S,'dez 2024'!G:G,'Abertura por conta'!C113,'dez 2024'!V:V,'Abertura por conta'!F113)</f>
        <v>315.63</v>
      </c>
      <c r="H121" s="34">
        <f>SUMIFS('jan 2025'!S:S,'jan 2025'!G:G,'Abertura por conta'!C121,'jan 2025'!V:V,'Abertura por conta'!F121)</f>
        <v>271.77</v>
      </c>
      <c r="I121" s="34">
        <f>SUMIFS('fev 2025'!S:S,'fev 2025'!G:G,'Abertura por conta'!C121,'fev 2025'!V:V,'Abertura por conta'!F121)</f>
        <v>291.77</v>
      </c>
      <c r="J121" s="34">
        <f>SUMIFS('mar 2025'!S:S,'mar 2025'!G:G,'Abertura por conta'!C121,'mar 2025'!V:V,'Abertura por conta'!F121)</f>
        <v>291.77</v>
      </c>
      <c r="K121" s="34">
        <f t="shared" si="1"/>
        <v>0</v>
      </c>
      <c r="L121" s="19"/>
    </row>
    <row r="122" spans="1:12">
      <c r="A122" s="28">
        <v>1</v>
      </c>
      <c r="B122" s="19" t="s">
        <v>1244</v>
      </c>
      <c r="C122" s="19" t="s">
        <v>370</v>
      </c>
      <c r="D122" s="19">
        <v>798</v>
      </c>
      <c r="E122" s="19" t="s">
        <v>1253</v>
      </c>
      <c r="F122" s="19" t="s">
        <v>79</v>
      </c>
      <c r="G122" s="34">
        <f>SUMIFS('dez 2024'!S:S,'dez 2024'!G:G,'Abertura por conta'!C114,'dez 2024'!V:V,'Abertura por conta'!F114)</f>
        <v>9.6999999999999993</v>
      </c>
      <c r="H122" s="34">
        <f>SUMIFS('jan 2025'!S:S,'jan 2025'!G:G,'Abertura por conta'!C122,'jan 2025'!V:V,'Abertura por conta'!F122)</f>
        <v>100</v>
      </c>
      <c r="I122" s="34">
        <f>SUMIFS('fev 2025'!S:S,'fev 2025'!G:G,'Abertura por conta'!C122,'fev 2025'!V:V,'Abertura por conta'!F122)</f>
        <v>0</v>
      </c>
      <c r="J122" s="34">
        <f>SUMIFS('mar 2025'!S:S,'mar 2025'!G:G,'Abertura por conta'!C122,'mar 2025'!V:V,'Abertura por conta'!F122)</f>
        <v>0</v>
      </c>
      <c r="K122" s="34">
        <f t="shared" si="1"/>
        <v>0</v>
      </c>
      <c r="L122" s="19"/>
    </row>
    <row r="123" spans="1:12">
      <c r="A123" s="28">
        <v>1</v>
      </c>
      <c r="B123" s="19" t="s">
        <v>1244</v>
      </c>
      <c r="C123" s="19" t="s">
        <v>370</v>
      </c>
      <c r="D123" s="19">
        <v>798</v>
      </c>
      <c r="E123" s="19" t="s">
        <v>1253</v>
      </c>
      <c r="F123" s="19" t="s">
        <v>36</v>
      </c>
      <c r="G123" s="34">
        <f>SUMIFS('dez 2024'!S:S,'dez 2024'!G:G,'Abertura por conta'!C115,'dez 2024'!V:V,'Abertura por conta'!F115)</f>
        <v>-3156.24</v>
      </c>
      <c r="H123" s="34">
        <f>SUMIFS('jan 2025'!S:S,'jan 2025'!G:G,'Abertura por conta'!C123,'jan 2025'!V:V,'Abertura por conta'!F123)</f>
        <v>-1600</v>
      </c>
      <c r="I123" s="34">
        <f>SUMIFS('fev 2025'!S:S,'fev 2025'!G:G,'Abertura por conta'!C123,'fev 2025'!V:V,'Abertura por conta'!F123)</f>
        <v>-1600</v>
      </c>
      <c r="J123" s="34">
        <f>SUMIFS('mar 2025'!S:S,'mar 2025'!G:G,'Abertura por conta'!C123,'mar 2025'!V:V,'Abertura por conta'!F123)</f>
        <v>-1600</v>
      </c>
      <c r="K123" s="34">
        <f t="shared" si="1"/>
        <v>0</v>
      </c>
      <c r="L123" s="19"/>
    </row>
    <row r="124" spans="1:12">
      <c r="A124" s="28">
        <v>1</v>
      </c>
      <c r="B124" s="19" t="s">
        <v>1244</v>
      </c>
      <c r="C124" s="19" t="s">
        <v>370</v>
      </c>
      <c r="D124" s="19">
        <v>798</v>
      </c>
      <c r="E124" s="19" t="s">
        <v>1253</v>
      </c>
      <c r="F124" s="19" t="s">
        <v>85</v>
      </c>
      <c r="G124" s="34">
        <f>SUMIFS('dez 2024'!S:S,'dez 2024'!G:G,'Abertura por conta'!C116,'dez 2024'!V:V,'Abertura por conta'!F116)</f>
        <v>100</v>
      </c>
      <c r="H124" s="34">
        <f>SUMIFS('jan 2025'!S:S,'jan 2025'!G:G,'Abertura por conta'!C124,'jan 2025'!V:V,'Abertura por conta'!F124)</f>
        <v>0</v>
      </c>
      <c r="I124" s="34">
        <f>SUMIFS('fev 2025'!S:S,'fev 2025'!G:G,'Abertura por conta'!C124,'fev 2025'!V:V,'Abertura por conta'!F124)</f>
        <v>50</v>
      </c>
      <c r="J124" s="34">
        <f>SUMIFS('mar 2025'!S:S,'mar 2025'!G:G,'Abertura por conta'!C124,'mar 2025'!V:V,'Abertura por conta'!F124)</f>
        <v>50</v>
      </c>
      <c r="K124" s="34">
        <f t="shared" si="1"/>
        <v>0</v>
      </c>
      <c r="L124" s="19"/>
    </row>
    <row r="125" spans="1:12">
      <c r="A125" s="28">
        <v>1</v>
      </c>
      <c r="B125" s="19" t="s">
        <v>1244</v>
      </c>
      <c r="C125" s="19" t="s">
        <v>375</v>
      </c>
      <c r="D125" s="19">
        <v>818</v>
      </c>
      <c r="E125" s="19" t="s">
        <v>1254</v>
      </c>
      <c r="F125" s="19" t="s">
        <v>41</v>
      </c>
      <c r="G125" s="34">
        <f>SUMIFS('dez 2024'!S:S,'dez 2024'!G:G,'Abertura por conta'!C117,'dez 2024'!V:V,'Abertura por conta'!F117)</f>
        <v>4.8499999999999996</v>
      </c>
      <c r="H125" s="34">
        <f>SUMIFS('jan 2025'!S:S,'jan 2025'!G:G,'Abertura por conta'!C125,'jan 2025'!V:V,'Abertura por conta'!F125)</f>
        <v>421.35999999999996</v>
      </c>
      <c r="I125" s="34">
        <f>SUMIFS('fev 2025'!S:S,'fev 2025'!G:G,'Abertura por conta'!C125,'fev 2025'!V:V,'Abertura por conta'!F125)</f>
        <v>549.69999999999993</v>
      </c>
      <c r="J125" s="34">
        <f>SUMIFS('mar 2025'!S:S,'mar 2025'!G:G,'Abertura por conta'!C125,'mar 2025'!V:V,'Abertura por conta'!F125)</f>
        <v>0</v>
      </c>
      <c r="K125" s="34">
        <f t="shared" si="1"/>
        <v>-549.69999999999993</v>
      </c>
      <c r="L125" s="19"/>
    </row>
    <row r="126" spans="1:12">
      <c r="A126" s="28">
        <v>1</v>
      </c>
      <c r="B126" s="19" t="s">
        <v>1244</v>
      </c>
      <c r="C126" s="19" t="s">
        <v>375</v>
      </c>
      <c r="D126" s="19">
        <v>818</v>
      </c>
      <c r="E126" s="19" t="s">
        <v>1254</v>
      </c>
      <c r="F126" s="19" t="s">
        <v>128</v>
      </c>
      <c r="G126" s="34">
        <f>SUMIFS('dez 2024'!S:S,'dez 2024'!G:G,'Abertura por conta'!C118,'dez 2024'!V:V,'Abertura por conta'!F118)</f>
        <v>-1000</v>
      </c>
      <c r="H126" s="34">
        <f>SUMIFS('jan 2025'!S:S,'jan 2025'!G:G,'Abertura por conta'!C126,'jan 2025'!V:V,'Abertura por conta'!F126)</f>
        <v>9.6999999999999993</v>
      </c>
      <c r="I126" s="34">
        <f>SUMIFS('fev 2025'!S:S,'fev 2025'!G:G,'Abertura por conta'!C126,'fev 2025'!V:V,'Abertura por conta'!F126)</f>
        <v>9.6999999999999993</v>
      </c>
      <c r="J126" s="34">
        <f>SUMIFS('mar 2025'!S:S,'mar 2025'!G:G,'Abertura por conta'!C126,'mar 2025'!V:V,'Abertura por conta'!F126)</f>
        <v>0</v>
      </c>
      <c r="K126" s="34">
        <f t="shared" si="1"/>
        <v>-9.6999999999999993</v>
      </c>
      <c r="L126" s="19"/>
    </row>
    <row r="127" spans="1:12">
      <c r="A127" s="28">
        <v>1</v>
      </c>
      <c r="B127" s="19" t="s">
        <v>1244</v>
      </c>
      <c r="C127" s="19" t="s">
        <v>375</v>
      </c>
      <c r="D127" s="19">
        <v>818</v>
      </c>
      <c r="E127" s="19" t="s">
        <v>1254</v>
      </c>
      <c r="F127" s="19" t="s">
        <v>85</v>
      </c>
      <c r="G127" s="34">
        <f>SUMIFS('dez 2024'!S:S,'dez 2024'!G:G,'Abertura por conta'!C119,'dez 2024'!V:V,'Abertura por conta'!F119)</f>
        <v>108.46000000000001</v>
      </c>
      <c r="H127" s="34">
        <f>SUMIFS('jan 2025'!S:S,'jan 2025'!G:G,'Abertura por conta'!C127,'jan 2025'!V:V,'Abertura por conta'!F127)</f>
        <v>0</v>
      </c>
      <c r="I127" s="34">
        <f>SUMIFS('fev 2025'!S:S,'fev 2025'!G:G,'Abertura por conta'!C127,'fev 2025'!V:V,'Abertura por conta'!F127)</f>
        <v>0</v>
      </c>
      <c r="J127" s="34">
        <f>SUMIFS('mar 2025'!S:S,'mar 2025'!G:G,'Abertura por conta'!C127,'mar 2025'!V:V,'Abertura por conta'!F127)</f>
        <v>0</v>
      </c>
      <c r="K127" s="34">
        <f t="shared" si="1"/>
        <v>0</v>
      </c>
      <c r="L127" s="19"/>
    </row>
    <row r="128" spans="1:12">
      <c r="A128" s="28">
        <v>1</v>
      </c>
      <c r="B128" s="19" t="s">
        <v>1244</v>
      </c>
      <c r="C128" s="19" t="s">
        <v>375</v>
      </c>
      <c r="D128" s="19">
        <v>818</v>
      </c>
      <c r="E128" s="19" t="s">
        <v>1254</v>
      </c>
      <c r="F128" s="19" t="s">
        <v>36</v>
      </c>
      <c r="G128" s="34">
        <f>SUMIFS('dez 2024'!S:S,'dez 2024'!G:G,'Abertura por conta'!C120,'dez 2024'!V:V,'Abertura por conta'!F120)</f>
        <v>-778.58</v>
      </c>
      <c r="H128" s="34">
        <f>SUMIFS('jan 2025'!S:S,'jan 2025'!G:G,'Abertura por conta'!C128,'jan 2025'!V:V,'Abertura por conta'!F128)</f>
        <v>-4213.55</v>
      </c>
      <c r="I128" s="34">
        <f>SUMIFS('fev 2025'!S:S,'fev 2025'!G:G,'Abertura por conta'!C128,'fev 2025'!V:V,'Abertura por conta'!F128)</f>
        <v>-5646.8899999999994</v>
      </c>
      <c r="J128" s="34">
        <f>SUMIFS('mar 2025'!S:S,'mar 2025'!G:G,'Abertura por conta'!C128,'mar 2025'!V:V,'Abertura por conta'!F128)</f>
        <v>0</v>
      </c>
      <c r="K128" s="34">
        <f t="shared" si="1"/>
        <v>5646.8899999999994</v>
      </c>
      <c r="L128" s="19"/>
    </row>
    <row r="129" spans="1:12">
      <c r="A129" s="28">
        <v>1</v>
      </c>
      <c r="B129" s="19" t="s">
        <v>1244</v>
      </c>
      <c r="C129" s="19" t="s">
        <v>375</v>
      </c>
      <c r="D129" s="19">
        <v>818</v>
      </c>
      <c r="E129" s="19" t="s">
        <v>1254</v>
      </c>
      <c r="F129" s="19" t="s">
        <v>298</v>
      </c>
      <c r="G129" s="34">
        <f>SUMIFS('dez 2024'!S:S,'dez 2024'!G:G,'Abertura por conta'!C121,'dez 2024'!V:V,'Abertura por conta'!F121)</f>
        <v>260</v>
      </c>
      <c r="H129" s="34">
        <f>SUMIFS('jan 2025'!S:S,'jan 2025'!G:G,'Abertura por conta'!C129,'jan 2025'!V:V,'Abertura por conta'!F129)</f>
        <v>0</v>
      </c>
      <c r="I129" s="34">
        <f>SUMIFS('fev 2025'!S:S,'fev 2025'!G:G,'Abertura por conta'!C129,'fev 2025'!V:V,'Abertura por conta'!F129)</f>
        <v>900</v>
      </c>
      <c r="J129" s="34">
        <f>SUMIFS('mar 2025'!S:S,'mar 2025'!G:G,'Abertura por conta'!C129,'mar 2025'!V:V,'Abertura por conta'!F129)</f>
        <v>0</v>
      </c>
      <c r="K129" s="34">
        <f t="shared" si="1"/>
        <v>-900</v>
      </c>
      <c r="L129" s="19"/>
    </row>
    <row r="130" spans="1:12">
      <c r="A130" s="28">
        <v>1</v>
      </c>
      <c r="B130" s="19" t="s">
        <v>1244</v>
      </c>
      <c r="C130" s="19" t="s">
        <v>375</v>
      </c>
      <c r="D130" s="19">
        <v>818</v>
      </c>
      <c r="E130" s="19" t="s">
        <v>1254</v>
      </c>
      <c r="F130" s="19" t="s">
        <v>825</v>
      </c>
      <c r="G130" s="34">
        <f>SUMIFS('dez 2024'!S:S,'dez 2024'!G:G,'Abertura por conta'!C122,'dez 2024'!V:V,'Abertura por conta'!F122)</f>
        <v>100</v>
      </c>
      <c r="H130" s="34">
        <f>SUMIFS('jan 2025'!S:S,'jan 2025'!G:G,'Abertura por conta'!C130,'jan 2025'!V:V,'Abertura por conta'!F130)</f>
        <v>0</v>
      </c>
      <c r="I130" s="34">
        <f>SUMIFS('fev 2025'!S:S,'fev 2025'!G:G,'Abertura por conta'!C130,'fev 2025'!V:V,'Abertura por conta'!F130)</f>
        <v>150</v>
      </c>
      <c r="J130" s="34">
        <f>SUMIFS('mar 2025'!S:S,'mar 2025'!G:G,'Abertura por conta'!C130,'mar 2025'!V:V,'Abertura por conta'!F130)</f>
        <v>0</v>
      </c>
      <c r="K130" s="34">
        <f t="shared" si="1"/>
        <v>-150</v>
      </c>
      <c r="L130" s="19"/>
    </row>
    <row r="131" spans="1:12">
      <c r="A131" s="28">
        <v>1</v>
      </c>
      <c r="B131" s="19" t="s">
        <v>1244</v>
      </c>
      <c r="C131" s="19" t="s">
        <v>390</v>
      </c>
      <c r="D131" s="19">
        <v>852</v>
      </c>
      <c r="E131" s="19" t="s">
        <v>1255</v>
      </c>
      <c r="F131" s="19" t="s">
        <v>88</v>
      </c>
      <c r="G131" s="34">
        <f>SUMIFS('dez 2024'!S:S,'dez 2024'!G:G,'Abertura por conta'!C123,'dez 2024'!V:V,'Abertura por conta'!F123)</f>
        <v>-1600</v>
      </c>
      <c r="H131" s="34">
        <f>SUMIFS('jan 2025'!S:S,'jan 2025'!G:G,'Abertura por conta'!C131,'jan 2025'!V:V,'Abertura por conta'!F131)</f>
        <v>696.67</v>
      </c>
      <c r="I131" s="34">
        <f>SUMIFS('fev 2025'!S:S,'fev 2025'!G:G,'Abertura por conta'!C131,'fev 2025'!V:V,'Abertura por conta'!F131)</f>
        <v>1900</v>
      </c>
      <c r="J131" s="34">
        <f>SUMIFS('mar 2025'!S:S,'mar 2025'!G:G,'Abertura por conta'!C131,'mar 2025'!V:V,'Abertura por conta'!F131)</f>
        <v>1330</v>
      </c>
      <c r="K131" s="34">
        <f t="shared" si="1"/>
        <v>-570</v>
      </c>
      <c r="L131" s="19"/>
    </row>
    <row r="132" spans="1:12">
      <c r="A132" s="28">
        <v>1</v>
      </c>
      <c r="B132" s="19" t="s">
        <v>1244</v>
      </c>
      <c r="C132" s="19" t="s">
        <v>390</v>
      </c>
      <c r="D132" s="19">
        <v>852</v>
      </c>
      <c r="E132" s="19" t="s">
        <v>1255</v>
      </c>
      <c r="F132" s="19" t="s">
        <v>41</v>
      </c>
      <c r="G132" s="34">
        <f>SUMIFS('dez 2024'!S:S,'dez 2024'!G:G,'Abertura por conta'!C124,'dez 2024'!V:V,'Abertura por conta'!F124)</f>
        <v>0</v>
      </c>
      <c r="H132" s="34">
        <f>SUMIFS('jan 2025'!S:S,'jan 2025'!G:G,'Abertura por conta'!C132,'jan 2025'!V:V,'Abertura por conta'!F132)</f>
        <v>950.42</v>
      </c>
      <c r="I132" s="34">
        <f>SUMIFS('fev 2025'!S:S,'fev 2025'!G:G,'Abertura por conta'!C132,'fev 2025'!V:V,'Abertura por conta'!F132)</f>
        <v>1142.6399999999999</v>
      </c>
      <c r="J132" s="34">
        <f>SUMIFS('mar 2025'!S:S,'mar 2025'!G:G,'Abertura por conta'!C132,'mar 2025'!V:V,'Abertura por conta'!F132)</f>
        <v>1583.47</v>
      </c>
      <c r="K132" s="34">
        <f t="shared" ref="K132:K196" si="3">J132-I132</f>
        <v>440.83000000000015</v>
      </c>
      <c r="L132" s="19"/>
    </row>
    <row r="133" spans="1:12">
      <c r="A133" s="28">
        <v>1</v>
      </c>
      <c r="B133" s="19" t="s">
        <v>1244</v>
      </c>
      <c r="C133" s="19" t="s">
        <v>390</v>
      </c>
      <c r="D133" s="19">
        <v>852</v>
      </c>
      <c r="E133" s="19" t="s">
        <v>1255</v>
      </c>
      <c r="F133" s="19" t="s">
        <v>126</v>
      </c>
      <c r="G133" s="34">
        <f>SUMIFS('dez 2024'!S:S,'dez 2024'!G:G,'Abertura por conta'!C125,'dez 2024'!V:V,'Abertura por conta'!F125)</f>
        <v>326.14999999999998</v>
      </c>
      <c r="H133" s="34">
        <f>SUMIFS('jan 2025'!S:S,'jan 2025'!G:G,'Abertura por conta'!C133,'jan 2025'!V:V,'Abertura por conta'!F133)</f>
        <v>0</v>
      </c>
      <c r="I133" s="34">
        <f>SUMIFS('fev 2025'!S:S,'fev 2025'!G:G,'Abertura por conta'!C133,'fev 2025'!V:V,'Abertura por conta'!F133)</f>
        <v>0</v>
      </c>
      <c r="J133" s="34">
        <f>SUMIFS('mar 2025'!S:S,'mar 2025'!G:G,'Abertura por conta'!C133,'mar 2025'!V:V,'Abertura por conta'!F133)</f>
        <v>45.6</v>
      </c>
      <c r="K133" s="34">
        <f t="shared" si="3"/>
        <v>45.6</v>
      </c>
      <c r="L133" s="19"/>
    </row>
    <row r="134" spans="1:12">
      <c r="A134" s="28">
        <v>1</v>
      </c>
      <c r="B134" s="19" t="s">
        <v>1244</v>
      </c>
      <c r="C134" s="19" t="s">
        <v>390</v>
      </c>
      <c r="D134" s="19">
        <v>852</v>
      </c>
      <c r="E134" s="19" t="s">
        <v>1255</v>
      </c>
      <c r="F134" s="19" t="s">
        <v>79</v>
      </c>
      <c r="G134" s="34">
        <f>SUMIFS('dez 2024'!S:S,'dez 2024'!G:G,'Abertura por conta'!C126,'dez 2024'!V:V,'Abertura por conta'!F126)</f>
        <v>9.6999999999999993</v>
      </c>
      <c r="H134" s="34">
        <f>SUMIFS('jan 2025'!S:S,'jan 2025'!G:G,'Abertura por conta'!C134,'jan 2025'!V:V,'Abertura por conta'!F134)</f>
        <v>-45.6</v>
      </c>
      <c r="I134" s="34">
        <f>SUMIFS('fev 2025'!S:S,'fev 2025'!G:G,'Abertura por conta'!C134,'fev 2025'!V:V,'Abertura por conta'!F134)</f>
        <v>0</v>
      </c>
      <c r="J134" s="34">
        <f>SUMIFS('mar 2025'!S:S,'mar 2025'!G:G,'Abertura por conta'!C134,'mar 2025'!V:V,'Abertura por conta'!F134)</f>
        <v>0</v>
      </c>
      <c r="K134" s="34">
        <f t="shared" si="3"/>
        <v>0</v>
      </c>
      <c r="L134" s="19"/>
    </row>
    <row r="135" spans="1:12">
      <c r="A135" s="28">
        <v>1</v>
      </c>
      <c r="B135" s="19" t="s">
        <v>1244</v>
      </c>
      <c r="C135" s="19" t="s">
        <v>390</v>
      </c>
      <c r="D135" s="19">
        <v>852</v>
      </c>
      <c r="E135" s="19" t="s">
        <v>1255</v>
      </c>
      <c r="F135" s="19" t="s">
        <v>36</v>
      </c>
      <c r="G135" s="34">
        <f>SUMIFS('dez 2024'!S:S,'dez 2024'!G:G,'Abertura por conta'!C127,'dez 2024'!V:V,'Abertura por conta'!F127)</f>
        <v>181.21</v>
      </c>
      <c r="H135" s="34">
        <f>SUMIFS('jan 2025'!S:S,'jan 2025'!G:G,'Abertura por conta'!C135,'jan 2025'!V:V,'Abertura por conta'!F135)</f>
        <v>-8830</v>
      </c>
      <c r="I135" s="34">
        <f>SUMIFS('fev 2025'!S:S,'fev 2025'!G:G,'Abertura por conta'!C135,'fev 2025'!V:V,'Abertura por conta'!F135)</f>
        <v>-12300</v>
      </c>
      <c r="J135" s="34">
        <f>SUMIFS('mar 2025'!S:S,'mar 2025'!G:G,'Abertura por conta'!C135,'mar 2025'!V:V,'Abertura por conta'!F135)</f>
        <v>-16201.28</v>
      </c>
      <c r="K135" s="34">
        <f t="shared" si="3"/>
        <v>-3901.2800000000007</v>
      </c>
      <c r="L135" s="19"/>
    </row>
    <row r="136" spans="1:12">
      <c r="A136" s="28">
        <v>1</v>
      </c>
      <c r="B136" s="19" t="s">
        <v>1244</v>
      </c>
      <c r="C136" s="19" t="s">
        <v>390</v>
      </c>
      <c r="D136" s="19">
        <v>852</v>
      </c>
      <c r="E136" s="19" t="s">
        <v>1255</v>
      </c>
      <c r="F136" s="19" t="s">
        <v>48</v>
      </c>
      <c r="G136" s="34">
        <f>SUMIFS('dez 2024'!S:S,'dez 2024'!G:G,'Abertura por conta'!C128,'dez 2024'!V:V,'Abertura por conta'!F128)</f>
        <v>-3780.22</v>
      </c>
      <c r="H136" s="34">
        <f>SUMIFS('jan 2025'!S:S,'jan 2025'!G:G,'Abertura por conta'!C136,'jan 2025'!V:V,'Abertura por conta'!F136)</f>
        <v>-159.70999999999998</v>
      </c>
      <c r="I136" s="34">
        <f>SUMIFS('fev 2025'!S:S,'fev 2025'!G:G,'Abertura por conta'!C136,'fev 2025'!V:V,'Abertura por conta'!F136)</f>
        <v>0</v>
      </c>
      <c r="J136" s="34">
        <f>SUMIFS('mar 2025'!S:S,'mar 2025'!G:G,'Abertura por conta'!C136,'mar 2025'!V:V,'Abertura por conta'!F136)</f>
        <v>0</v>
      </c>
      <c r="K136" s="34">
        <f t="shared" si="3"/>
        <v>0</v>
      </c>
      <c r="L136" s="19"/>
    </row>
    <row r="137" spans="1:12">
      <c r="A137" s="28">
        <v>1</v>
      </c>
      <c r="B137" s="19" t="s">
        <v>1244</v>
      </c>
      <c r="C137" s="19" t="s">
        <v>390</v>
      </c>
      <c r="D137" s="19">
        <v>852</v>
      </c>
      <c r="E137" s="19" t="s">
        <v>1255</v>
      </c>
      <c r="F137" s="19" t="s">
        <v>298</v>
      </c>
      <c r="G137" s="34">
        <f>SUMIFS('dez 2024'!S:S,'dez 2024'!G:G,'Abertura por conta'!C129,'dez 2024'!V:V,'Abertura por conta'!F129)</f>
        <v>700</v>
      </c>
      <c r="H137" s="34">
        <f>SUMIFS('jan 2025'!S:S,'jan 2025'!G:G,'Abertura por conta'!C137,'jan 2025'!V:V,'Abertura por conta'!F137)</f>
        <v>0</v>
      </c>
      <c r="I137" s="34">
        <f>SUMIFS('fev 2025'!S:S,'fev 2025'!G:G,'Abertura por conta'!C137,'fev 2025'!V:V,'Abertura por conta'!F137)</f>
        <v>4876</v>
      </c>
      <c r="J137" s="34">
        <f>SUMIFS('mar 2025'!S:S,'mar 2025'!G:G,'Abertura por conta'!C137,'mar 2025'!V:V,'Abertura por conta'!F137)</f>
        <v>0</v>
      </c>
      <c r="K137" s="34">
        <f t="shared" si="3"/>
        <v>-4876</v>
      </c>
      <c r="L137" s="19"/>
    </row>
    <row r="138" spans="1:12">
      <c r="A138" s="45">
        <v>1</v>
      </c>
      <c r="B138" s="27" t="s">
        <v>1244</v>
      </c>
      <c r="C138" s="27" t="s">
        <v>390</v>
      </c>
      <c r="D138" s="27">
        <v>852</v>
      </c>
      <c r="E138" s="27" t="s">
        <v>1255</v>
      </c>
      <c r="F138" s="27" t="s">
        <v>825</v>
      </c>
      <c r="G138" s="34"/>
      <c r="H138" s="70">
        <f>SUMIFS('jan 2025'!S:S,'jan 2025'!G:G,'Abertura por conta'!C138,'jan 2025'!V:V,'Abertura por conta'!F138)</f>
        <v>0</v>
      </c>
      <c r="I138" s="70">
        <f>SUMIFS('fev 2025'!S:S,'fev 2025'!G:G,'Abertura por conta'!C138,'fev 2025'!V:V,'Abertura por conta'!F138)</f>
        <v>0</v>
      </c>
      <c r="J138" s="70">
        <f>SUMIFS('mar 2025'!S:S,'mar 2025'!G:G,'Abertura por conta'!C138,'mar 2025'!V:V,'Abertura por conta'!F138)</f>
        <v>665.43</v>
      </c>
      <c r="K138" s="70">
        <f t="shared" si="3"/>
        <v>665.43</v>
      </c>
      <c r="L138" s="27"/>
    </row>
    <row r="139" spans="1:12">
      <c r="A139" s="28">
        <v>1</v>
      </c>
      <c r="B139" s="19" t="s">
        <v>1244</v>
      </c>
      <c r="C139" s="19" t="s">
        <v>403</v>
      </c>
      <c r="D139" s="19">
        <v>958</v>
      </c>
      <c r="E139" s="19" t="s">
        <v>1256</v>
      </c>
      <c r="F139" s="19" t="s">
        <v>41</v>
      </c>
      <c r="G139" s="34">
        <f>SUMIFS('dez 2024'!S:S,'dez 2024'!G:G,'Abertura por conta'!C130,'dez 2024'!V:V,'Abertura por conta'!F130)</f>
        <v>0</v>
      </c>
      <c r="H139" s="34">
        <f>SUMIFS('jan 2025'!S:S,'jan 2025'!G:G,'Abertura por conta'!C139,'jan 2025'!V:V,'Abertura por conta'!F139)</f>
        <v>245.25</v>
      </c>
      <c r="I139" s="34">
        <f>SUMIFS('fev 2025'!S:S,'fev 2025'!G:G,'Abertura por conta'!C139,'fev 2025'!V:V,'Abertura por conta'!F139)</f>
        <v>245.25</v>
      </c>
      <c r="J139" s="34">
        <f>SUMIFS('mar 2025'!S:S,'mar 2025'!G:G,'Abertura por conta'!C139,'mar 2025'!V:V,'Abertura por conta'!F139)</f>
        <v>263.39999999999998</v>
      </c>
      <c r="K139" s="34">
        <f t="shared" si="3"/>
        <v>18.149999999999977</v>
      </c>
      <c r="L139" s="19"/>
    </row>
    <row r="140" spans="1:12">
      <c r="A140" s="28">
        <v>1</v>
      </c>
      <c r="B140" s="19" t="s">
        <v>1244</v>
      </c>
      <c r="C140" s="19" t="s">
        <v>403</v>
      </c>
      <c r="D140" s="19">
        <v>958</v>
      </c>
      <c r="E140" s="19" t="s">
        <v>1256</v>
      </c>
      <c r="F140" s="19" t="s">
        <v>128</v>
      </c>
      <c r="G140" s="34">
        <f>SUMIFS('dez 2024'!S:S,'dez 2024'!G:G,'Abertura por conta'!C131,'dez 2024'!V:V,'Abertura por conta'!F131)</f>
        <v>0</v>
      </c>
      <c r="H140" s="34">
        <f>SUMIFS('jan 2025'!S:S,'jan 2025'!G:G,'Abertura por conta'!C140,'jan 2025'!V:V,'Abertura por conta'!F140)</f>
        <v>9.6999999999999993</v>
      </c>
      <c r="I140" s="34">
        <f>SUMIFS('fev 2025'!S:S,'fev 2025'!G:G,'Abertura por conta'!C140,'fev 2025'!V:V,'Abertura por conta'!F140)</f>
        <v>9.6999999999999993</v>
      </c>
      <c r="J140" s="34">
        <f>SUMIFS('mar 2025'!S:S,'mar 2025'!G:G,'Abertura por conta'!C140,'mar 2025'!V:V,'Abertura por conta'!F140)</f>
        <v>9.6999999999999993</v>
      </c>
      <c r="K140" s="34">
        <f t="shared" si="3"/>
        <v>0</v>
      </c>
      <c r="L140" s="19"/>
    </row>
    <row r="141" spans="1:12">
      <c r="A141" s="28">
        <v>1</v>
      </c>
      <c r="B141" s="19" t="s">
        <v>1244</v>
      </c>
      <c r="C141" s="19" t="s">
        <v>403</v>
      </c>
      <c r="D141" s="19">
        <v>958</v>
      </c>
      <c r="E141" s="19" t="s">
        <v>1256</v>
      </c>
      <c r="F141" s="19" t="s">
        <v>36</v>
      </c>
      <c r="G141" s="34">
        <f>SUMIFS('dez 2024'!S:S,'dez 2024'!G:G,'Abertura por conta'!C132,'dez 2024'!V:V,'Abertura por conta'!F132)</f>
        <v>810.6400000000001</v>
      </c>
      <c r="H141" s="34">
        <f>SUMIFS('jan 2025'!S:S,'jan 2025'!G:G,'Abertura por conta'!C141,'jan 2025'!V:V,'Abertura por conta'!F141)</f>
        <v>-2149.94</v>
      </c>
      <c r="I141" s="34">
        <f>SUMIFS('fev 2025'!S:S,'fev 2025'!G:G,'Abertura por conta'!C141,'fev 2025'!V:V,'Abertura por conta'!F141)</f>
        <v>-2149.94</v>
      </c>
      <c r="J141" s="34">
        <f>SUMIFS('mar 2025'!S:S,'mar 2025'!G:G,'Abertura por conta'!C141,'mar 2025'!V:V,'Abertura por conta'!F141)</f>
        <v>-2331.39</v>
      </c>
      <c r="K141" s="34">
        <f t="shared" si="3"/>
        <v>-181.44999999999982</v>
      </c>
      <c r="L141" s="19"/>
    </row>
    <row r="142" spans="1:12">
      <c r="A142" s="28">
        <v>237</v>
      </c>
      <c r="B142" s="19" t="s">
        <v>1193</v>
      </c>
      <c r="C142" s="19" t="s">
        <v>30</v>
      </c>
      <c r="D142" s="19">
        <v>960</v>
      </c>
      <c r="E142" s="19" t="s">
        <v>1194</v>
      </c>
      <c r="F142" s="19" t="s">
        <v>41</v>
      </c>
      <c r="G142" s="34">
        <f>SUMIFS('dez 2024'!S:S,'dez 2024'!G:G,'Abertura por conta'!C133,'dez 2024'!V:V,'Abertura por conta'!F133)</f>
        <v>45.6</v>
      </c>
      <c r="H142" s="34">
        <f>SUMIFS('jan 2025'!S:S,'jan 2025'!G:G,'Abertura por conta'!C142,'jan 2025'!V:V,'Abertura por conta'!F142)</f>
        <v>143.62</v>
      </c>
      <c r="I142" s="34">
        <f>SUMIFS('fev 2025'!S:S,'fev 2025'!G:G,'Abertura por conta'!C142,'fev 2025'!V:V,'Abertura por conta'!F142)</f>
        <v>143.62</v>
      </c>
      <c r="J142" s="34">
        <f>SUMIFS('mar 2025'!S:S,'mar 2025'!G:G,'Abertura por conta'!C142,'mar 2025'!V:V,'Abertura por conta'!F142)</f>
        <v>143.62</v>
      </c>
      <c r="K142" s="34">
        <f t="shared" si="3"/>
        <v>0</v>
      </c>
      <c r="L142" s="19"/>
    </row>
    <row r="143" spans="1:12">
      <c r="A143" s="28">
        <v>237</v>
      </c>
      <c r="B143" s="19" t="s">
        <v>1193</v>
      </c>
      <c r="C143" s="19" t="s">
        <v>30</v>
      </c>
      <c r="D143" s="19">
        <v>960</v>
      </c>
      <c r="E143" s="19" t="s">
        <v>1194</v>
      </c>
      <c r="F143" s="19" t="s">
        <v>36</v>
      </c>
      <c r="G143" s="34">
        <f>SUMIFS('dez 2024'!S:S,'dez 2024'!G:G,'Abertura por conta'!C134,'dez 2024'!V:V,'Abertura por conta'!F134)</f>
        <v>0</v>
      </c>
      <c r="H143" s="34">
        <f>SUMIFS('jan 2025'!S:S,'jan 2025'!G:G,'Abertura por conta'!C143,'jan 2025'!V:V,'Abertura por conta'!F143)</f>
        <v>-1355.05</v>
      </c>
      <c r="I143" s="34">
        <f>SUMIFS('fev 2025'!S:S,'fev 2025'!G:G,'Abertura por conta'!C143,'fev 2025'!V:V,'Abertura por conta'!F143)</f>
        <v>-1355.05</v>
      </c>
      <c r="J143" s="34">
        <f>SUMIFS('mar 2025'!S:S,'mar 2025'!G:G,'Abertura por conta'!C143,'mar 2025'!V:V,'Abertura por conta'!F143)</f>
        <v>-1355.05</v>
      </c>
      <c r="K143" s="34">
        <f t="shared" si="3"/>
        <v>0</v>
      </c>
      <c r="L143" s="19"/>
    </row>
    <row r="144" spans="1:12">
      <c r="A144" s="28">
        <v>237</v>
      </c>
      <c r="B144" s="19" t="s">
        <v>1193</v>
      </c>
      <c r="C144" s="19" t="s">
        <v>194</v>
      </c>
      <c r="D144" s="19">
        <v>984</v>
      </c>
      <c r="E144" s="19" t="s">
        <v>1220</v>
      </c>
      <c r="F144" s="19" t="s">
        <v>41</v>
      </c>
      <c r="G144" s="34">
        <f>SUMIFS('dez 2024'!S:S,'dez 2024'!G:G,'Abertura por conta'!C135,'dez 2024'!V:V,'Abertura por conta'!F135)</f>
        <v>-7000</v>
      </c>
      <c r="H144" s="34">
        <f>SUMIFS('jan 2025'!S:S,'jan 2025'!G:G,'Abertura por conta'!C144,'jan 2025'!V:V,'Abertura por conta'!F144)</f>
        <v>148.41999999999999</v>
      </c>
      <c r="I144" s="34">
        <f>SUMIFS('fev 2025'!S:S,'fev 2025'!G:G,'Abertura por conta'!C144,'fev 2025'!V:V,'Abertura por conta'!F144)</f>
        <v>228.42</v>
      </c>
      <c r="J144" s="34">
        <f>SUMIFS('mar 2025'!S:S,'mar 2025'!G:G,'Abertura por conta'!C144,'mar 2025'!V:V,'Abertura por conta'!F144)</f>
        <v>240.23999999999998</v>
      </c>
      <c r="K144" s="34">
        <f t="shared" si="3"/>
        <v>11.819999999999993</v>
      </c>
      <c r="L144" s="19"/>
    </row>
    <row r="145" spans="1:12">
      <c r="A145" s="28">
        <v>237</v>
      </c>
      <c r="B145" s="19" t="s">
        <v>1193</v>
      </c>
      <c r="C145" s="19" t="s">
        <v>194</v>
      </c>
      <c r="D145" s="19">
        <v>984</v>
      </c>
      <c r="E145" s="19" t="s">
        <v>1220</v>
      </c>
      <c r="F145" s="19" t="s">
        <v>79</v>
      </c>
      <c r="G145" s="34">
        <f>SUMIFS('dez 2024'!S:S,'dez 2024'!G:G,'Abertura por conta'!C136,'dez 2024'!V:V,'Abertura por conta'!F136)</f>
        <v>0</v>
      </c>
      <c r="H145" s="34">
        <f>SUMIFS('jan 2025'!S:S,'jan 2025'!G:G,'Abertura por conta'!C145,'jan 2025'!V:V,'Abertura por conta'!F145)</f>
        <v>435.79</v>
      </c>
      <c r="I145" s="34">
        <f>SUMIFS('fev 2025'!S:S,'fev 2025'!G:G,'Abertura por conta'!C145,'fev 2025'!V:V,'Abertura por conta'!F145)</f>
        <v>435.79</v>
      </c>
      <c r="J145" s="34">
        <f>SUMIFS('mar 2025'!S:S,'mar 2025'!G:G,'Abertura por conta'!C145,'mar 2025'!V:V,'Abertura por conta'!F145)</f>
        <v>435.79</v>
      </c>
      <c r="K145" s="34">
        <f t="shared" si="3"/>
        <v>0</v>
      </c>
      <c r="L145" s="19"/>
    </row>
    <row r="146" spans="1:12">
      <c r="A146" s="28">
        <v>237</v>
      </c>
      <c r="B146" s="19" t="s">
        <v>1193</v>
      </c>
      <c r="C146" s="19" t="s">
        <v>194</v>
      </c>
      <c r="D146" s="19">
        <v>984</v>
      </c>
      <c r="E146" s="19" t="s">
        <v>1220</v>
      </c>
      <c r="F146" s="19" t="s">
        <v>36</v>
      </c>
      <c r="G146" s="34">
        <f>SUMIFS('dez 2024'!S:S,'dez 2024'!G:G,'Abertura por conta'!C137,'dez 2024'!V:V,'Abertura por conta'!F137)</f>
        <v>0</v>
      </c>
      <c r="H146" s="34">
        <f>SUMIFS('jan 2025'!S:S,'jan 2025'!G:G,'Abertura por conta'!C146,'jan 2025'!V:V,'Abertura por conta'!F146)</f>
        <v>-1400</v>
      </c>
      <c r="I146" s="34">
        <f>SUMIFS('fev 2025'!S:S,'fev 2025'!G:G,'Abertura por conta'!C146,'fev 2025'!V:V,'Abertura por conta'!F146)</f>
        <v>-1400</v>
      </c>
      <c r="J146" s="34">
        <f>SUMIFS('mar 2025'!S:S,'mar 2025'!G:G,'Abertura por conta'!C146,'mar 2025'!V:V,'Abertura por conta'!F146)</f>
        <v>-1518.16</v>
      </c>
      <c r="K146" s="34">
        <f t="shared" si="3"/>
        <v>-118.16000000000008</v>
      </c>
      <c r="L146" s="19"/>
    </row>
    <row r="147" spans="1:12">
      <c r="A147" s="45" t="s">
        <v>1330</v>
      </c>
      <c r="B147" s="45" t="s">
        <v>1330</v>
      </c>
      <c r="C147" s="19" t="s">
        <v>1396</v>
      </c>
      <c r="D147" s="19">
        <v>1024</v>
      </c>
      <c r="E147" s="27" t="s">
        <v>1591</v>
      </c>
      <c r="F147" s="19" t="s">
        <v>266</v>
      </c>
      <c r="G147" s="34">
        <f>SUMIFS('dez 2024'!S:S,'dez 2024'!G:G,'Abertura por conta'!C138,'dez 2024'!V:V,'Abertura por conta'!F138)</f>
        <v>0</v>
      </c>
      <c r="H147" s="34">
        <f>SUMIFS('jan 2025'!S:S,'jan 2025'!G:G,'Abertura por conta'!C147,'jan 2025'!V:V,'Abertura por conta'!F147)</f>
        <v>977.23</v>
      </c>
      <c r="I147" s="34">
        <f>SUMIFS('fev 2025'!S:S,'fev 2025'!G:G,'Abertura por conta'!C147,'fev 2025'!V:V,'Abertura por conta'!F147)</f>
        <v>977.23</v>
      </c>
      <c r="J147" s="34">
        <f>SUMIFS('mar 2025'!S:S,'mar 2025'!G:G,'Abertura por conta'!C147,'mar 2025'!V:V,'Abertura por conta'!F147)</f>
        <v>977.23</v>
      </c>
      <c r="K147" s="34">
        <f t="shared" si="3"/>
        <v>0</v>
      </c>
      <c r="L147" s="19"/>
    </row>
    <row r="148" spans="1:12">
      <c r="A148" s="45" t="s">
        <v>1330</v>
      </c>
      <c r="B148" s="45" t="s">
        <v>1330</v>
      </c>
      <c r="C148" s="19" t="s">
        <v>1396</v>
      </c>
      <c r="D148" s="19">
        <v>1024</v>
      </c>
      <c r="E148" s="27" t="s">
        <v>1591</v>
      </c>
      <c r="F148" s="19" t="s">
        <v>41</v>
      </c>
      <c r="G148" s="34">
        <f>SUMIFS('dez 2024'!S:S,'dez 2024'!G:G,'Abertura por conta'!C139,'dez 2024'!V:V,'Abertura por conta'!F139)</f>
        <v>214.99</v>
      </c>
      <c r="H148" s="34">
        <f>SUMIFS('jan 2025'!S:S,'jan 2025'!G:G,'Abertura por conta'!C148,'jan 2025'!V:V,'Abertura por conta'!F148)</f>
        <v>567.41999999999996</v>
      </c>
      <c r="I148" s="34">
        <f>SUMIFS('fev 2025'!S:S,'fev 2025'!G:G,'Abertura por conta'!C148,'fev 2025'!V:V,'Abertura por conta'!F148)</f>
        <v>567.41999999999996</v>
      </c>
      <c r="J148" s="34">
        <f>SUMIFS('mar 2025'!S:S,'mar 2025'!G:G,'Abertura por conta'!C148,'mar 2025'!V:V,'Abertura por conta'!F148)</f>
        <v>567.41999999999996</v>
      </c>
      <c r="K148" s="34">
        <f t="shared" si="3"/>
        <v>0</v>
      </c>
      <c r="L148" s="19"/>
    </row>
    <row r="149" spans="1:12">
      <c r="A149" s="45" t="s">
        <v>1330</v>
      </c>
      <c r="B149" s="45" t="s">
        <v>1330</v>
      </c>
      <c r="C149" s="19" t="s">
        <v>1396</v>
      </c>
      <c r="D149" s="19">
        <v>1024</v>
      </c>
      <c r="E149" s="27" t="s">
        <v>1591</v>
      </c>
      <c r="F149" s="19" t="s">
        <v>36</v>
      </c>
      <c r="G149" s="34">
        <f>SUMIFS('dez 2024'!S:S,'dez 2024'!G:G,'Abertura por conta'!C140,'dez 2024'!V:V,'Abertura por conta'!F140)</f>
        <v>9.6999999999999993</v>
      </c>
      <c r="H149" s="34">
        <f>SUMIFS('jan 2025'!S:S,'jan 2025'!G:G,'Abertura por conta'!C149,'jan 2025'!V:V,'Abertura por conta'!F149)</f>
        <v>-6811.76</v>
      </c>
      <c r="I149" s="34">
        <f>SUMIFS('fev 2025'!S:S,'fev 2025'!G:G,'Abertura por conta'!C149,'fev 2025'!V:V,'Abertura por conta'!F149)</f>
        <v>-6811.76</v>
      </c>
      <c r="J149" s="34">
        <f>SUMIFS('mar 2025'!S:S,'mar 2025'!G:G,'Abertura por conta'!C149,'mar 2025'!V:V,'Abertura por conta'!F149)</f>
        <v>-6811.76</v>
      </c>
      <c r="K149" s="34">
        <f t="shared" si="3"/>
        <v>0</v>
      </c>
      <c r="L149" s="19"/>
    </row>
    <row r="150" spans="1:12">
      <c r="A150" s="28">
        <v>237</v>
      </c>
      <c r="B150" s="19" t="s">
        <v>1193</v>
      </c>
      <c r="C150" s="19" t="s">
        <v>145</v>
      </c>
      <c r="D150" s="19">
        <v>1118</v>
      </c>
      <c r="E150" s="19" t="s">
        <v>1211</v>
      </c>
      <c r="F150" s="19" t="s">
        <v>79</v>
      </c>
      <c r="G150" s="34">
        <f>SUMIFS('dez 2024'!S:S,'dez 2024'!G:G,'Abertura por conta'!C141,'dez 2024'!V:V,'Abertura por conta'!F141)</f>
        <v>-2149.94</v>
      </c>
      <c r="H150" s="34">
        <f>SUMIFS('jan 2025'!S:S,'jan 2025'!G:G,'Abertura por conta'!C150,'jan 2025'!V:V,'Abertura por conta'!F150)</f>
        <v>150</v>
      </c>
      <c r="I150" s="34">
        <f>SUMIFS('fev 2025'!S:S,'fev 2025'!G:G,'Abertura por conta'!C150,'fev 2025'!V:V,'Abertura por conta'!F150)</f>
        <v>150</v>
      </c>
      <c r="J150" s="34">
        <f>SUMIFS('mar 2025'!S:S,'mar 2025'!G:G,'Abertura por conta'!C150,'mar 2025'!V:V,'Abertura por conta'!F150)</f>
        <v>0</v>
      </c>
      <c r="K150" s="34">
        <f t="shared" si="3"/>
        <v>-150</v>
      </c>
      <c r="L150" s="19"/>
    </row>
    <row r="151" spans="1:12">
      <c r="A151" s="28">
        <v>237</v>
      </c>
      <c r="B151" s="19" t="s">
        <v>1193</v>
      </c>
      <c r="C151" s="19" t="s">
        <v>145</v>
      </c>
      <c r="D151" s="19">
        <v>1118</v>
      </c>
      <c r="E151" s="19" t="s">
        <v>1211</v>
      </c>
      <c r="F151" s="19" t="s">
        <v>85</v>
      </c>
      <c r="G151" s="34">
        <f>SUMIFS('dez 2024'!S:S,'dez 2024'!G:G,'Abertura por conta'!C142,'dez 2024'!V:V,'Abertura por conta'!F142)</f>
        <v>135.5</v>
      </c>
      <c r="H151" s="34">
        <f>SUMIFS('jan 2025'!S:S,'jan 2025'!G:G,'Abertura por conta'!C151,'jan 2025'!V:V,'Abertura por conta'!F151)</f>
        <v>90</v>
      </c>
      <c r="I151" s="34">
        <f>SUMIFS('fev 2025'!S:S,'fev 2025'!G:G,'Abertura por conta'!C151,'fev 2025'!V:V,'Abertura por conta'!F151)</f>
        <v>90</v>
      </c>
      <c r="J151" s="34">
        <f>SUMIFS('mar 2025'!S:S,'mar 2025'!G:G,'Abertura por conta'!C151,'mar 2025'!V:V,'Abertura por conta'!F151)</f>
        <v>0</v>
      </c>
      <c r="K151" s="34">
        <f t="shared" si="3"/>
        <v>-90</v>
      </c>
      <c r="L151" s="19"/>
    </row>
    <row r="152" spans="1:12">
      <c r="A152" s="28">
        <v>237</v>
      </c>
      <c r="B152" s="19" t="s">
        <v>1193</v>
      </c>
      <c r="C152" s="19" t="s">
        <v>145</v>
      </c>
      <c r="D152" s="19">
        <v>1118</v>
      </c>
      <c r="E152" s="19" t="s">
        <v>1211</v>
      </c>
      <c r="F152" s="19" t="s">
        <v>36</v>
      </c>
      <c r="G152" s="34">
        <f>SUMIFS('dez 2024'!S:S,'dez 2024'!G:G,'Abertura por conta'!C143,'dez 2024'!V:V,'Abertura por conta'!F143)</f>
        <v>-1355.05</v>
      </c>
      <c r="H152" s="34">
        <f>SUMIFS('jan 2025'!S:S,'jan 2025'!G:G,'Abertura por conta'!C152,'jan 2025'!V:V,'Abertura por conta'!F152)</f>
        <v>-1379.82</v>
      </c>
      <c r="I152" s="34">
        <f>SUMIFS('fev 2025'!S:S,'fev 2025'!G:G,'Abertura por conta'!C152,'fev 2025'!V:V,'Abertura por conta'!F152)</f>
        <v>-1379.82</v>
      </c>
      <c r="J152" s="34">
        <f>SUMIFS('mar 2025'!S:S,'mar 2025'!G:G,'Abertura por conta'!C152,'mar 2025'!V:V,'Abertura por conta'!F152)</f>
        <v>-1379.82</v>
      </c>
      <c r="K152" s="34">
        <f t="shared" si="3"/>
        <v>0</v>
      </c>
      <c r="L152" s="19"/>
    </row>
    <row r="153" spans="1:12">
      <c r="A153" s="28">
        <v>237</v>
      </c>
      <c r="B153" s="19" t="s">
        <v>1193</v>
      </c>
      <c r="C153" s="19" t="s">
        <v>145</v>
      </c>
      <c r="D153" s="19">
        <v>1118</v>
      </c>
      <c r="E153" s="19" t="s">
        <v>1211</v>
      </c>
      <c r="F153" s="19" t="s">
        <v>41</v>
      </c>
      <c r="G153" s="34">
        <f>SUMIFS('dez 2024'!S:S,'dez 2024'!G:G,'Abertura por conta'!C144,'dez 2024'!V:V,'Abertura por conta'!F144)</f>
        <v>140</v>
      </c>
      <c r="H153" s="34">
        <f>SUMIFS('jan 2025'!S:S,'jan 2025'!G:G,'Abertura por conta'!C153,'jan 2025'!V:V,'Abertura por conta'!F153)</f>
        <v>207.44</v>
      </c>
      <c r="I153" s="34">
        <f>SUMIFS('fev 2025'!S:S,'fev 2025'!G:G,'Abertura por conta'!C153,'fev 2025'!V:V,'Abertura por conta'!F153)</f>
        <v>207.44</v>
      </c>
      <c r="J153" s="34">
        <f>SUMIFS('mar 2025'!S:S,'mar 2025'!G:G,'Abertura por conta'!C153,'mar 2025'!V:V,'Abertura por conta'!F153)</f>
        <v>220.91</v>
      </c>
      <c r="K153" s="34">
        <f t="shared" si="3"/>
        <v>13.469999999999999</v>
      </c>
      <c r="L153" s="19"/>
    </row>
    <row r="154" spans="1:12">
      <c r="A154" s="28">
        <v>1</v>
      </c>
      <c r="B154" s="19" t="s">
        <v>1244</v>
      </c>
      <c r="C154" s="19" t="s">
        <v>408</v>
      </c>
      <c r="D154" s="19">
        <v>1129</v>
      </c>
      <c r="E154" s="19" t="s">
        <v>1257</v>
      </c>
      <c r="F154" s="19" t="s">
        <v>41</v>
      </c>
      <c r="G154" s="34">
        <f>SUMIFS('dez 2024'!S:S,'dez 2024'!G:G,'Abertura por conta'!C145,'dez 2024'!V:V,'Abertura por conta'!F145)</f>
        <v>435.79</v>
      </c>
      <c r="H154" s="34">
        <f>SUMIFS('jan 2025'!S:S,'jan 2025'!G:G,'Abertura por conta'!C154,'jan 2025'!V:V,'Abertura por conta'!F154)</f>
        <v>140.02000000000001</v>
      </c>
      <c r="I154" s="34">
        <f>SUMIFS('fev 2025'!S:S,'fev 2025'!G:G,'Abertura por conta'!C154,'fev 2025'!V:V,'Abertura por conta'!F154)</f>
        <v>140.02000000000001</v>
      </c>
      <c r="J154" s="34">
        <f>SUMIFS('mar 2025'!S:S,'mar 2025'!G:G,'Abertura por conta'!C154,'mar 2025'!V:V,'Abertura por conta'!F154)</f>
        <v>140.02000000000001</v>
      </c>
      <c r="K154" s="34">
        <f t="shared" si="3"/>
        <v>0</v>
      </c>
      <c r="L154" s="19"/>
    </row>
    <row r="155" spans="1:12">
      <c r="A155" s="28">
        <v>1</v>
      </c>
      <c r="B155" s="19" t="s">
        <v>1244</v>
      </c>
      <c r="C155" s="19" t="s">
        <v>408</v>
      </c>
      <c r="D155" s="19">
        <v>1129</v>
      </c>
      <c r="E155" s="19" t="s">
        <v>1257</v>
      </c>
      <c r="F155" s="19" t="s">
        <v>36</v>
      </c>
      <c r="G155" s="34">
        <f>SUMIFS('dez 2024'!S:S,'dez 2024'!G:G,'Abertura por conta'!C146,'dez 2024'!V:V,'Abertura por conta'!F146)</f>
        <v>-1400</v>
      </c>
      <c r="H155" s="34">
        <f>SUMIFS('jan 2025'!S:S,'jan 2025'!G:G,'Abertura por conta'!C155,'jan 2025'!V:V,'Abertura por conta'!F155)</f>
        <v>-1000</v>
      </c>
      <c r="I155" s="34">
        <f>SUMIFS('fev 2025'!S:S,'fev 2025'!G:G,'Abertura por conta'!C155,'fev 2025'!V:V,'Abertura por conta'!F155)</f>
        <v>-1000</v>
      </c>
      <c r="J155" s="34">
        <f>SUMIFS('mar 2025'!S:S,'mar 2025'!G:G,'Abertura por conta'!C155,'mar 2025'!V:V,'Abertura por conta'!F155)</f>
        <v>-1000</v>
      </c>
      <c r="K155" s="34">
        <f t="shared" si="3"/>
        <v>0</v>
      </c>
      <c r="L155" s="19"/>
    </row>
    <row r="156" spans="1:12">
      <c r="A156" s="28">
        <v>237</v>
      </c>
      <c r="B156" s="19" t="s">
        <v>1193</v>
      </c>
      <c r="C156" s="19" t="s">
        <v>171</v>
      </c>
      <c r="D156" s="19">
        <v>1133</v>
      </c>
      <c r="E156" s="19" t="s">
        <v>1216</v>
      </c>
      <c r="F156" s="19" t="s">
        <v>41</v>
      </c>
      <c r="G156" s="34">
        <f>SUMIFS('dez 2024'!S:S,'dez 2024'!G:G,'Abertura por conta'!C147,'dez 2024'!V:V,'Abertura por conta'!F147)</f>
        <v>0</v>
      </c>
      <c r="H156" s="34">
        <f>SUMIFS('jan 2025'!S:S,'jan 2025'!G:G,'Abertura por conta'!C156,'jan 2025'!V:V,'Abertura por conta'!F156)</f>
        <v>379.26999999999992</v>
      </c>
      <c r="I156" s="34">
        <f>SUMIFS('fev 2025'!S:S,'fev 2025'!G:G,'Abertura por conta'!C156,'fev 2025'!V:V,'Abertura por conta'!F156)</f>
        <v>430.93999999999994</v>
      </c>
      <c r="J156" s="34">
        <f>SUMIFS('mar 2025'!S:S,'mar 2025'!G:G,'Abertura por conta'!C156,'mar 2025'!V:V,'Abertura por conta'!F156)</f>
        <v>358.64</v>
      </c>
      <c r="K156" s="34">
        <f t="shared" si="3"/>
        <v>-72.299999999999955</v>
      </c>
      <c r="L156" s="19"/>
    </row>
    <row r="157" spans="1:12">
      <c r="A157" s="28">
        <v>237</v>
      </c>
      <c r="B157" s="19" t="s">
        <v>1193</v>
      </c>
      <c r="C157" s="19" t="s">
        <v>171</v>
      </c>
      <c r="D157" s="19">
        <v>1133</v>
      </c>
      <c r="E157" s="19" t="s">
        <v>1216</v>
      </c>
      <c r="F157" s="19" t="s">
        <v>48</v>
      </c>
      <c r="G157" s="34">
        <f>SUMIFS('dez 2024'!S:S,'dez 2024'!G:G,'Abertura por conta'!C148,'dez 2024'!V:V,'Abertura por conta'!F148)</f>
        <v>0</v>
      </c>
      <c r="H157" s="34">
        <f>SUMIFS('jan 2025'!S:S,'jan 2025'!G:G,'Abertura por conta'!C157,'jan 2025'!V:V,'Abertura por conta'!F157)</f>
        <v>80.94</v>
      </c>
      <c r="I157" s="34">
        <f>SUMIFS('fev 2025'!S:S,'fev 2025'!G:G,'Abertura por conta'!C157,'fev 2025'!V:V,'Abertura por conta'!F157)</f>
        <v>80.94</v>
      </c>
      <c r="J157" s="34">
        <f>SUMIFS('mar 2025'!S:S,'mar 2025'!G:G,'Abertura por conta'!C157,'mar 2025'!V:V,'Abertura por conta'!F157)</f>
        <v>80.94</v>
      </c>
      <c r="K157" s="34">
        <f t="shared" si="3"/>
        <v>0</v>
      </c>
      <c r="L157" s="19"/>
    </row>
    <row r="158" spans="1:12">
      <c r="A158" s="28">
        <v>237</v>
      </c>
      <c r="B158" s="19" t="s">
        <v>1193</v>
      </c>
      <c r="C158" s="19" t="s">
        <v>171</v>
      </c>
      <c r="D158" s="19">
        <v>1133</v>
      </c>
      <c r="E158" s="19" t="s">
        <v>1216</v>
      </c>
      <c r="F158" s="19" t="s">
        <v>825</v>
      </c>
      <c r="G158" s="34">
        <f>SUMIFS('dez 2024'!S:S,'dez 2024'!G:G,'Abertura por conta'!C149,'dez 2024'!V:V,'Abertura por conta'!F149)</f>
        <v>0</v>
      </c>
      <c r="H158" s="34">
        <f>SUMIFS('jan 2025'!S:S,'jan 2025'!G:G,'Abertura por conta'!C158,'jan 2025'!V:V,'Abertura por conta'!F158)</f>
        <v>20</v>
      </c>
      <c r="I158" s="34">
        <f>SUMIFS('fev 2025'!S:S,'fev 2025'!G:G,'Abertura por conta'!C158,'fev 2025'!V:V,'Abertura por conta'!F158)</f>
        <v>0</v>
      </c>
      <c r="J158" s="34">
        <f>SUMIFS('mar 2025'!S:S,'mar 2025'!G:G,'Abertura por conta'!C158,'mar 2025'!V:V,'Abertura por conta'!F158)</f>
        <v>300</v>
      </c>
      <c r="K158" s="34">
        <f t="shared" si="3"/>
        <v>300</v>
      </c>
      <c r="L158" s="19"/>
    </row>
    <row r="159" spans="1:12">
      <c r="A159" s="28">
        <v>237</v>
      </c>
      <c r="B159" s="19" t="s">
        <v>1193</v>
      </c>
      <c r="C159" s="19" t="s">
        <v>171</v>
      </c>
      <c r="D159" s="19">
        <v>1133</v>
      </c>
      <c r="E159" s="19" t="s">
        <v>1216</v>
      </c>
      <c r="F159" s="19" t="s">
        <v>88</v>
      </c>
      <c r="G159" s="34">
        <f>SUMIFS('dez 2024'!S:S,'dez 2024'!G:G,'Abertura por conta'!C150,'dez 2024'!V:V,'Abertura por conta'!F150)</f>
        <v>0</v>
      </c>
      <c r="H159" s="34">
        <f>SUMIFS('jan 2025'!S:S,'jan 2025'!G:G,'Abertura por conta'!C159,'jan 2025'!V:V,'Abertura por conta'!F159)</f>
        <v>41.11</v>
      </c>
      <c r="I159" s="34">
        <f>SUMIFS('fev 2025'!S:S,'fev 2025'!G:G,'Abertura por conta'!C159,'fev 2025'!V:V,'Abertura por conta'!F159)</f>
        <v>41.11</v>
      </c>
      <c r="J159" s="34">
        <f>SUMIFS('mar 2025'!S:S,'mar 2025'!G:G,'Abertura por conta'!C159,'mar 2025'!V:V,'Abertura por conta'!F159)</f>
        <v>117.28</v>
      </c>
      <c r="K159" s="34">
        <f t="shared" si="3"/>
        <v>76.17</v>
      </c>
      <c r="L159" s="19"/>
    </row>
    <row r="160" spans="1:12">
      <c r="A160" s="28">
        <v>237</v>
      </c>
      <c r="B160" s="19" t="s">
        <v>1193</v>
      </c>
      <c r="C160" s="19" t="s">
        <v>171</v>
      </c>
      <c r="D160" s="19">
        <v>1133</v>
      </c>
      <c r="E160" s="19" t="s">
        <v>1216</v>
      </c>
      <c r="F160" s="19" t="s">
        <v>36</v>
      </c>
      <c r="G160" s="34">
        <f>SUMIFS('dez 2024'!S:S,'dez 2024'!G:G,'Abertura por conta'!C151,'dez 2024'!V:V,'Abertura por conta'!F151)</f>
        <v>90</v>
      </c>
      <c r="H160" s="34">
        <f>SUMIFS('jan 2025'!S:S,'jan 2025'!G:G,'Abertura por conta'!C160,'jan 2025'!V:V,'Abertura por conta'!F160)</f>
        <v>-3308.86</v>
      </c>
      <c r="I160" s="34">
        <f>SUMIFS('fev 2025'!S:S,'fev 2025'!G:G,'Abertura por conta'!C160,'fev 2025'!V:V,'Abertura por conta'!F160)</f>
        <v>-3805.53</v>
      </c>
      <c r="J160" s="34">
        <f>SUMIFS('mar 2025'!S:S,'mar 2025'!G:G,'Abertura por conta'!C160,'mar 2025'!V:V,'Abertura por conta'!F160)</f>
        <v>-3805.53</v>
      </c>
      <c r="K160" s="34">
        <f t="shared" si="3"/>
        <v>0</v>
      </c>
      <c r="L160" s="19"/>
    </row>
    <row r="161" spans="1:12">
      <c r="A161" s="28">
        <v>237</v>
      </c>
      <c r="B161" s="19" t="s">
        <v>1193</v>
      </c>
      <c r="C161" s="19" t="s">
        <v>171</v>
      </c>
      <c r="D161" s="19">
        <v>1133</v>
      </c>
      <c r="E161" s="19" t="s">
        <v>1216</v>
      </c>
      <c r="F161" s="19" t="s">
        <v>298</v>
      </c>
      <c r="G161" s="34">
        <f>SUMIFS('dez 2024'!S:S,'dez 2024'!G:G,'Abertura por conta'!C152,'dez 2024'!V:V,'Abertura por conta'!F152)</f>
        <v>-1379.82</v>
      </c>
      <c r="H161" s="34">
        <f>SUMIFS('jan 2025'!S:S,'jan 2025'!G:G,'Abertura por conta'!C161,'jan 2025'!V:V,'Abertura por conta'!F161)</f>
        <v>0</v>
      </c>
      <c r="I161" s="34">
        <f>SUMIFS('fev 2025'!S:S,'fev 2025'!G:G,'Abertura por conta'!C161,'fev 2025'!V:V,'Abertura por conta'!F161)</f>
        <v>990</v>
      </c>
      <c r="J161" s="34">
        <f>SUMIFS('mar 2025'!S:S,'mar 2025'!G:G,'Abertura por conta'!C161,'mar 2025'!V:V,'Abertura por conta'!F161)</f>
        <v>0</v>
      </c>
      <c r="K161" s="34">
        <f t="shared" si="3"/>
        <v>-990</v>
      </c>
      <c r="L161" s="19"/>
    </row>
    <row r="162" spans="1:12">
      <c r="A162" s="28">
        <v>1</v>
      </c>
      <c r="B162" s="19" t="s">
        <v>1244</v>
      </c>
      <c r="C162" s="19" t="s">
        <v>412</v>
      </c>
      <c r="D162" s="19">
        <v>1148</v>
      </c>
      <c r="E162" s="19" t="s">
        <v>1258</v>
      </c>
      <c r="F162" s="19" t="s">
        <v>41</v>
      </c>
      <c r="G162" s="34">
        <f>SUMIFS('dez 2024'!S:S,'dez 2024'!G:G,'Abertura por conta'!C153,'dez 2024'!V:V,'Abertura por conta'!F153)</f>
        <v>222.44</v>
      </c>
      <c r="H162" s="34">
        <f>SUMIFS('jan 2025'!S:S,'jan 2025'!G:G,'Abertura por conta'!C162,'jan 2025'!V:V,'Abertura por conta'!F162)</f>
        <v>440.14</v>
      </c>
      <c r="I162" s="34">
        <f>SUMIFS('fev 2025'!S:S,'fev 2025'!G:G,'Abertura por conta'!C162,'fev 2025'!V:V,'Abertura por conta'!F162)</f>
        <v>440.14</v>
      </c>
      <c r="J162" s="34">
        <f>SUMIFS('mar 2025'!S:S,'mar 2025'!G:G,'Abertura por conta'!C162,'mar 2025'!V:V,'Abertura por conta'!F162)</f>
        <v>473.9</v>
      </c>
      <c r="K162" s="34">
        <f t="shared" si="3"/>
        <v>33.759999999999991</v>
      </c>
      <c r="L162" s="19"/>
    </row>
    <row r="163" spans="1:12">
      <c r="A163" s="28">
        <v>1</v>
      </c>
      <c r="B163" s="19" t="s">
        <v>1244</v>
      </c>
      <c r="C163" s="19" t="s">
        <v>412</v>
      </c>
      <c r="D163" s="19">
        <v>1148</v>
      </c>
      <c r="E163" s="19" t="s">
        <v>1258</v>
      </c>
      <c r="F163" s="19" t="s">
        <v>128</v>
      </c>
      <c r="G163" s="34">
        <f>SUMIFS('dez 2024'!S:S,'dez 2024'!G:G,'Abertura por conta'!C154,'dez 2024'!V:V,'Abertura por conta'!F154)</f>
        <v>131.18</v>
      </c>
      <c r="H163" s="34">
        <f>SUMIFS('jan 2025'!S:S,'jan 2025'!G:G,'Abertura por conta'!C163,'jan 2025'!V:V,'Abertura por conta'!F163)</f>
        <v>19.399999999999999</v>
      </c>
      <c r="I163" s="34">
        <f>SUMIFS('fev 2025'!S:S,'fev 2025'!G:G,'Abertura por conta'!C163,'fev 2025'!V:V,'Abertura por conta'!F163)</f>
        <v>19.399999999999999</v>
      </c>
      <c r="J163" s="34">
        <f>SUMIFS('mar 2025'!S:S,'mar 2025'!G:G,'Abertura por conta'!C163,'mar 2025'!V:V,'Abertura por conta'!F163)</f>
        <v>19.399999999999999</v>
      </c>
      <c r="K163" s="34">
        <f t="shared" si="3"/>
        <v>0</v>
      </c>
      <c r="L163" s="19"/>
    </row>
    <row r="164" spans="1:12">
      <c r="A164" s="28">
        <v>1</v>
      </c>
      <c r="B164" s="19" t="s">
        <v>1244</v>
      </c>
      <c r="C164" s="19" t="s">
        <v>412</v>
      </c>
      <c r="D164" s="19">
        <v>1148</v>
      </c>
      <c r="E164" s="19" t="s">
        <v>1258</v>
      </c>
      <c r="F164" s="19" t="s">
        <v>36</v>
      </c>
      <c r="G164" s="34">
        <f>SUMIFS('dez 2024'!S:S,'dez 2024'!G:G,'Abertura por conta'!C155,'dez 2024'!V:V,'Abertura por conta'!F155)</f>
        <v>-1000</v>
      </c>
      <c r="H164" s="34">
        <f>SUMIFS('jan 2025'!S:S,'jan 2025'!G:G,'Abertura por conta'!C164,'jan 2025'!V:V,'Abertura por conta'!F164)</f>
        <v>-4000</v>
      </c>
      <c r="I164" s="34">
        <f>SUMIFS('fev 2025'!S:S,'fev 2025'!G:G,'Abertura por conta'!C164,'fev 2025'!V:V,'Abertura por conta'!F164)</f>
        <v>-4000</v>
      </c>
      <c r="J164" s="34">
        <f>SUMIFS('mar 2025'!S:S,'mar 2025'!G:G,'Abertura por conta'!C164,'mar 2025'!V:V,'Abertura por conta'!F164)</f>
        <v>-4337.6000000000004</v>
      </c>
      <c r="K164" s="34">
        <f t="shared" si="3"/>
        <v>-337.60000000000036</v>
      </c>
      <c r="L164" s="19"/>
    </row>
    <row r="165" spans="1:12">
      <c r="A165" s="28">
        <v>104</v>
      </c>
      <c r="B165" s="19" t="s">
        <v>1289</v>
      </c>
      <c r="C165" s="19" t="s">
        <v>592</v>
      </c>
      <c r="D165" s="19">
        <v>1170</v>
      </c>
      <c r="E165" s="19" t="s">
        <v>1295</v>
      </c>
      <c r="F165" s="19" t="s">
        <v>41</v>
      </c>
      <c r="G165" s="34">
        <f>SUMIFS('dez 2024'!S:S,'dez 2024'!G:G,'Abertura por conta'!C156,'dez 2024'!V:V,'Abertura por conta'!F156)</f>
        <v>271.97000000000003</v>
      </c>
      <c r="H165" s="34">
        <f>SUMIFS('jan 2025'!S:S,'jan 2025'!G:G,'Abertura por conta'!C165,'jan 2025'!V:V,'Abertura por conta'!F165)</f>
        <v>412.48</v>
      </c>
      <c r="I165" s="34">
        <f>SUMIFS('fev 2025'!S:S,'fev 2025'!G:G,'Abertura por conta'!C165,'fev 2025'!V:V,'Abertura por conta'!F165)</f>
        <v>546.48</v>
      </c>
      <c r="J165" s="34">
        <f>SUMIFS('mar 2025'!S:S,'mar 2025'!G:G,'Abertura por conta'!C165,'mar 2025'!V:V,'Abertura por conta'!F165)</f>
        <v>546.48</v>
      </c>
      <c r="K165" s="34">
        <f t="shared" si="3"/>
        <v>0</v>
      </c>
      <c r="L165" s="19"/>
    </row>
    <row r="166" spans="1:12">
      <c r="A166" s="28">
        <v>104</v>
      </c>
      <c r="B166" s="19" t="s">
        <v>1289</v>
      </c>
      <c r="C166" s="19" t="s">
        <v>592</v>
      </c>
      <c r="D166" s="19">
        <v>1170</v>
      </c>
      <c r="E166" s="19" t="s">
        <v>1295</v>
      </c>
      <c r="F166" s="19" t="s">
        <v>36</v>
      </c>
      <c r="G166" s="34">
        <f>SUMIFS('dez 2024'!S:S,'dez 2024'!G:G,'Abertura por conta'!C157,'dez 2024'!V:V,'Abertura por conta'!F157)</f>
        <v>-14.18</v>
      </c>
      <c r="H166" s="34">
        <f>SUMIFS('jan 2025'!S:S,'jan 2025'!G:G,'Abertura por conta'!C166,'jan 2025'!V:V,'Abertura por conta'!F166)</f>
        <v>-4000</v>
      </c>
      <c r="I166" s="34">
        <f>SUMIFS('fev 2025'!S:S,'fev 2025'!G:G,'Abertura por conta'!C166,'fev 2025'!V:V,'Abertura por conta'!F166)</f>
        <v>-4000</v>
      </c>
      <c r="J166" s="34">
        <f>SUMIFS('mar 2025'!S:S,'mar 2025'!G:G,'Abertura por conta'!C166,'mar 2025'!V:V,'Abertura por conta'!F166)</f>
        <v>-4000</v>
      </c>
      <c r="K166" s="34">
        <f t="shared" si="3"/>
        <v>0</v>
      </c>
      <c r="L166" s="19"/>
    </row>
    <row r="167" spans="1:12">
      <c r="A167" s="28">
        <v>33</v>
      </c>
      <c r="B167" s="19" t="s">
        <v>1198</v>
      </c>
      <c r="C167" s="19" t="s">
        <v>764</v>
      </c>
      <c r="D167" s="19">
        <v>1176</v>
      </c>
      <c r="E167" s="19" t="s">
        <v>1779</v>
      </c>
      <c r="F167" s="19" t="s">
        <v>41</v>
      </c>
      <c r="G167" s="34">
        <f>SUMIFS('dez 2024'!S:S,'dez 2024'!G:G,'Abertura por conta'!C158,'dez 2024'!V:V,'Abertura por conta'!F158)</f>
        <v>0</v>
      </c>
      <c r="H167" s="34">
        <f>SUMIFS('jan 2025'!S:S,'jan 2025'!G:G,'Abertura por conta'!C167,'jan 2025'!V:V,'Abertura por conta'!F167)</f>
        <v>301.38</v>
      </c>
      <c r="I167" s="34">
        <f>SUMIFS('fev 2025'!S:S,'fev 2025'!G:G,'Abertura por conta'!C167,'fev 2025'!V:V,'Abertura por conta'!F167)</f>
        <v>301.38</v>
      </c>
      <c r="J167" s="34">
        <f>SUMIFS('mar 2025'!S:S,'mar 2025'!G:G,'Abertura por conta'!C167,'mar 2025'!V:V,'Abertura por conta'!F167)</f>
        <v>301.38</v>
      </c>
      <c r="K167" s="34">
        <f t="shared" si="3"/>
        <v>0</v>
      </c>
      <c r="L167" s="19"/>
    </row>
    <row r="168" spans="1:12">
      <c r="A168" s="28">
        <v>33</v>
      </c>
      <c r="B168" s="19" t="s">
        <v>1198</v>
      </c>
      <c r="C168" s="19" t="s">
        <v>764</v>
      </c>
      <c r="D168" s="19">
        <v>1176</v>
      </c>
      <c r="E168" s="19" t="s">
        <v>1779</v>
      </c>
      <c r="F168" s="19" t="s">
        <v>266</v>
      </c>
      <c r="G168" s="34">
        <f>SUMIFS('dez 2024'!S:S,'dez 2024'!G:G,'Abertura por conta'!C159,'dez 2024'!V:V,'Abertura por conta'!F159)</f>
        <v>41.11</v>
      </c>
      <c r="H168" s="34">
        <f>SUMIFS('jan 2025'!S:S,'jan 2025'!G:G,'Abertura por conta'!C168,'jan 2025'!V:V,'Abertura por conta'!F168)</f>
        <v>40.56</v>
      </c>
      <c r="I168" s="34">
        <f>SUMIFS('fev 2025'!S:S,'fev 2025'!G:G,'Abertura por conta'!C168,'fev 2025'!V:V,'Abertura por conta'!F168)</f>
        <v>40.56</v>
      </c>
      <c r="J168" s="34">
        <f>SUMIFS('mar 2025'!S:S,'mar 2025'!G:G,'Abertura por conta'!C168,'mar 2025'!V:V,'Abertura por conta'!F168)</f>
        <v>40.56</v>
      </c>
      <c r="K168" s="34">
        <f t="shared" si="3"/>
        <v>0</v>
      </c>
      <c r="L168" s="19"/>
    </row>
    <row r="169" spans="1:12">
      <c r="A169" s="28">
        <v>33</v>
      </c>
      <c r="B169" s="19" t="s">
        <v>1198</v>
      </c>
      <c r="C169" s="19" t="s">
        <v>764</v>
      </c>
      <c r="D169" s="19">
        <v>1176</v>
      </c>
      <c r="E169" s="19" t="s">
        <v>1779</v>
      </c>
      <c r="F169" s="19" t="s">
        <v>128</v>
      </c>
      <c r="G169" s="34">
        <f>SUMIFS('dez 2024'!S:S,'dez 2024'!G:G,'Abertura por conta'!C160,'dez 2024'!V:V,'Abertura por conta'!F160)</f>
        <v>-2705.53</v>
      </c>
      <c r="H169" s="34">
        <f>SUMIFS('jan 2025'!S:S,'jan 2025'!G:G,'Abertura por conta'!C169,'jan 2025'!V:V,'Abertura por conta'!F169)</f>
        <v>0</v>
      </c>
      <c r="I169" s="34">
        <f>SUMIFS('fev 2025'!S:S,'fev 2025'!G:G,'Abertura por conta'!C169,'fev 2025'!V:V,'Abertura por conta'!F169)</f>
        <v>0</v>
      </c>
      <c r="J169" s="34">
        <f>SUMIFS('mar 2025'!S:S,'mar 2025'!G:G,'Abertura por conta'!C169,'mar 2025'!V:V,'Abertura por conta'!F169)</f>
        <v>0</v>
      </c>
      <c r="K169" s="34">
        <f t="shared" si="3"/>
        <v>0</v>
      </c>
      <c r="L169" s="19"/>
    </row>
    <row r="170" spans="1:12">
      <c r="A170" s="28">
        <v>33</v>
      </c>
      <c r="B170" s="19" t="s">
        <v>1198</v>
      </c>
      <c r="C170" s="19" t="s">
        <v>764</v>
      </c>
      <c r="D170" s="19">
        <v>1176</v>
      </c>
      <c r="E170" s="19" t="s">
        <v>1779</v>
      </c>
      <c r="F170" s="19" t="s">
        <v>300</v>
      </c>
      <c r="G170" s="34">
        <f>SUMIFS('dez 2024'!S:S,'dez 2024'!G:G,'Abertura por conta'!C161,'dez 2024'!V:V,'Abertura por conta'!F161)</f>
        <v>0</v>
      </c>
      <c r="H170" s="34">
        <f>SUMIFS('jan 2025'!S:S,'jan 2025'!G:G,'Abertura por conta'!C170,'jan 2025'!V:V,'Abertura por conta'!F170)</f>
        <v>-150</v>
      </c>
      <c r="I170" s="34">
        <f>SUMIFS('fev 2025'!S:S,'fev 2025'!G:G,'Abertura por conta'!C170,'fev 2025'!V:V,'Abertura por conta'!F170)</f>
        <v>316</v>
      </c>
      <c r="J170" s="34">
        <f>SUMIFS('mar 2025'!S:S,'mar 2025'!G:G,'Abertura por conta'!C170,'mar 2025'!V:V,'Abertura por conta'!F170)</f>
        <v>316</v>
      </c>
      <c r="K170" s="34">
        <f t="shared" si="3"/>
        <v>0</v>
      </c>
      <c r="L170" s="19"/>
    </row>
    <row r="171" spans="1:12">
      <c r="A171" s="28">
        <v>33</v>
      </c>
      <c r="B171" s="19" t="s">
        <v>1198</v>
      </c>
      <c r="C171" s="19" t="s">
        <v>764</v>
      </c>
      <c r="D171" s="19">
        <v>1176</v>
      </c>
      <c r="E171" s="19" t="s">
        <v>1779</v>
      </c>
      <c r="F171" s="19" t="s">
        <v>36</v>
      </c>
      <c r="G171" s="34">
        <f>SUMIFS('dez 2024'!S:S,'dez 2024'!G:G,'Abertura por conta'!C162,'dez 2024'!V:V,'Abertura por conta'!F162)</f>
        <v>400</v>
      </c>
      <c r="H171" s="34">
        <f>SUMIFS('jan 2025'!S:S,'jan 2025'!G:G,'Abertura por conta'!C171,'jan 2025'!V:V,'Abertura por conta'!F171)</f>
        <v>-2800</v>
      </c>
      <c r="I171" s="34">
        <f>SUMIFS('fev 2025'!S:S,'fev 2025'!G:G,'Abertura por conta'!C171,'fev 2025'!V:V,'Abertura por conta'!F171)</f>
        <v>-2800</v>
      </c>
      <c r="J171" s="34">
        <f>SUMIFS('mar 2025'!S:S,'mar 2025'!G:G,'Abertura por conta'!C171,'mar 2025'!V:V,'Abertura por conta'!F171)</f>
        <v>-2800</v>
      </c>
      <c r="K171" s="34">
        <f t="shared" si="3"/>
        <v>0</v>
      </c>
      <c r="L171" s="19"/>
    </row>
    <row r="172" spans="1:12">
      <c r="A172" s="28">
        <v>1</v>
      </c>
      <c r="B172" s="53" t="s">
        <v>1244</v>
      </c>
      <c r="C172" s="19" t="s">
        <v>1645</v>
      </c>
      <c r="D172" s="19">
        <v>7691</v>
      </c>
      <c r="E172" s="19" t="s">
        <v>1780</v>
      </c>
      <c r="F172" s="19" t="s">
        <v>36</v>
      </c>
      <c r="G172" s="34">
        <f>SUMIFS('dez 2024'!S:S,'dez 2024'!G:G,'Abertura por conta'!C163,'dez 2024'!V:V,'Abertura por conta'!F163)</f>
        <v>9.6999999999999993</v>
      </c>
      <c r="H172" s="34">
        <f>SUMIFS('jan 2025'!S:S,'jan 2025'!G:G,'Abertura por conta'!C172,'jan 2025'!V:V,'Abertura por conta'!F172)</f>
        <v>0</v>
      </c>
      <c r="I172" s="34">
        <f>SUMIFS('fev 2025'!S:S,'fev 2025'!G:G,'Abertura por conta'!C172,'fev 2025'!V:V,'Abertura por conta'!F172)</f>
        <v>-3000</v>
      </c>
      <c r="J172" s="34">
        <f>SUMIFS('mar 2025'!S:S,'mar 2025'!G:G,'Abertura por conta'!C172,'mar 2025'!V:V,'Abertura por conta'!F172)</f>
        <v>-3000</v>
      </c>
      <c r="K172" s="34">
        <f t="shared" si="3"/>
        <v>0</v>
      </c>
      <c r="L172" s="19"/>
    </row>
    <row r="173" spans="1:12">
      <c r="A173" s="28">
        <v>1</v>
      </c>
      <c r="B173" s="53" t="s">
        <v>1244</v>
      </c>
      <c r="C173" s="19" t="s">
        <v>1645</v>
      </c>
      <c r="D173" s="19">
        <v>7691</v>
      </c>
      <c r="E173" s="19" t="s">
        <v>1780</v>
      </c>
      <c r="F173" s="19" t="s">
        <v>41</v>
      </c>
      <c r="G173" s="34">
        <f>SUMIFS('dez 2024'!S:S,'dez 2024'!G:G,'Abertura por conta'!C164,'dez 2024'!V:V,'Abertura por conta'!F164)</f>
        <v>-4000</v>
      </c>
      <c r="H173" s="34">
        <f>SUMIFS('jan 2025'!S:S,'jan 2025'!G:G,'Abertura por conta'!C173,'jan 2025'!V:V,'Abertura por conta'!F173)</f>
        <v>0</v>
      </c>
      <c r="I173" s="34">
        <f>SUMIFS('fev 2025'!S:S,'fev 2025'!G:G,'Abertura por conta'!C173,'fev 2025'!V:V,'Abertura por conta'!F173)</f>
        <v>347.03</v>
      </c>
      <c r="J173" s="34">
        <f>SUMIFS('mar 2025'!S:S,'mar 2025'!G:G,'Abertura por conta'!C173,'mar 2025'!V:V,'Abertura por conta'!F173)</f>
        <v>347.03</v>
      </c>
      <c r="K173" s="34">
        <f t="shared" si="3"/>
        <v>0</v>
      </c>
      <c r="L173" s="19"/>
    </row>
    <row r="174" spans="1:12">
      <c r="A174" s="28">
        <v>1</v>
      </c>
      <c r="B174" s="19" t="s">
        <v>1244</v>
      </c>
      <c r="C174" s="19" t="s">
        <v>1645</v>
      </c>
      <c r="D174" s="19">
        <v>7691</v>
      </c>
      <c r="E174" s="19" t="s">
        <v>1780</v>
      </c>
      <c r="F174" s="19" t="s">
        <v>298</v>
      </c>
      <c r="G174" s="34"/>
      <c r="H174" s="70">
        <f>SUMIFS('jan 2025'!S:S,'jan 2025'!G:G,'Abertura por conta'!C174,'jan 2025'!V:V,'Abertura por conta'!F174)</f>
        <v>0</v>
      </c>
      <c r="I174" s="34">
        <f>SUMIFS('fev 2025'!S:S,'fev 2025'!G:G,'Abertura por conta'!C174,'fev 2025'!V:V,'Abertura por conta'!F174)</f>
        <v>0</v>
      </c>
      <c r="J174" s="34">
        <f>SUMIFS('mar 2025'!S:S,'mar 2025'!G:G,'Abertura por conta'!C174,'mar 2025'!V:V,'Abertura por conta'!F174)</f>
        <v>2700</v>
      </c>
      <c r="K174" s="34">
        <f t="shared" si="3"/>
        <v>2700</v>
      </c>
      <c r="L174" s="19" t="s">
        <v>2036</v>
      </c>
    </row>
    <row r="175" spans="1:12">
      <c r="A175" s="28">
        <v>1</v>
      </c>
      <c r="B175" s="19" t="s">
        <v>1244</v>
      </c>
      <c r="C175" s="19" t="s">
        <v>1645</v>
      </c>
      <c r="D175" s="19">
        <v>7691</v>
      </c>
      <c r="E175" s="19" t="s">
        <v>1780</v>
      </c>
      <c r="F175" s="19" t="s">
        <v>88</v>
      </c>
      <c r="G175" s="34"/>
      <c r="H175" s="70"/>
      <c r="I175" s="34">
        <f>SUMIFS('fev 2025'!S:S,'fev 2025'!G:G,'Abertura por conta'!C175,'fev 2025'!V:V,'Abertura por conta'!F175)</f>
        <v>0</v>
      </c>
      <c r="J175" s="34">
        <f>SUMIFS('mar 2025'!S:S,'mar 2025'!G:G,'Abertura por conta'!C175,'mar 2025'!V:V,'Abertura por conta'!F175)</f>
        <v>-1500</v>
      </c>
      <c r="K175" s="34">
        <f t="shared" ref="K175" si="4">J175-I175</f>
        <v>-1500</v>
      </c>
      <c r="L175" s="19"/>
    </row>
    <row r="176" spans="1:12">
      <c r="A176" s="28">
        <v>237</v>
      </c>
      <c r="B176" s="19" t="s">
        <v>1193</v>
      </c>
      <c r="C176" s="19" t="s">
        <v>208</v>
      </c>
      <c r="D176" s="19">
        <v>1189</v>
      </c>
      <c r="E176" s="19" t="s">
        <v>1223</v>
      </c>
      <c r="F176" s="19" t="s">
        <v>41</v>
      </c>
      <c r="G176" s="34">
        <f>SUMIFS('dez 2024'!S:S,'dez 2024'!G:G,'Abertura por conta'!C165,'dez 2024'!V:V,'Abertura por conta'!F165)</f>
        <v>400</v>
      </c>
      <c r="H176" s="34">
        <f>SUMIFS('jan 2025'!S:S,'jan 2025'!G:G,'Abertura por conta'!C176,'jan 2025'!V:V,'Abertura por conta'!F176)</f>
        <v>685.11</v>
      </c>
      <c r="I176" s="34">
        <f>SUMIFS('fev 2025'!S:S,'fev 2025'!G:G,'Abertura por conta'!C176,'fev 2025'!V:V,'Abertura por conta'!F176)</f>
        <v>685.11</v>
      </c>
      <c r="J176" s="34">
        <f>SUMIFS('mar 2025'!S:S,'mar 2025'!G:G,'Abertura por conta'!C176,'mar 2025'!V:V,'Abertura por conta'!F176)</f>
        <v>690.11</v>
      </c>
      <c r="K176" s="34">
        <f t="shared" si="3"/>
        <v>5</v>
      </c>
      <c r="L176" s="19"/>
    </row>
    <row r="177" spans="1:12">
      <c r="A177" s="28">
        <v>237</v>
      </c>
      <c r="B177" s="19" t="s">
        <v>1193</v>
      </c>
      <c r="C177" s="19" t="s">
        <v>208</v>
      </c>
      <c r="D177" s="19">
        <v>1189</v>
      </c>
      <c r="E177" s="19" t="s">
        <v>1223</v>
      </c>
      <c r="F177" s="19" t="s">
        <v>36</v>
      </c>
      <c r="G177" s="34">
        <f>SUMIFS('dez 2024'!S:S,'dez 2024'!G:G,'Abertura por conta'!C166,'dez 2024'!V:V,'Abertura por conta'!F166)</f>
        <v>-4000</v>
      </c>
      <c r="H177" s="34">
        <f>SUMIFS('jan 2025'!S:S,'jan 2025'!G:G,'Abertura por conta'!C177,'jan 2025'!V:V,'Abertura por conta'!F177)</f>
        <v>-3564.32</v>
      </c>
      <c r="I177" s="34">
        <f>SUMIFS('fev 2025'!S:S,'fev 2025'!G:G,'Abertura por conta'!C177,'fev 2025'!V:V,'Abertura por conta'!F177)</f>
        <v>-3564.32</v>
      </c>
      <c r="J177" s="34">
        <f>SUMIFS('mar 2025'!S:S,'mar 2025'!G:G,'Abertura por conta'!C177,'mar 2025'!V:V,'Abertura por conta'!F177)</f>
        <v>-3674.04</v>
      </c>
      <c r="K177" s="34">
        <f t="shared" si="3"/>
        <v>-109.7199999999998</v>
      </c>
      <c r="L177" s="19"/>
    </row>
    <row r="178" spans="1:12">
      <c r="A178" s="28">
        <v>237</v>
      </c>
      <c r="B178" s="19" t="s">
        <v>1193</v>
      </c>
      <c r="C178" s="19" t="s">
        <v>208</v>
      </c>
      <c r="D178" s="19">
        <v>1189</v>
      </c>
      <c r="E178" s="19" t="s">
        <v>1223</v>
      </c>
      <c r="F178" s="19" t="s">
        <v>85</v>
      </c>
      <c r="G178" s="34">
        <f>SUMIFS('dez 2024'!S:S,'dez 2024'!G:G,'Abertura por conta'!C167,'dez 2024'!V:V,'Abertura por conta'!F167)</f>
        <v>280</v>
      </c>
      <c r="H178" s="34">
        <f>SUMIFS('jan 2025'!S:S,'jan 2025'!G:G,'Abertura por conta'!C178,'jan 2025'!V:V,'Abertura por conta'!F178)</f>
        <v>70</v>
      </c>
      <c r="I178" s="34">
        <f>SUMIFS('fev 2025'!S:S,'fev 2025'!G:G,'Abertura por conta'!C178,'fev 2025'!V:V,'Abertura por conta'!F178)</f>
        <v>70</v>
      </c>
      <c r="J178" s="34">
        <f>SUMIFS('mar 2025'!S:S,'mar 2025'!G:G,'Abertura por conta'!C178,'mar 2025'!V:V,'Abertura por conta'!F178)</f>
        <v>70</v>
      </c>
      <c r="K178" s="34">
        <f t="shared" si="3"/>
        <v>0</v>
      </c>
      <c r="L178" s="19"/>
    </row>
    <row r="179" spans="1:12">
      <c r="A179" s="45">
        <v>237</v>
      </c>
      <c r="B179" s="27" t="s">
        <v>1193</v>
      </c>
      <c r="C179" s="27" t="s">
        <v>208</v>
      </c>
      <c r="D179" s="27">
        <v>1189</v>
      </c>
      <c r="E179" s="27" t="s">
        <v>1223</v>
      </c>
      <c r="F179" s="27" t="s">
        <v>88</v>
      </c>
      <c r="G179" s="34"/>
      <c r="H179" s="70">
        <f>SUMIFS('jan 2025'!S:S,'jan 2025'!G:G,'Abertura por conta'!C179,'jan 2025'!V:V,'Abertura por conta'!F179)</f>
        <v>0</v>
      </c>
      <c r="I179" s="70">
        <f>SUMIFS('fev 2025'!S:S,'fev 2025'!G:G,'Abertura por conta'!C179,'fev 2025'!V:V,'Abertura por conta'!F179)</f>
        <v>0</v>
      </c>
      <c r="J179" s="70">
        <f>SUMIFS('mar 2025'!S:S,'mar 2025'!G:G,'Abertura por conta'!C179,'mar 2025'!V:V,'Abertura por conta'!F179)</f>
        <v>59.72</v>
      </c>
      <c r="K179" s="70">
        <f t="shared" si="3"/>
        <v>59.72</v>
      </c>
      <c r="L179" s="27"/>
    </row>
    <row r="180" spans="1:12">
      <c r="A180" s="28">
        <v>104</v>
      </c>
      <c r="B180" s="19" t="s">
        <v>1289</v>
      </c>
      <c r="C180" s="19" t="s">
        <v>596</v>
      </c>
      <c r="D180" s="19">
        <v>1197</v>
      </c>
      <c r="E180" s="19" t="s">
        <v>1296</v>
      </c>
      <c r="F180" s="19" t="s">
        <v>79</v>
      </c>
      <c r="G180" s="34">
        <f>SUMIFS('dez 2024'!S:S,'dez 2024'!G:G,'Abertura por conta'!C168,'dez 2024'!V:V,'Abertura por conta'!F168)</f>
        <v>40.56</v>
      </c>
      <c r="H180" s="34">
        <f>SUMIFS('jan 2025'!S:S,'jan 2025'!G:G,'Abertura por conta'!C180,'jan 2025'!V:V,'Abertura por conta'!F180)</f>
        <v>59</v>
      </c>
      <c r="I180" s="34">
        <f>SUMIFS('fev 2025'!S:S,'fev 2025'!G:G,'Abertura por conta'!C180,'fev 2025'!V:V,'Abertura por conta'!F180)</f>
        <v>0</v>
      </c>
      <c r="J180" s="34">
        <f>SUMIFS('mar 2025'!S:S,'mar 2025'!G:G,'Abertura por conta'!C180,'mar 2025'!V:V,'Abertura por conta'!F180)</f>
        <v>0</v>
      </c>
      <c r="K180" s="34">
        <f t="shared" si="3"/>
        <v>0</v>
      </c>
      <c r="L180" s="19"/>
    </row>
    <row r="181" spans="1:12">
      <c r="A181" s="28">
        <v>104</v>
      </c>
      <c r="B181" s="19" t="s">
        <v>1289</v>
      </c>
      <c r="C181" s="19" t="s">
        <v>596</v>
      </c>
      <c r="D181" s="19">
        <v>1197</v>
      </c>
      <c r="E181" s="19" t="s">
        <v>1296</v>
      </c>
      <c r="F181" s="19" t="s">
        <v>41</v>
      </c>
      <c r="G181" s="34">
        <f>SUMIFS('dez 2024'!S:S,'dez 2024'!G:G,'Abertura por conta'!C169,'dez 2024'!V:V,'Abertura por conta'!F169)</f>
        <v>0</v>
      </c>
      <c r="H181" s="34">
        <f>SUMIFS('jan 2025'!S:S,'jan 2025'!G:G,'Abertura por conta'!C181,'jan 2025'!V:V,'Abertura por conta'!F181)</f>
        <v>136.69999999999999</v>
      </c>
      <c r="I181" s="34">
        <f>SUMIFS('fev 2025'!S:S,'fev 2025'!G:G,'Abertura por conta'!C181,'fev 2025'!V:V,'Abertura por conta'!F181)</f>
        <v>174.49</v>
      </c>
      <c r="J181" s="34">
        <f>SUMIFS('mar 2025'!S:S,'mar 2025'!G:G,'Abertura por conta'!C181,'mar 2025'!V:V,'Abertura por conta'!F181)</f>
        <v>178.22</v>
      </c>
      <c r="K181" s="34">
        <f t="shared" si="3"/>
        <v>3.7299999999999898</v>
      </c>
      <c r="L181" s="19"/>
    </row>
    <row r="182" spans="1:12">
      <c r="A182" s="28">
        <v>104</v>
      </c>
      <c r="B182" s="19" t="s">
        <v>1289</v>
      </c>
      <c r="C182" s="19" t="s">
        <v>596</v>
      </c>
      <c r="D182" s="19">
        <v>1197</v>
      </c>
      <c r="E182" s="19" t="s">
        <v>1296</v>
      </c>
      <c r="F182" s="19" t="s">
        <v>128</v>
      </c>
      <c r="G182" s="34">
        <f>SUMIFS('dez 2024'!S:S,'dez 2024'!G:G,'Abertura por conta'!C170,'dez 2024'!V:V,'Abertura por conta'!F170)</f>
        <v>-150</v>
      </c>
      <c r="H182" s="34">
        <f>SUMIFS('jan 2025'!S:S,'jan 2025'!G:G,'Abertura por conta'!C182,'jan 2025'!V:V,'Abertura por conta'!F182)</f>
        <v>9.6999999999999993</v>
      </c>
      <c r="I182" s="34">
        <f>SUMIFS('fev 2025'!S:S,'fev 2025'!G:G,'Abertura por conta'!C182,'fev 2025'!V:V,'Abertura por conta'!F182)</f>
        <v>9.6999999999999993</v>
      </c>
      <c r="J182" s="34">
        <f>SUMIFS('mar 2025'!S:S,'mar 2025'!G:G,'Abertura por conta'!C182,'mar 2025'!V:V,'Abertura por conta'!F182)</f>
        <v>9.6999999999999993</v>
      </c>
      <c r="K182" s="34">
        <f t="shared" si="3"/>
        <v>0</v>
      </c>
      <c r="L182" s="19"/>
    </row>
    <row r="183" spans="1:12">
      <c r="A183" s="28">
        <v>104</v>
      </c>
      <c r="B183" s="19" t="s">
        <v>1289</v>
      </c>
      <c r="C183" s="19" t="s">
        <v>596</v>
      </c>
      <c r="D183" s="19">
        <v>1197</v>
      </c>
      <c r="E183" s="19" t="s">
        <v>1296</v>
      </c>
      <c r="F183" s="19" t="s">
        <v>36</v>
      </c>
      <c r="G183" s="34">
        <f>SUMIFS('dez 2024'!S:S,'dez 2024'!G:G,'Abertura por conta'!C171,'dez 2024'!V:V,'Abertura por conta'!F171)</f>
        <v>-2800</v>
      </c>
      <c r="H183" s="34">
        <f>SUMIFS('jan 2025'!S:S,'jan 2025'!G:G,'Abertura por conta'!C183,'jan 2025'!V:V,'Abertura por conta'!F183)</f>
        <v>-1100</v>
      </c>
      <c r="I183" s="34">
        <f>SUMIFS('fev 2025'!S:S,'fev 2025'!G:G,'Abertura por conta'!C183,'fev 2025'!V:V,'Abertura por conta'!F183)</f>
        <v>-1174.25</v>
      </c>
      <c r="J183" s="34">
        <f>SUMIFS('mar 2025'!S:S,'mar 2025'!G:G,'Abertura por conta'!C183,'mar 2025'!V:V,'Abertura por conta'!F183)</f>
        <v>-1174.25</v>
      </c>
      <c r="K183" s="34">
        <f t="shared" si="3"/>
        <v>0</v>
      </c>
      <c r="L183" s="19"/>
    </row>
    <row r="184" spans="1:12">
      <c r="A184" s="28">
        <v>104</v>
      </c>
      <c r="B184" s="19" t="s">
        <v>1289</v>
      </c>
      <c r="C184" s="19" t="s">
        <v>596</v>
      </c>
      <c r="D184" s="19">
        <v>1197</v>
      </c>
      <c r="E184" s="19" t="s">
        <v>1296</v>
      </c>
      <c r="F184" s="19" t="s">
        <v>300</v>
      </c>
      <c r="G184" s="34">
        <f>SUMIFS('dez 2024'!S:S,'dez 2024'!G:G,'Abertura por conta'!C172,'dez 2024'!V:V,'Abertura por conta'!F172)</f>
        <v>0</v>
      </c>
      <c r="H184" s="34">
        <f>SUMIFS('jan 2025'!S:S,'jan 2025'!G:G,'Abertura por conta'!C184,'jan 2025'!V:V,'Abertura por conta'!F184)</f>
        <v>0</v>
      </c>
      <c r="I184" s="34">
        <f>SUMIFS('fev 2025'!S:S,'fev 2025'!G:G,'Abertura por conta'!C184,'fev 2025'!V:V,'Abertura por conta'!F184)</f>
        <v>59</v>
      </c>
      <c r="J184" s="34">
        <f>SUMIFS('mar 2025'!S:S,'mar 2025'!G:G,'Abertura por conta'!C184,'mar 2025'!V:V,'Abertura por conta'!F184)</f>
        <v>59</v>
      </c>
      <c r="K184" s="34">
        <f t="shared" si="3"/>
        <v>0</v>
      </c>
      <c r="L184" s="19"/>
    </row>
    <row r="185" spans="1:12">
      <c r="A185" s="45" t="s">
        <v>1330</v>
      </c>
      <c r="B185" s="45" t="s">
        <v>1330</v>
      </c>
      <c r="C185" s="19" t="s">
        <v>1418</v>
      </c>
      <c r="D185" s="19">
        <v>1203</v>
      </c>
      <c r="E185" s="27" t="s">
        <v>1591</v>
      </c>
      <c r="F185" s="19" t="s">
        <v>266</v>
      </c>
      <c r="G185" s="34">
        <f>SUMIFS('dez 2024'!S:S,'dez 2024'!G:G,'Abertura por conta'!C173,'dez 2024'!V:V,'Abertura por conta'!F173)</f>
        <v>0</v>
      </c>
      <c r="H185" s="34">
        <f>SUMIFS('jan 2025'!S:S,'jan 2025'!G:G,'Abertura por conta'!C185,'jan 2025'!V:V,'Abertura por conta'!F185)</f>
        <v>977.23</v>
      </c>
      <c r="I185" s="34">
        <f>SUMIFS('fev 2025'!S:S,'fev 2025'!G:G,'Abertura por conta'!C185,'fev 2025'!V:V,'Abertura por conta'!F185)</f>
        <v>977.23</v>
      </c>
      <c r="J185" s="34">
        <f>SUMIFS('mar 2025'!S:S,'mar 2025'!G:G,'Abertura por conta'!C185,'mar 2025'!V:V,'Abertura por conta'!F185)</f>
        <v>977.23</v>
      </c>
      <c r="K185" s="34">
        <f t="shared" si="3"/>
        <v>0</v>
      </c>
      <c r="L185" s="19"/>
    </row>
    <row r="186" spans="1:12">
      <c r="A186" s="45" t="s">
        <v>1330</v>
      </c>
      <c r="B186" s="45" t="s">
        <v>1330</v>
      </c>
      <c r="C186" s="19" t="s">
        <v>1418</v>
      </c>
      <c r="D186" s="19">
        <v>1203</v>
      </c>
      <c r="E186" s="27" t="s">
        <v>1591</v>
      </c>
      <c r="F186" s="19" t="s">
        <v>41</v>
      </c>
      <c r="G186" s="34">
        <f>SUMIFS('dez 2024'!S:S,'dez 2024'!G:G,'Abertura por conta'!C174,'dez 2024'!V:V,'Abertura por conta'!F174)</f>
        <v>0</v>
      </c>
      <c r="H186" s="34">
        <f>SUMIFS('jan 2025'!S:S,'jan 2025'!G:G,'Abertura por conta'!C186,'jan 2025'!V:V,'Abertura por conta'!F186)</f>
        <v>567.41999999999996</v>
      </c>
      <c r="I186" s="34">
        <f>SUMIFS('fev 2025'!S:S,'fev 2025'!G:G,'Abertura por conta'!C186,'fev 2025'!V:V,'Abertura por conta'!F186)</f>
        <v>567.41999999999996</v>
      </c>
      <c r="J186" s="34">
        <f>SUMIFS('mar 2025'!S:S,'mar 2025'!G:G,'Abertura por conta'!C186,'mar 2025'!V:V,'Abertura por conta'!F186)</f>
        <v>567.41999999999996</v>
      </c>
      <c r="K186" s="34">
        <f t="shared" si="3"/>
        <v>0</v>
      </c>
      <c r="L186" s="19"/>
    </row>
    <row r="187" spans="1:12">
      <c r="A187" s="45" t="s">
        <v>1330</v>
      </c>
      <c r="B187" s="45" t="s">
        <v>1330</v>
      </c>
      <c r="C187" s="19" t="s">
        <v>1418</v>
      </c>
      <c r="D187" s="19">
        <v>1203</v>
      </c>
      <c r="E187" s="27" t="s">
        <v>1591</v>
      </c>
      <c r="F187" s="19" t="s">
        <v>36</v>
      </c>
      <c r="G187" s="34">
        <f>SUMIFS('dez 2024'!S:S,'dez 2024'!G:G,'Abertura por conta'!C176,'dez 2024'!V:V,'Abertura por conta'!F176)</f>
        <v>602.63</v>
      </c>
      <c r="H187" s="34">
        <f>SUMIFS('jan 2025'!S:S,'jan 2025'!G:G,'Abertura por conta'!C187,'jan 2025'!V:V,'Abertura por conta'!F187)</f>
        <v>-6811.76</v>
      </c>
      <c r="I187" s="34">
        <f>SUMIFS('fev 2025'!S:S,'fev 2025'!G:G,'Abertura por conta'!C187,'fev 2025'!V:V,'Abertura por conta'!F187)</f>
        <v>-6811.76</v>
      </c>
      <c r="J187" s="34">
        <f>SUMIFS('mar 2025'!S:S,'mar 2025'!G:G,'Abertura por conta'!C187,'mar 2025'!V:V,'Abertura por conta'!F187)</f>
        <v>-6811.76</v>
      </c>
      <c r="K187" s="34">
        <f t="shared" si="3"/>
        <v>0</v>
      </c>
      <c r="L187" s="19"/>
    </row>
    <row r="188" spans="1:12">
      <c r="A188" s="28">
        <v>1</v>
      </c>
      <c r="B188" s="19" t="s">
        <v>1244</v>
      </c>
      <c r="C188" s="19" t="s">
        <v>417</v>
      </c>
      <c r="D188" s="19">
        <v>1214</v>
      </c>
      <c r="E188" s="19" t="s">
        <v>1259</v>
      </c>
      <c r="F188" s="19" t="s">
        <v>41</v>
      </c>
      <c r="G188" s="34">
        <f>SUMIFS('dez 2024'!S:S,'dez 2024'!G:G,'Abertura por conta'!C177,'dez 2024'!V:V,'Abertura por conta'!F177)</f>
        <v>-3564.32</v>
      </c>
      <c r="H188" s="34">
        <f>SUMIFS('jan 2025'!S:S,'jan 2025'!G:G,'Abertura por conta'!C188,'jan 2025'!V:V,'Abertura por conta'!F188)</f>
        <v>129.64000000000001</v>
      </c>
      <c r="I188" s="34">
        <f>SUMIFS('fev 2025'!S:S,'fev 2025'!G:G,'Abertura por conta'!C188,'fev 2025'!V:V,'Abertura por conta'!F188)</f>
        <v>139.71999999999997</v>
      </c>
      <c r="J188" s="34">
        <f>SUMIFS('mar 2025'!S:S,'mar 2025'!G:G,'Abertura por conta'!C188,'mar 2025'!V:V,'Abertura por conta'!F188)</f>
        <v>139.71999999999997</v>
      </c>
      <c r="K188" s="34">
        <f t="shared" si="3"/>
        <v>0</v>
      </c>
      <c r="L188" s="19"/>
    </row>
    <row r="189" spans="1:12">
      <c r="A189" s="28">
        <v>1</v>
      </c>
      <c r="B189" s="19" t="s">
        <v>1244</v>
      </c>
      <c r="C189" s="19" t="s">
        <v>417</v>
      </c>
      <c r="D189" s="19">
        <v>1214</v>
      </c>
      <c r="E189" s="19" t="s">
        <v>1259</v>
      </c>
      <c r="F189" s="19" t="s">
        <v>88</v>
      </c>
      <c r="G189" s="34">
        <f>SUMIFS('dez 2024'!S:S,'dez 2024'!G:G,'Abertura por conta'!C178,'dez 2024'!V:V,'Abertura por conta'!F178)</f>
        <v>1102</v>
      </c>
      <c r="H189" s="34">
        <f>SUMIFS('jan 2025'!S:S,'jan 2025'!G:G,'Abertura por conta'!C189,'jan 2025'!V:V,'Abertura por conta'!F189)</f>
        <v>292.44</v>
      </c>
      <c r="I189" s="34">
        <f>SUMIFS('fev 2025'!S:S,'fev 2025'!G:G,'Abertura por conta'!C189,'fev 2025'!V:V,'Abertura por conta'!F189)</f>
        <v>292.44</v>
      </c>
      <c r="J189" s="34">
        <f>SUMIFS('mar 2025'!S:S,'mar 2025'!G:G,'Abertura por conta'!C189,'mar 2025'!V:V,'Abertura por conta'!F189)</f>
        <v>292.44</v>
      </c>
      <c r="K189" s="34">
        <f t="shared" si="3"/>
        <v>0</v>
      </c>
      <c r="L189" s="19"/>
    </row>
    <row r="190" spans="1:12">
      <c r="A190" s="28">
        <v>1</v>
      </c>
      <c r="B190" s="19" t="s">
        <v>1244</v>
      </c>
      <c r="C190" s="19" t="s">
        <v>417</v>
      </c>
      <c r="D190" s="19">
        <v>1214</v>
      </c>
      <c r="E190" s="19" t="s">
        <v>1259</v>
      </c>
      <c r="F190" s="19" t="s">
        <v>128</v>
      </c>
      <c r="G190" s="34">
        <f>SUMIFS('dez 2024'!S:S,'dez 2024'!G:G,'Abertura por conta'!C179,'dez 2024'!V:V,'Abertura por conta'!F179)</f>
        <v>0</v>
      </c>
      <c r="H190" s="34">
        <f>SUMIFS('jan 2025'!S:S,'jan 2025'!G:G,'Abertura por conta'!C190,'jan 2025'!V:V,'Abertura por conta'!F190)</f>
        <v>9.6999999999999993</v>
      </c>
      <c r="I190" s="34">
        <f>SUMIFS('fev 2025'!S:S,'fev 2025'!G:G,'Abertura por conta'!C190,'fev 2025'!V:V,'Abertura por conta'!F190)</f>
        <v>9.6999999999999993</v>
      </c>
      <c r="J190" s="34">
        <f>SUMIFS('mar 2025'!S:S,'mar 2025'!G:G,'Abertura por conta'!C190,'mar 2025'!V:V,'Abertura por conta'!F190)</f>
        <v>9.6999999999999993</v>
      </c>
      <c r="K190" s="34">
        <f t="shared" si="3"/>
        <v>0</v>
      </c>
      <c r="L190" s="19"/>
    </row>
    <row r="191" spans="1:12">
      <c r="A191" s="28">
        <v>1</v>
      </c>
      <c r="B191" s="19" t="s">
        <v>1244</v>
      </c>
      <c r="C191" s="19" t="s">
        <v>417</v>
      </c>
      <c r="D191" s="19">
        <v>1214</v>
      </c>
      <c r="E191" s="19" t="s">
        <v>1259</v>
      </c>
      <c r="F191" s="19" t="s">
        <v>36</v>
      </c>
      <c r="G191" s="34">
        <f>SUMIFS('dez 2024'!S:S,'dez 2024'!G:G,'Abertura por conta'!C180,'dez 2024'!V:V,'Abertura por conta'!F180)</f>
        <v>0</v>
      </c>
      <c r="H191" s="34">
        <f>SUMIFS('jan 2025'!S:S,'jan 2025'!G:G,'Abertura por conta'!C191,'jan 2025'!V:V,'Abertura por conta'!F191)</f>
        <v>-1492.44</v>
      </c>
      <c r="I191" s="34">
        <f>SUMIFS('fev 2025'!S:S,'fev 2025'!G:G,'Abertura por conta'!C191,'fev 2025'!V:V,'Abertura por conta'!F191)</f>
        <v>-1593.18</v>
      </c>
      <c r="J191" s="34">
        <f>SUMIFS('mar 2025'!S:S,'mar 2025'!G:G,'Abertura por conta'!C191,'mar 2025'!V:V,'Abertura por conta'!F191)</f>
        <v>-1593.18</v>
      </c>
      <c r="K191" s="34">
        <f t="shared" si="3"/>
        <v>0</v>
      </c>
      <c r="L191" s="19"/>
    </row>
    <row r="192" spans="1:12">
      <c r="A192" s="28">
        <v>1</v>
      </c>
      <c r="B192" s="19" t="s">
        <v>1244</v>
      </c>
      <c r="C192" s="19" t="s">
        <v>1171</v>
      </c>
      <c r="D192" s="19">
        <v>6417</v>
      </c>
      <c r="E192" s="19" t="s">
        <v>1781</v>
      </c>
      <c r="F192" s="19" t="s">
        <v>298</v>
      </c>
      <c r="G192" s="34">
        <f>SUMIFS('dez 2024'!S:S,'dez 2024'!G:G,'Abertura por conta'!C181,'dez 2024'!V:V,'Abertura por conta'!F181)</f>
        <v>131.82</v>
      </c>
      <c r="H192" s="34">
        <f>SUMIFS('jan 2025'!S:S,'jan 2025'!G:G,'Abertura por conta'!C192,'jan 2025'!V:V,'Abertura por conta'!F192)</f>
        <v>1350</v>
      </c>
      <c r="I192" s="34">
        <f>SUMIFS('fev 2025'!S:S,'fev 2025'!G:G,'Abertura por conta'!C192,'fev 2025'!V:V,'Abertura por conta'!F192)</f>
        <v>0</v>
      </c>
      <c r="J192" s="34">
        <f>SUMIFS('mar 2025'!S:S,'mar 2025'!G:G,'Abertura por conta'!C192,'mar 2025'!V:V,'Abertura por conta'!F192)</f>
        <v>0</v>
      </c>
      <c r="K192" s="34">
        <f t="shared" si="3"/>
        <v>0</v>
      </c>
      <c r="L192" s="19"/>
    </row>
    <row r="193" spans="1:12">
      <c r="A193" s="28">
        <v>1</v>
      </c>
      <c r="B193" s="19" t="s">
        <v>1244</v>
      </c>
      <c r="C193" s="19" t="s">
        <v>1171</v>
      </c>
      <c r="D193" s="19">
        <v>6417</v>
      </c>
      <c r="E193" s="19" t="s">
        <v>1781</v>
      </c>
      <c r="F193" s="19" t="s">
        <v>48</v>
      </c>
      <c r="G193" s="34">
        <f>SUMIFS('dez 2024'!S:S,'dez 2024'!G:G,'Abertura por conta'!C182,'dez 2024'!V:V,'Abertura por conta'!F182)</f>
        <v>9.6999999999999993</v>
      </c>
      <c r="H193" s="34">
        <f>SUMIFS('jan 2025'!S:S,'jan 2025'!G:G,'Abertura por conta'!C193,'jan 2025'!V:V,'Abertura por conta'!F193)</f>
        <v>0</v>
      </c>
      <c r="I193" s="34">
        <f>SUMIFS('fev 2025'!S:S,'fev 2025'!G:G,'Abertura por conta'!C193,'fev 2025'!V:V,'Abertura por conta'!F193)</f>
        <v>0</v>
      </c>
      <c r="J193" s="34">
        <f>SUMIFS('mar 2025'!S:S,'mar 2025'!G:G,'Abertura por conta'!C193,'mar 2025'!V:V,'Abertura por conta'!F193)</f>
        <v>0</v>
      </c>
      <c r="K193" s="34">
        <f t="shared" si="3"/>
        <v>0</v>
      </c>
      <c r="L193" s="19"/>
    </row>
    <row r="194" spans="1:12">
      <c r="A194" s="28">
        <v>1</v>
      </c>
      <c r="B194" s="19" t="s">
        <v>1244</v>
      </c>
      <c r="C194" s="19" t="s">
        <v>1171</v>
      </c>
      <c r="D194" s="19">
        <v>6417</v>
      </c>
      <c r="E194" s="19" t="s">
        <v>1781</v>
      </c>
      <c r="F194" s="19" t="s">
        <v>825</v>
      </c>
      <c r="G194" s="34">
        <f>SUMIFS('dez 2024'!S:S,'dez 2024'!G:G,'Abertura por conta'!C183,'dez 2024'!V:V,'Abertura por conta'!F183)</f>
        <v>-1100</v>
      </c>
      <c r="H194" s="34">
        <f>SUMIFS('jan 2025'!S:S,'jan 2025'!G:G,'Abertura por conta'!C194,'jan 2025'!V:V,'Abertura por conta'!F194)</f>
        <v>50</v>
      </c>
      <c r="I194" s="34">
        <f>SUMIFS('fev 2025'!S:S,'fev 2025'!G:G,'Abertura por conta'!C194,'fev 2025'!V:V,'Abertura por conta'!F194)</f>
        <v>0</v>
      </c>
      <c r="J194" s="34">
        <f>SUMIFS('mar 2025'!S:S,'mar 2025'!G:G,'Abertura por conta'!C194,'mar 2025'!V:V,'Abertura por conta'!F194)</f>
        <v>0</v>
      </c>
      <c r="K194" s="34">
        <f t="shared" si="3"/>
        <v>0</v>
      </c>
      <c r="L194" s="19"/>
    </row>
    <row r="195" spans="1:12">
      <c r="A195" s="28">
        <v>1</v>
      </c>
      <c r="B195" s="19" t="s">
        <v>1244</v>
      </c>
      <c r="C195" s="19" t="s">
        <v>1171</v>
      </c>
      <c r="D195" s="19">
        <v>6417</v>
      </c>
      <c r="E195" s="19" t="s">
        <v>1781</v>
      </c>
      <c r="F195" s="19" t="s">
        <v>50</v>
      </c>
      <c r="G195" s="34">
        <f>SUMIFS('dez 2024'!S:S,'dez 2024'!G:G,'Abertura por conta'!C184,'dez 2024'!V:V,'Abertura por conta'!F184)</f>
        <v>0</v>
      </c>
      <c r="H195" s="34">
        <f>SUMIFS('jan 2025'!S:S,'jan 2025'!G:G,'Abertura por conta'!C195,'jan 2025'!V:V,'Abertura por conta'!F195)</f>
        <v>189.62</v>
      </c>
      <c r="I195" s="34">
        <f>SUMIFS('fev 2025'!S:S,'fev 2025'!G:G,'Abertura por conta'!C195,'fev 2025'!V:V,'Abertura por conta'!F195)</f>
        <v>189.62</v>
      </c>
      <c r="J195" s="34">
        <f>SUMIFS('mar 2025'!S:S,'mar 2025'!G:G,'Abertura por conta'!C195,'mar 2025'!V:V,'Abertura por conta'!F195)</f>
        <v>0</v>
      </c>
      <c r="K195" s="34">
        <f t="shared" si="3"/>
        <v>-189.62</v>
      </c>
      <c r="L195" s="19"/>
    </row>
    <row r="196" spans="1:12">
      <c r="A196" s="28">
        <v>1</v>
      </c>
      <c r="B196" s="19" t="s">
        <v>1244</v>
      </c>
      <c r="C196" s="19" t="s">
        <v>1171</v>
      </c>
      <c r="D196" s="19">
        <v>6417</v>
      </c>
      <c r="E196" s="19" t="s">
        <v>1781</v>
      </c>
      <c r="F196" s="19" t="s">
        <v>41</v>
      </c>
      <c r="G196" s="34">
        <f>SUMIFS('dez 2024'!S:S,'dez 2024'!G:G,'Abertura por conta'!C185,'dez 2024'!V:V,'Abertura por conta'!F185)</f>
        <v>0</v>
      </c>
      <c r="H196" s="34">
        <f>SUMIFS('jan 2025'!S:S,'jan 2025'!G:G,'Abertura por conta'!C196,'jan 2025'!V:V,'Abertura por conta'!F196)</f>
        <v>158.13999999999999</v>
      </c>
      <c r="I196" s="34">
        <f>SUMIFS('fev 2025'!S:S,'fev 2025'!G:G,'Abertura por conta'!C196,'fev 2025'!V:V,'Abertura por conta'!F196)</f>
        <v>163.13999999999999</v>
      </c>
      <c r="J196" s="34">
        <f>SUMIFS('mar 2025'!S:S,'mar 2025'!G:G,'Abertura por conta'!C196,'mar 2025'!V:V,'Abertura por conta'!F196)</f>
        <v>163.13999999999999</v>
      </c>
      <c r="K196" s="34">
        <f t="shared" si="3"/>
        <v>0</v>
      </c>
      <c r="L196" s="19"/>
    </row>
    <row r="197" spans="1:12">
      <c r="A197" s="28">
        <v>1</v>
      </c>
      <c r="B197" s="19" t="s">
        <v>1244</v>
      </c>
      <c r="C197" s="19" t="s">
        <v>1171</v>
      </c>
      <c r="D197" s="19">
        <v>6417</v>
      </c>
      <c r="E197" s="19" t="s">
        <v>1781</v>
      </c>
      <c r="F197" s="19" t="s">
        <v>128</v>
      </c>
      <c r="G197" s="34">
        <f>SUMIFS('dez 2024'!S:S,'dez 2024'!G:G,'Abertura por conta'!C186,'dez 2024'!V:V,'Abertura por conta'!F186)</f>
        <v>0</v>
      </c>
      <c r="H197" s="34">
        <f>SUMIFS('jan 2025'!S:S,'jan 2025'!G:G,'Abertura por conta'!C197,'jan 2025'!V:V,'Abertura por conta'!F197)</f>
        <v>4.8499999999999996</v>
      </c>
      <c r="I197" s="34">
        <f>SUMIFS('fev 2025'!S:S,'fev 2025'!G:G,'Abertura por conta'!C197,'fev 2025'!V:V,'Abertura por conta'!F197)</f>
        <v>4.8499999999999996</v>
      </c>
      <c r="J197" s="34">
        <f>SUMIFS('mar 2025'!S:S,'mar 2025'!G:G,'Abertura por conta'!C197,'mar 2025'!V:V,'Abertura por conta'!F197)</f>
        <v>4.8499999999999996</v>
      </c>
      <c r="K197" s="34">
        <f t="shared" ref="K197:K256" si="5">J197-I197</f>
        <v>0</v>
      </c>
      <c r="L197" s="19"/>
    </row>
    <row r="198" spans="1:12">
      <c r="A198" s="28">
        <v>1</v>
      </c>
      <c r="B198" s="19" t="s">
        <v>1244</v>
      </c>
      <c r="C198" s="19" t="s">
        <v>1171</v>
      </c>
      <c r="D198" s="19">
        <v>6417</v>
      </c>
      <c r="E198" s="19" t="s">
        <v>1781</v>
      </c>
      <c r="F198" s="19" t="s">
        <v>36</v>
      </c>
      <c r="G198" s="34">
        <f>SUMIFS('dez 2024'!S:S,'dez 2024'!G:G,'Abertura por conta'!C187,'dez 2024'!V:V,'Abertura por conta'!F187)</f>
        <v>0</v>
      </c>
      <c r="H198" s="34">
        <f>SUMIFS('jan 2025'!S:S,'jan 2025'!G:G,'Abertura por conta'!C198,'jan 2025'!V:V,'Abertura por conta'!F198)</f>
        <v>-1500</v>
      </c>
      <c r="I198" s="34">
        <f>SUMIFS('fev 2025'!S:S,'fev 2025'!G:G,'Abertura por conta'!C198,'fev 2025'!V:V,'Abertura por conta'!F198)</f>
        <v>-1252.24</v>
      </c>
      <c r="J198" s="34">
        <f>SUMIFS('mar 2025'!S:S,'mar 2025'!G:G,'Abertura por conta'!C198,'mar 2025'!V:V,'Abertura por conta'!F198)</f>
        <v>-1500</v>
      </c>
      <c r="K198" s="34">
        <f t="shared" si="5"/>
        <v>-247.76</v>
      </c>
      <c r="L198" s="19"/>
    </row>
    <row r="199" spans="1:12">
      <c r="A199" s="28">
        <v>104</v>
      </c>
      <c r="B199" s="19" t="s">
        <v>1289</v>
      </c>
      <c r="C199" s="19" t="s">
        <v>944</v>
      </c>
      <c r="D199" s="19">
        <v>1289</v>
      </c>
      <c r="E199" s="19" t="s">
        <v>1321</v>
      </c>
      <c r="F199" s="19" t="s">
        <v>41</v>
      </c>
      <c r="G199" s="34">
        <f>SUMIFS('dez 2024'!S:S,'dez 2024'!G:G,'Abertura por conta'!C188,'dez 2024'!V:V,'Abertura por conta'!F188)</f>
        <v>120.00000000000001</v>
      </c>
      <c r="H199" s="34">
        <f>SUMIFS('jan 2025'!S:S,'jan 2025'!G:G,'Abertura por conta'!C199,'jan 2025'!V:V,'Abertura por conta'!F199)</f>
        <v>138.55000000000001</v>
      </c>
      <c r="I199" s="34">
        <f>SUMIFS('fev 2025'!S:S,'fev 2025'!G:G,'Abertura por conta'!C199,'fev 2025'!V:V,'Abertura por conta'!F199)</f>
        <v>138.55000000000001</v>
      </c>
      <c r="J199" s="34">
        <f>SUMIFS('mar 2025'!S:S,'mar 2025'!G:G,'Abertura por conta'!C199,'mar 2025'!V:V,'Abertura por conta'!F199)</f>
        <v>138.55000000000001</v>
      </c>
      <c r="K199" s="34">
        <f t="shared" si="5"/>
        <v>0</v>
      </c>
      <c r="L199" s="19"/>
    </row>
    <row r="200" spans="1:12">
      <c r="A200" s="28">
        <v>104</v>
      </c>
      <c r="B200" s="19" t="s">
        <v>1289</v>
      </c>
      <c r="C200" s="19" t="s">
        <v>944</v>
      </c>
      <c r="D200" s="19">
        <v>1289</v>
      </c>
      <c r="E200" s="19" t="s">
        <v>1321</v>
      </c>
      <c r="F200" s="19" t="s">
        <v>128</v>
      </c>
      <c r="G200" s="34">
        <f>SUMIFS('dez 2024'!S:S,'dez 2024'!G:G,'Abertura por conta'!C189,'dez 2024'!V:V,'Abertura por conta'!F189)</f>
        <v>292.44</v>
      </c>
      <c r="H200" s="34">
        <f>SUMIFS('jan 2025'!S:S,'jan 2025'!G:G,'Abertura por conta'!C200,'jan 2025'!V:V,'Abertura por conta'!F200)</f>
        <v>9.6999999999999993</v>
      </c>
      <c r="I200" s="34">
        <f>SUMIFS('fev 2025'!S:S,'fev 2025'!G:G,'Abertura por conta'!C200,'fev 2025'!V:V,'Abertura por conta'!F200)</f>
        <v>9.6999999999999993</v>
      </c>
      <c r="J200" s="34">
        <f>SUMIFS('mar 2025'!S:S,'mar 2025'!G:G,'Abertura por conta'!C200,'mar 2025'!V:V,'Abertura por conta'!F200)</f>
        <v>9.6999999999999993</v>
      </c>
      <c r="K200" s="34">
        <f t="shared" si="5"/>
        <v>0</v>
      </c>
      <c r="L200" s="19"/>
    </row>
    <row r="201" spans="1:12">
      <c r="A201" s="28">
        <v>104</v>
      </c>
      <c r="B201" s="19" t="s">
        <v>1289</v>
      </c>
      <c r="C201" s="19" t="s">
        <v>944</v>
      </c>
      <c r="D201" s="19">
        <v>1289</v>
      </c>
      <c r="E201" s="19" t="s">
        <v>1321</v>
      </c>
      <c r="F201" s="19" t="s">
        <v>36</v>
      </c>
      <c r="G201" s="34">
        <f>SUMIFS('dez 2024'!S:S,'dez 2024'!G:G,'Abertura por conta'!C190,'dez 2024'!V:V,'Abertura por conta'!F190)</f>
        <v>9.6999999999999993</v>
      </c>
      <c r="H201" s="34">
        <f>SUMIFS('jan 2025'!S:S,'jan 2025'!G:G,'Abertura por conta'!C201,'jan 2025'!V:V,'Abertura por conta'!F201)</f>
        <v>-1554.09</v>
      </c>
      <c r="I201" s="34">
        <f>SUMIFS('fev 2025'!S:S,'fev 2025'!G:G,'Abertura por conta'!C201,'fev 2025'!V:V,'Abertura por conta'!F201)</f>
        <v>-1554.09</v>
      </c>
      <c r="J201" s="34">
        <f>SUMIFS('mar 2025'!S:S,'mar 2025'!G:G,'Abertura por conta'!C201,'mar 2025'!V:V,'Abertura por conta'!F201)</f>
        <v>-1554.09</v>
      </c>
      <c r="K201" s="34">
        <f t="shared" si="5"/>
        <v>0</v>
      </c>
      <c r="L201" s="19"/>
    </row>
    <row r="202" spans="1:12">
      <c r="A202" s="28">
        <v>1</v>
      </c>
      <c r="B202" s="19" t="s">
        <v>1244</v>
      </c>
      <c r="C202" s="19" t="s">
        <v>422</v>
      </c>
      <c r="D202" s="19">
        <v>1292</v>
      </c>
      <c r="E202" s="19" t="s">
        <v>1260</v>
      </c>
      <c r="F202" s="19" t="s">
        <v>266</v>
      </c>
      <c r="G202" s="34">
        <f>SUMIFS('dez 2024'!S:S,'dez 2024'!G:G,'Abertura por conta'!C191,'dez 2024'!V:V,'Abertura por conta'!F191)</f>
        <v>-1492.44</v>
      </c>
      <c r="H202" s="34">
        <f>SUMIFS('jan 2025'!S:S,'jan 2025'!G:G,'Abertura por conta'!C202,'jan 2025'!V:V,'Abertura por conta'!F202)</f>
        <v>5751.04</v>
      </c>
      <c r="I202" s="34">
        <f>SUMIFS('fev 2025'!S:S,'fev 2025'!G:G,'Abertura por conta'!C202,'fev 2025'!V:V,'Abertura por conta'!F202)</f>
        <v>5751.04</v>
      </c>
      <c r="J202" s="34">
        <f>SUMIFS('mar 2025'!S:S,'mar 2025'!G:G,'Abertura por conta'!C202,'mar 2025'!V:V,'Abertura por conta'!F202)</f>
        <v>5751.04</v>
      </c>
      <c r="K202" s="34">
        <f t="shared" si="5"/>
        <v>0</v>
      </c>
      <c r="L202" s="19"/>
    </row>
    <row r="203" spans="1:12">
      <c r="A203" s="28">
        <v>1</v>
      </c>
      <c r="B203" s="19" t="s">
        <v>1244</v>
      </c>
      <c r="C203" s="19" t="s">
        <v>422</v>
      </c>
      <c r="D203" s="19">
        <v>1292</v>
      </c>
      <c r="E203" s="19" t="s">
        <v>1260</v>
      </c>
      <c r="F203" s="19" t="s">
        <v>41</v>
      </c>
      <c r="G203" s="34">
        <f>SUMIFS('dez 2024'!S:S,'dez 2024'!G:G,'Abertura por conta'!C192,'dez 2024'!V:V,'Abertura por conta'!F192)</f>
        <v>0</v>
      </c>
      <c r="H203" s="34">
        <f>SUMIFS('jan 2025'!S:S,'jan 2025'!G:G,'Abertura por conta'!C203,'jan 2025'!V:V,'Abertura por conta'!F203)</f>
        <v>1933.68</v>
      </c>
      <c r="I203" s="34">
        <f>SUMIFS('fev 2025'!S:S,'fev 2025'!G:G,'Abertura por conta'!C203,'fev 2025'!V:V,'Abertura por conta'!F203)</f>
        <v>1933.68</v>
      </c>
      <c r="J203" s="34">
        <f>SUMIFS('mar 2025'!S:S,'mar 2025'!G:G,'Abertura por conta'!C203,'mar 2025'!V:V,'Abertura por conta'!F203)</f>
        <v>1933.68</v>
      </c>
      <c r="K203" s="34">
        <f t="shared" si="5"/>
        <v>0</v>
      </c>
      <c r="L203" s="19"/>
    </row>
    <row r="204" spans="1:12">
      <c r="A204" s="28">
        <v>1</v>
      </c>
      <c r="B204" s="19" t="s">
        <v>1244</v>
      </c>
      <c r="C204" s="19" t="s">
        <v>422</v>
      </c>
      <c r="D204" s="19">
        <v>1292</v>
      </c>
      <c r="E204" s="19" t="s">
        <v>1260</v>
      </c>
      <c r="F204" s="19" t="s">
        <v>128</v>
      </c>
      <c r="G204" s="34">
        <f>SUMIFS('dez 2024'!S:S,'dez 2024'!G:G,'Abertura por conta'!C193,'dez 2024'!V:V,'Abertura por conta'!F193)</f>
        <v>-92</v>
      </c>
      <c r="H204" s="34">
        <f>SUMIFS('jan 2025'!S:S,'jan 2025'!G:G,'Abertura por conta'!C204,'jan 2025'!V:V,'Abertura por conta'!F204)</f>
        <v>4.8499999999999996</v>
      </c>
      <c r="I204" s="34">
        <f>SUMIFS('fev 2025'!S:S,'fev 2025'!G:G,'Abertura por conta'!C204,'fev 2025'!V:V,'Abertura por conta'!F204)</f>
        <v>4.8499999999999996</v>
      </c>
      <c r="J204" s="34">
        <f>SUMIFS('mar 2025'!S:S,'mar 2025'!G:G,'Abertura por conta'!C204,'mar 2025'!V:V,'Abertura por conta'!F204)</f>
        <v>4.8499999999999996</v>
      </c>
      <c r="K204" s="34">
        <f t="shared" si="5"/>
        <v>0</v>
      </c>
      <c r="L204" s="19"/>
    </row>
    <row r="205" spans="1:12">
      <c r="A205" s="28">
        <v>1</v>
      </c>
      <c r="B205" s="19" t="s">
        <v>1244</v>
      </c>
      <c r="C205" s="19" t="s">
        <v>422</v>
      </c>
      <c r="D205" s="19">
        <v>1292</v>
      </c>
      <c r="E205" s="19" t="s">
        <v>1260</v>
      </c>
      <c r="F205" s="19" t="s">
        <v>36</v>
      </c>
      <c r="G205" s="34">
        <f>SUMIFS('dez 2024'!S:S,'dez 2024'!G:G,'Abertura por conta'!C194,'dez 2024'!V:V,'Abertura por conta'!F194)</f>
        <v>0</v>
      </c>
      <c r="H205" s="34">
        <f>SUMIFS('jan 2025'!S:S,'jan 2025'!G:G,'Abertura por conta'!C205,'jan 2025'!V:V,'Abertura por conta'!F205)</f>
        <v>-24171.05</v>
      </c>
      <c r="I205" s="34">
        <f>SUMIFS('fev 2025'!S:S,'fev 2025'!G:G,'Abertura por conta'!C205,'fev 2025'!V:V,'Abertura por conta'!F205)</f>
        <v>-24171.05</v>
      </c>
      <c r="J205" s="34">
        <f>SUMIFS('mar 2025'!S:S,'mar 2025'!G:G,'Abertura por conta'!C205,'mar 2025'!V:V,'Abertura por conta'!F205)</f>
        <v>-24171.05</v>
      </c>
      <c r="K205" s="34">
        <f t="shared" si="5"/>
        <v>0</v>
      </c>
      <c r="L205" s="19"/>
    </row>
    <row r="206" spans="1:12">
      <c r="A206" s="28">
        <v>104</v>
      </c>
      <c r="B206" s="19" t="s">
        <v>1289</v>
      </c>
      <c r="C206" s="19" t="s">
        <v>600</v>
      </c>
      <c r="D206" s="19">
        <v>1294</v>
      </c>
      <c r="E206" s="19" t="s">
        <v>1297</v>
      </c>
      <c r="F206" s="19" t="s">
        <v>41</v>
      </c>
      <c r="G206" s="34">
        <f>SUMIFS('dez 2024'!S:S,'dez 2024'!G:G,'Abertura por conta'!C195,'dez 2024'!V:V,'Abertura por conta'!F195)</f>
        <v>151.52000000000001</v>
      </c>
      <c r="H206" s="34">
        <f>SUMIFS('jan 2025'!S:S,'jan 2025'!G:G,'Abertura por conta'!C206,'jan 2025'!V:V,'Abertura por conta'!F206)</f>
        <v>120.48</v>
      </c>
      <c r="I206" s="34">
        <f>SUMIFS('fev 2025'!S:S,'fev 2025'!G:G,'Abertura por conta'!C206,'fev 2025'!V:V,'Abertura por conta'!F206)</f>
        <v>136.95999999999998</v>
      </c>
      <c r="J206" s="34">
        <f>SUMIFS('mar 2025'!S:S,'mar 2025'!G:G,'Abertura por conta'!C206,'mar 2025'!V:V,'Abertura por conta'!F206)</f>
        <v>126.47999999999999</v>
      </c>
      <c r="K206" s="34">
        <f t="shared" si="5"/>
        <v>-10.47999999999999</v>
      </c>
      <c r="L206" s="19"/>
    </row>
    <row r="207" spans="1:12">
      <c r="A207" s="28">
        <v>104</v>
      </c>
      <c r="B207" s="19" t="s">
        <v>1289</v>
      </c>
      <c r="C207" s="19" t="s">
        <v>600</v>
      </c>
      <c r="D207" s="19">
        <v>1294</v>
      </c>
      <c r="E207" s="19" t="s">
        <v>1297</v>
      </c>
      <c r="F207" s="19" t="s">
        <v>128</v>
      </c>
      <c r="G207" s="34">
        <f>SUMIFS('dez 2024'!S:S,'dez 2024'!G:G,'Abertura por conta'!C196,'dez 2024'!V:V,'Abertura por conta'!F196)</f>
        <v>133.01</v>
      </c>
      <c r="H207" s="34">
        <f>SUMIFS('jan 2025'!S:S,'jan 2025'!G:G,'Abertura por conta'!C207,'jan 2025'!V:V,'Abertura por conta'!F207)</f>
        <v>9.6999999999999993</v>
      </c>
      <c r="I207" s="34">
        <f>SUMIFS('fev 2025'!S:S,'fev 2025'!G:G,'Abertura por conta'!C207,'fev 2025'!V:V,'Abertura por conta'!F207)</f>
        <v>9.6999999999999993</v>
      </c>
      <c r="J207" s="34">
        <f>SUMIFS('mar 2025'!S:S,'mar 2025'!G:G,'Abertura por conta'!C207,'mar 2025'!V:V,'Abertura por conta'!F207)</f>
        <v>9.6999999999999993</v>
      </c>
      <c r="K207" s="34">
        <f t="shared" si="5"/>
        <v>0</v>
      </c>
      <c r="L207" s="19"/>
    </row>
    <row r="208" spans="1:12">
      <c r="A208" s="28">
        <v>104</v>
      </c>
      <c r="B208" s="19" t="s">
        <v>1289</v>
      </c>
      <c r="C208" s="19" t="s">
        <v>600</v>
      </c>
      <c r="D208" s="19">
        <v>1294</v>
      </c>
      <c r="E208" s="19" t="s">
        <v>1297</v>
      </c>
      <c r="F208" s="19" t="s">
        <v>88</v>
      </c>
      <c r="G208" s="34">
        <f>SUMIFS('dez 2024'!S:S,'dez 2024'!G:G,'Abertura por conta'!C197,'dez 2024'!V:V,'Abertura por conta'!F197)</f>
        <v>4.8499999999999996</v>
      </c>
      <c r="H208" s="34">
        <f>SUMIFS('jan 2025'!S:S,'jan 2025'!G:G,'Abertura por conta'!C208,'jan 2025'!V:V,'Abertura por conta'!F208)</f>
        <v>0</v>
      </c>
      <c r="I208" s="34">
        <f>SUMIFS('fev 2025'!S:S,'fev 2025'!G:G,'Abertura por conta'!C208,'fev 2025'!V:V,'Abertura por conta'!F208)</f>
        <v>0</v>
      </c>
      <c r="J208" s="34">
        <f>SUMIFS('mar 2025'!S:S,'mar 2025'!G:G,'Abertura por conta'!C208,'mar 2025'!V:V,'Abertura por conta'!F208)</f>
        <v>0</v>
      </c>
      <c r="K208" s="34">
        <f t="shared" si="5"/>
        <v>0</v>
      </c>
      <c r="L208" s="19"/>
    </row>
    <row r="209" spans="1:12">
      <c r="A209" s="28">
        <v>104</v>
      </c>
      <c r="B209" s="19" t="s">
        <v>1289</v>
      </c>
      <c r="C209" s="19" t="s">
        <v>600</v>
      </c>
      <c r="D209" s="19">
        <v>1294</v>
      </c>
      <c r="E209" s="19" t="s">
        <v>1297</v>
      </c>
      <c r="F209" s="19" t="s">
        <v>36</v>
      </c>
      <c r="G209" s="34">
        <f>SUMIFS('dez 2024'!S:S,'dez 2024'!G:G,'Abertura por conta'!C198,'dez 2024'!V:V,'Abertura por conta'!F198)</f>
        <v>-1200</v>
      </c>
      <c r="H209" s="34">
        <f>SUMIFS('jan 2025'!S:S,'jan 2025'!G:G,'Abertura por conta'!C209,'jan 2025'!V:V,'Abertura por conta'!F209)</f>
        <v>-1100</v>
      </c>
      <c r="I209" s="34">
        <f>SUMIFS('fev 2025'!S:S,'fev 2025'!G:G,'Abertura por conta'!C209,'fev 2025'!V:V,'Abertura por conta'!F209)</f>
        <v>-1171.94</v>
      </c>
      <c r="J209" s="34">
        <f>SUMIFS('mar 2025'!S:S,'mar 2025'!G:G,'Abertura por conta'!C209,'mar 2025'!V:V,'Abertura por conta'!F209)</f>
        <v>-1171.94</v>
      </c>
      <c r="K209" s="34">
        <f t="shared" si="5"/>
        <v>0</v>
      </c>
      <c r="L209" s="19"/>
    </row>
    <row r="210" spans="1:12">
      <c r="A210" s="28">
        <v>237</v>
      </c>
      <c r="B210" s="19" t="s">
        <v>1193</v>
      </c>
      <c r="C210" s="19" t="s">
        <v>248</v>
      </c>
      <c r="D210" s="19">
        <v>1317</v>
      </c>
      <c r="E210" s="19" t="s">
        <v>1227</v>
      </c>
      <c r="F210" s="19" t="s">
        <v>41</v>
      </c>
      <c r="G210" s="34">
        <f>SUMIFS('dez 2024'!S:S,'dez 2024'!G:G,'Abertura por conta'!C199,'dez 2024'!V:V,'Abertura por conta'!F199)</f>
        <v>124.33</v>
      </c>
      <c r="H210" s="34">
        <f>SUMIFS('jan 2025'!S:S,'jan 2025'!G:G,'Abertura por conta'!C210,'jan 2025'!V:V,'Abertura por conta'!F210)</f>
        <v>143.84</v>
      </c>
      <c r="I210" s="34">
        <f>SUMIFS('fev 2025'!S:S,'fev 2025'!G:G,'Abertura por conta'!C210,'fev 2025'!V:V,'Abertura por conta'!F210)</f>
        <v>143.84</v>
      </c>
      <c r="J210" s="34">
        <f>SUMIFS('mar 2025'!S:S,'mar 2025'!G:G,'Abertura por conta'!C210,'mar 2025'!V:V,'Abertura por conta'!F210)</f>
        <v>143.84</v>
      </c>
      <c r="K210" s="34">
        <f t="shared" si="5"/>
        <v>0</v>
      </c>
      <c r="L210" s="19"/>
    </row>
    <row r="211" spans="1:12">
      <c r="A211" s="28">
        <v>237</v>
      </c>
      <c r="B211" s="19" t="s">
        <v>1193</v>
      </c>
      <c r="C211" s="19" t="s">
        <v>248</v>
      </c>
      <c r="D211" s="19">
        <v>1317</v>
      </c>
      <c r="E211" s="19" t="s">
        <v>1227</v>
      </c>
      <c r="F211" s="19" t="s">
        <v>50</v>
      </c>
      <c r="G211" s="34">
        <f>SUMIFS('dez 2024'!S:S,'dez 2024'!G:G,'Abertura por conta'!C200,'dez 2024'!V:V,'Abertura por conta'!F200)</f>
        <v>9.6999999999999993</v>
      </c>
      <c r="H211" s="34">
        <f>SUMIFS('jan 2025'!S:S,'jan 2025'!G:G,'Abertura por conta'!C211,'jan 2025'!V:V,'Abertura por conta'!F211)</f>
        <v>0</v>
      </c>
      <c r="I211" s="34">
        <f>SUMIFS('fev 2025'!S:S,'fev 2025'!G:G,'Abertura por conta'!C211,'fev 2025'!V:V,'Abertura por conta'!F211)</f>
        <v>0</v>
      </c>
      <c r="J211" s="34">
        <f>SUMIFS('mar 2025'!S:S,'mar 2025'!G:G,'Abertura por conta'!C211,'mar 2025'!V:V,'Abertura por conta'!F211)</f>
        <v>0</v>
      </c>
      <c r="K211" s="34">
        <f t="shared" si="5"/>
        <v>0</v>
      </c>
      <c r="L211" s="19"/>
    </row>
    <row r="212" spans="1:12">
      <c r="A212" s="28">
        <v>237</v>
      </c>
      <c r="B212" s="19" t="s">
        <v>1193</v>
      </c>
      <c r="C212" s="19" t="s">
        <v>248</v>
      </c>
      <c r="D212" s="19">
        <v>1317</v>
      </c>
      <c r="E212" s="19" t="s">
        <v>1227</v>
      </c>
      <c r="F212" s="19" t="s">
        <v>48</v>
      </c>
      <c r="G212" s="34">
        <f>SUMIFS('dez 2024'!S:S,'dez 2024'!G:G,'Abertura por conta'!C201,'dez 2024'!V:V,'Abertura por conta'!F201)</f>
        <v>-1554.09</v>
      </c>
      <c r="H212" s="34">
        <f>SUMIFS('jan 2025'!S:S,'jan 2025'!G:G,'Abertura por conta'!C212,'jan 2025'!V:V,'Abertura por conta'!F212)</f>
        <v>0</v>
      </c>
      <c r="I212" s="34">
        <f>SUMIFS('fev 2025'!S:S,'fev 2025'!G:G,'Abertura por conta'!C212,'fev 2025'!V:V,'Abertura por conta'!F212)</f>
        <v>0</v>
      </c>
      <c r="J212" s="34">
        <f>SUMIFS('mar 2025'!S:S,'mar 2025'!G:G,'Abertura por conta'!C212,'mar 2025'!V:V,'Abertura por conta'!F212)</f>
        <v>0</v>
      </c>
      <c r="K212" s="34">
        <f t="shared" si="5"/>
        <v>0</v>
      </c>
      <c r="L212" s="19"/>
    </row>
    <row r="213" spans="1:12">
      <c r="A213" s="28">
        <v>237</v>
      </c>
      <c r="B213" s="19" t="s">
        <v>1193</v>
      </c>
      <c r="C213" s="19" t="s">
        <v>248</v>
      </c>
      <c r="D213" s="19">
        <v>1317</v>
      </c>
      <c r="E213" s="19" t="s">
        <v>1227</v>
      </c>
      <c r="F213" s="19" t="s">
        <v>36</v>
      </c>
      <c r="G213" s="34">
        <f>SUMIFS('dez 2024'!S:S,'dez 2024'!G:G,'Abertura por conta'!C202,'dez 2024'!V:V,'Abertura por conta'!F202)</f>
        <v>5751.04</v>
      </c>
      <c r="H213" s="34">
        <f>SUMIFS('jan 2025'!S:S,'jan 2025'!G:G,'Abertura por conta'!C213,'jan 2025'!V:V,'Abertura por conta'!F213)</f>
        <v>-1100</v>
      </c>
      <c r="I213" s="34">
        <f>SUMIFS('fev 2025'!S:S,'fev 2025'!G:G,'Abertura por conta'!C213,'fev 2025'!V:V,'Abertura por conta'!F213)</f>
        <v>-1100</v>
      </c>
      <c r="J213" s="34">
        <f>SUMIFS('mar 2025'!S:S,'mar 2025'!G:G,'Abertura por conta'!C213,'mar 2025'!V:V,'Abertura por conta'!F213)</f>
        <v>-1100</v>
      </c>
      <c r="K213" s="34">
        <f t="shared" si="5"/>
        <v>0</v>
      </c>
      <c r="L213" s="19"/>
    </row>
    <row r="214" spans="1:12">
      <c r="A214" s="28">
        <v>1</v>
      </c>
      <c r="B214" s="19" t="s">
        <v>1244</v>
      </c>
      <c r="C214" s="19" t="s">
        <v>428</v>
      </c>
      <c r="D214" s="19">
        <v>1318</v>
      </c>
      <c r="E214" s="19" t="s">
        <v>1261</v>
      </c>
      <c r="F214" s="19" t="s">
        <v>36</v>
      </c>
      <c r="G214" s="34">
        <f>SUMIFS('dez 2024'!S:S,'dez 2024'!G:G,'Abertura por conta'!C203,'dez 2024'!V:V,'Abertura por conta'!F203)</f>
        <v>1933.68</v>
      </c>
      <c r="H214" s="34">
        <f>SUMIFS('jan 2025'!S:S,'jan 2025'!G:G,'Abertura por conta'!C214,'jan 2025'!V:V,'Abertura por conta'!F214)</f>
        <v>-4362.4799999999996</v>
      </c>
      <c r="I214" s="34">
        <f>SUMIFS('fev 2025'!S:S,'fev 2025'!G:G,'Abertura por conta'!C214,'fev 2025'!V:V,'Abertura por conta'!F214)</f>
        <v>-1014.15</v>
      </c>
      <c r="J214" s="34">
        <f>SUMIFS('mar 2025'!S:S,'mar 2025'!G:G,'Abertura por conta'!C214,'mar 2025'!V:V,'Abertura por conta'!F214)</f>
        <v>-1014.15</v>
      </c>
      <c r="K214" s="34">
        <f t="shared" si="5"/>
        <v>0</v>
      </c>
      <c r="L214" s="19"/>
    </row>
    <row r="215" spans="1:12">
      <c r="A215" s="28">
        <v>1</v>
      </c>
      <c r="B215" s="19" t="s">
        <v>1244</v>
      </c>
      <c r="C215" s="19" t="s">
        <v>428</v>
      </c>
      <c r="D215" s="19">
        <v>1318</v>
      </c>
      <c r="E215" s="19" t="s">
        <v>1261</v>
      </c>
      <c r="F215" s="19" t="s">
        <v>128</v>
      </c>
      <c r="G215" s="34">
        <f>SUMIFS('dez 2024'!S:S,'dez 2024'!G:G,'Abertura por conta'!C204,'dez 2024'!V:V,'Abertura por conta'!F204)</f>
        <v>4.8499999999999996</v>
      </c>
      <c r="H215" s="34">
        <f>SUMIFS('jan 2025'!S:S,'jan 2025'!G:G,'Abertura por conta'!C215,'jan 2025'!V:V,'Abertura por conta'!F215)</f>
        <v>0</v>
      </c>
      <c r="I215" s="34">
        <f>SUMIFS('fev 2025'!S:S,'fev 2025'!G:G,'Abertura por conta'!C215,'fev 2025'!V:V,'Abertura por conta'!F215)</f>
        <v>0</v>
      </c>
      <c r="J215" s="34">
        <f>SUMIFS('mar 2025'!S:S,'mar 2025'!G:G,'Abertura por conta'!C215,'mar 2025'!V:V,'Abertura por conta'!F215)</f>
        <v>0</v>
      </c>
      <c r="K215" s="34">
        <f t="shared" si="5"/>
        <v>0</v>
      </c>
      <c r="L215" s="19"/>
    </row>
    <row r="216" spans="1:12">
      <c r="A216" s="28">
        <v>1</v>
      </c>
      <c r="B216" s="19" t="s">
        <v>1244</v>
      </c>
      <c r="C216" s="19" t="s">
        <v>428</v>
      </c>
      <c r="D216" s="19">
        <v>1318</v>
      </c>
      <c r="E216" s="19" t="s">
        <v>1261</v>
      </c>
      <c r="F216" s="19" t="s">
        <v>41</v>
      </c>
      <c r="G216" s="34">
        <f>SUMIFS('dez 2024'!S:S,'dez 2024'!G:G,'Abertura por conta'!C205,'dez 2024'!V:V,'Abertura por conta'!F205)</f>
        <v>-24171.05</v>
      </c>
      <c r="H216" s="34">
        <f>SUMIFS('jan 2025'!S:S,'jan 2025'!G:G,'Abertura por conta'!C216,'jan 2025'!V:V,'Abertura por conta'!F216)</f>
        <v>445.53</v>
      </c>
      <c r="I216" s="34">
        <f>SUMIFS('fev 2025'!S:S,'fev 2025'!G:G,'Abertura por conta'!C216,'fev 2025'!V:V,'Abertura por conta'!F216)</f>
        <v>110.7</v>
      </c>
      <c r="J216" s="34">
        <f>SUMIFS('mar 2025'!S:S,'mar 2025'!G:G,'Abertura por conta'!C216,'mar 2025'!V:V,'Abertura por conta'!F216)</f>
        <v>110.7</v>
      </c>
      <c r="K216" s="34">
        <f t="shared" si="5"/>
        <v>0</v>
      </c>
      <c r="L216" s="19"/>
    </row>
    <row r="217" spans="1:12">
      <c r="A217" s="28">
        <v>1</v>
      </c>
      <c r="B217" s="19" t="s">
        <v>1244</v>
      </c>
      <c r="C217" s="19" t="s">
        <v>428</v>
      </c>
      <c r="D217" s="19">
        <v>1318</v>
      </c>
      <c r="E217" s="19" t="s">
        <v>1261</v>
      </c>
      <c r="F217" s="19" t="s">
        <v>48</v>
      </c>
      <c r="G217" s="34">
        <f>SUMIFS('dez 2024'!S:S,'dez 2024'!G:G,'Abertura por conta'!C206,'dez 2024'!V:V,'Abertura por conta'!F206)</f>
        <v>110</v>
      </c>
      <c r="H217" s="34">
        <f>SUMIFS('jan 2025'!S:S,'jan 2025'!G:G,'Abertura por conta'!C217,'jan 2025'!V:V,'Abertura por conta'!F217)</f>
        <v>0</v>
      </c>
      <c r="I217" s="34">
        <f>SUMIFS('fev 2025'!S:S,'fev 2025'!G:G,'Abertura por conta'!C217,'fev 2025'!V:V,'Abertura por conta'!F217)</f>
        <v>-137.22999999999999</v>
      </c>
      <c r="J217" s="34">
        <f>SUMIFS('mar 2025'!S:S,'mar 2025'!G:G,'Abertura por conta'!C217,'mar 2025'!V:V,'Abertura por conta'!F217)</f>
        <v>0</v>
      </c>
      <c r="K217" s="34">
        <f t="shared" si="5"/>
        <v>137.22999999999999</v>
      </c>
      <c r="L217" s="19"/>
    </row>
    <row r="218" spans="1:12">
      <c r="A218" s="28">
        <v>104</v>
      </c>
      <c r="B218" s="19" t="s">
        <v>1289</v>
      </c>
      <c r="C218" s="19" t="s">
        <v>604</v>
      </c>
      <c r="D218" s="19">
        <v>1374</v>
      </c>
      <c r="E218" s="19" t="s">
        <v>1298</v>
      </c>
      <c r="F218" s="19" t="s">
        <v>41</v>
      </c>
      <c r="G218" s="34">
        <f>SUMIFS('dez 2024'!S:S,'dez 2024'!G:G,'Abertura por conta'!C207,'dez 2024'!V:V,'Abertura por conta'!F207)</f>
        <v>9.6999999999999993</v>
      </c>
      <c r="H218" s="34">
        <f>SUMIFS('jan 2025'!S:S,'jan 2025'!G:G,'Abertura por conta'!C218,'jan 2025'!V:V,'Abertura por conta'!F218)</f>
        <v>947.61000000000013</v>
      </c>
      <c r="I218" s="34">
        <f>SUMIFS('fev 2025'!S:S,'fev 2025'!G:G,'Abertura por conta'!C218,'fev 2025'!V:V,'Abertura por conta'!F218)</f>
        <v>934.74</v>
      </c>
      <c r="J218" s="34">
        <f>SUMIFS('mar 2025'!S:S,'mar 2025'!G:G,'Abertura por conta'!C218,'mar 2025'!V:V,'Abertura por conta'!F218)</f>
        <v>835.2</v>
      </c>
      <c r="K218" s="34">
        <f t="shared" si="5"/>
        <v>-99.539999999999964</v>
      </c>
      <c r="L218" s="19"/>
    </row>
    <row r="219" spans="1:12">
      <c r="A219" s="28">
        <v>104</v>
      </c>
      <c r="B219" s="19" t="s">
        <v>1289</v>
      </c>
      <c r="C219" s="19" t="s">
        <v>604</v>
      </c>
      <c r="D219" s="19">
        <v>1374</v>
      </c>
      <c r="E219" s="19" t="s">
        <v>1298</v>
      </c>
      <c r="F219" s="19" t="s">
        <v>266</v>
      </c>
      <c r="G219" s="34">
        <f>SUMIFS('dez 2024'!S:S,'dez 2024'!G:G,'Abertura por conta'!C208,'dez 2024'!V:V,'Abertura por conta'!F208)</f>
        <v>0</v>
      </c>
      <c r="H219" s="34">
        <f>SUMIFS('jan 2025'!S:S,'jan 2025'!G:G,'Abertura por conta'!C219,'jan 2025'!V:V,'Abertura por conta'!F219)</f>
        <v>248.48</v>
      </c>
      <c r="I219" s="34">
        <f>SUMIFS('fev 2025'!S:S,'fev 2025'!G:G,'Abertura por conta'!C219,'fev 2025'!V:V,'Abertura por conta'!F219)</f>
        <v>248.48</v>
      </c>
      <c r="J219" s="34">
        <f>SUMIFS('mar 2025'!S:S,'mar 2025'!G:G,'Abertura por conta'!C219,'mar 2025'!V:V,'Abertura por conta'!F219)</f>
        <v>248.48</v>
      </c>
      <c r="K219" s="34">
        <f t="shared" si="5"/>
        <v>0</v>
      </c>
      <c r="L219" s="19"/>
    </row>
    <row r="220" spans="1:12">
      <c r="A220" s="28">
        <v>104</v>
      </c>
      <c r="B220" s="19" t="s">
        <v>1289</v>
      </c>
      <c r="C220" s="19" t="s">
        <v>604</v>
      </c>
      <c r="D220" s="19">
        <v>1374</v>
      </c>
      <c r="E220" s="19" t="s">
        <v>1298</v>
      </c>
      <c r="F220" s="19" t="s">
        <v>128</v>
      </c>
      <c r="G220" s="34">
        <f>SUMIFS('dez 2024'!S:S,'dez 2024'!G:G,'Abertura por conta'!C209,'dez 2024'!V:V,'Abertura por conta'!F209)</f>
        <v>-1100</v>
      </c>
      <c r="H220" s="34">
        <f>SUMIFS('jan 2025'!S:S,'jan 2025'!G:G,'Abertura por conta'!C220,'jan 2025'!V:V,'Abertura por conta'!F220)</f>
        <v>19.399999999999999</v>
      </c>
      <c r="I220" s="34">
        <f>SUMIFS('fev 2025'!S:S,'fev 2025'!G:G,'Abertura por conta'!C220,'fev 2025'!V:V,'Abertura por conta'!F220)</f>
        <v>19.399999999999999</v>
      </c>
      <c r="J220" s="34">
        <f>SUMIFS('mar 2025'!S:S,'mar 2025'!G:G,'Abertura por conta'!C220,'mar 2025'!V:V,'Abertura por conta'!F220)</f>
        <v>9.6999999999999993</v>
      </c>
      <c r="K220" s="34">
        <f t="shared" si="5"/>
        <v>-9.6999999999999993</v>
      </c>
      <c r="L220" s="19"/>
    </row>
    <row r="221" spans="1:12">
      <c r="A221" s="28">
        <v>104</v>
      </c>
      <c r="B221" s="19" t="s">
        <v>1289</v>
      </c>
      <c r="C221" s="19" t="s">
        <v>604</v>
      </c>
      <c r="D221" s="19">
        <v>1374</v>
      </c>
      <c r="E221" s="19" t="s">
        <v>1298</v>
      </c>
      <c r="F221" s="19" t="s">
        <v>36</v>
      </c>
      <c r="G221" s="34">
        <f>SUMIFS('dez 2024'!S:S,'dez 2024'!G:G,'Abertura por conta'!C210,'dez 2024'!V:V,'Abertura por conta'!F210)</f>
        <v>135</v>
      </c>
      <c r="H221" s="34">
        <f>SUMIFS('jan 2025'!S:S,'jan 2025'!G:G,'Abertura por conta'!C221,'jan 2025'!V:V,'Abertura por conta'!F221)</f>
        <v>-9123.75</v>
      </c>
      <c r="I221" s="34">
        <f>SUMIFS('fev 2025'!S:S,'fev 2025'!G:G,'Abertura por conta'!C221,'fev 2025'!V:V,'Abertura por conta'!F221)</f>
        <v>-9123.75</v>
      </c>
      <c r="J221" s="34">
        <f>SUMIFS('mar 2025'!S:S,'mar 2025'!G:G,'Abertura por conta'!C221,'mar 2025'!V:V,'Abertura por conta'!F221)</f>
        <v>-8089.4</v>
      </c>
      <c r="K221" s="34">
        <f t="shared" si="5"/>
        <v>1034.3500000000004</v>
      </c>
      <c r="L221" s="19"/>
    </row>
    <row r="222" spans="1:12">
      <c r="A222" s="28">
        <v>104</v>
      </c>
      <c r="B222" s="19" t="s">
        <v>1289</v>
      </c>
      <c r="C222" s="19" t="s">
        <v>604</v>
      </c>
      <c r="D222" s="19">
        <v>1374</v>
      </c>
      <c r="E222" s="19" t="s">
        <v>1298</v>
      </c>
      <c r="F222" s="19" t="s">
        <v>88</v>
      </c>
      <c r="G222" s="34">
        <f>SUMIFS('dez 2024'!S:S,'dez 2024'!G:G,'Abertura por conta'!C211,'dez 2024'!V:V,'Abertura por conta'!F211)</f>
        <v>0</v>
      </c>
      <c r="H222" s="34">
        <f>SUMIFS('jan 2025'!S:S,'jan 2025'!G:G,'Abertura por conta'!C222,'jan 2025'!V:V,'Abertura por conta'!F222)</f>
        <v>0</v>
      </c>
      <c r="I222" s="34">
        <f>SUMIFS('fev 2025'!S:S,'fev 2025'!G:G,'Abertura por conta'!C222,'fev 2025'!V:V,'Abertura por conta'!F222)</f>
        <v>54</v>
      </c>
      <c r="J222" s="34">
        <f>SUMIFS('mar 2025'!S:S,'mar 2025'!G:G,'Abertura por conta'!C222,'mar 2025'!V:V,'Abertura por conta'!F222)</f>
        <v>0</v>
      </c>
      <c r="K222" s="34">
        <f t="shared" si="5"/>
        <v>-54</v>
      </c>
      <c r="L222" s="19"/>
    </row>
    <row r="223" spans="1:12">
      <c r="A223" s="28" t="s">
        <v>1330</v>
      </c>
      <c r="B223" s="28" t="s">
        <v>1331</v>
      </c>
      <c r="C223" s="19" t="s">
        <v>1139</v>
      </c>
      <c r="D223" s="19">
        <v>3287</v>
      </c>
      <c r="E223" s="19" t="s">
        <v>1782</v>
      </c>
      <c r="F223" s="19" t="s">
        <v>41</v>
      </c>
      <c r="G223" s="34">
        <f>SUMIFS('dez 2024'!S:S,'dez 2024'!G:G,'Abertura por conta'!C212,'dez 2024'!V:V,'Abertura por conta'!F212)</f>
        <v>0</v>
      </c>
      <c r="H223" s="34">
        <f>SUMIFS('jan 2025'!S:S,'jan 2025'!G:G,'Abertura por conta'!C223,'jan 2025'!V:V,'Abertura por conta'!F223)</f>
        <v>985.21000000000015</v>
      </c>
      <c r="I223" s="34">
        <f>SUMIFS('fev 2025'!S:S,'fev 2025'!G:G,'Abertura por conta'!C223,'fev 2025'!V:V,'Abertura por conta'!F223)</f>
        <v>985.21000000000015</v>
      </c>
      <c r="J223" s="34">
        <f>SUMIFS('mar 2025'!S:S,'mar 2025'!G:G,'Abertura por conta'!C223,'mar 2025'!V:V,'Abertura por conta'!F223)</f>
        <v>985.21000000000015</v>
      </c>
      <c r="K223" s="34">
        <f t="shared" si="5"/>
        <v>0</v>
      </c>
      <c r="L223" s="19"/>
    </row>
    <row r="224" spans="1:12">
      <c r="A224" s="28" t="s">
        <v>1330</v>
      </c>
      <c r="B224" s="28" t="s">
        <v>1331</v>
      </c>
      <c r="C224" s="19" t="s">
        <v>1139</v>
      </c>
      <c r="D224" s="19">
        <v>3287</v>
      </c>
      <c r="E224" s="19" t="s">
        <v>1782</v>
      </c>
      <c r="F224" s="19" t="s">
        <v>88</v>
      </c>
      <c r="G224" s="34">
        <f>SUMIFS('dez 2024'!S:S,'dez 2024'!G:G,'Abertura por conta'!C213,'dez 2024'!V:V,'Abertura por conta'!F213)</f>
        <v>-1100</v>
      </c>
      <c r="H224" s="34">
        <f>SUMIFS('jan 2025'!S:S,'jan 2025'!G:G,'Abertura por conta'!C224,'jan 2025'!V:V,'Abertura por conta'!F224)</f>
        <v>1243</v>
      </c>
      <c r="I224" s="34">
        <f>SUMIFS('fev 2025'!S:S,'fev 2025'!G:G,'Abertura por conta'!C224,'fev 2025'!V:V,'Abertura por conta'!F224)</f>
        <v>1243</v>
      </c>
      <c r="J224" s="34">
        <f>SUMIFS('mar 2025'!S:S,'mar 2025'!G:G,'Abertura por conta'!C224,'mar 2025'!V:V,'Abertura por conta'!F224)</f>
        <v>1243</v>
      </c>
      <c r="K224" s="34">
        <f t="shared" si="5"/>
        <v>0</v>
      </c>
      <c r="L224" s="19"/>
    </row>
    <row r="225" spans="1:12">
      <c r="A225" s="28" t="s">
        <v>1330</v>
      </c>
      <c r="B225" s="28" t="s">
        <v>1331</v>
      </c>
      <c r="C225" s="19" t="s">
        <v>1139</v>
      </c>
      <c r="D225" s="19">
        <v>3287</v>
      </c>
      <c r="E225" s="19" t="s">
        <v>1782</v>
      </c>
      <c r="F225" s="19" t="s">
        <v>128</v>
      </c>
      <c r="G225" s="34">
        <f>SUMIFS('dez 2024'!S:S,'dez 2024'!G:G,'Abertura por conta'!#REF!,'dez 2024'!V:V,'Abertura por conta'!#REF!)</f>
        <v>0</v>
      </c>
      <c r="H225" s="34">
        <f>SUMIFS('jan 2025'!S:S,'jan 2025'!G:G,'Abertura por conta'!C225,'jan 2025'!V:V,'Abertura por conta'!F225)</f>
        <v>9.6999999999999993</v>
      </c>
      <c r="I225" s="34">
        <f>SUMIFS('fev 2025'!S:S,'fev 2025'!G:G,'Abertura por conta'!C225,'fev 2025'!V:V,'Abertura por conta'!F225)</f>
        <v>9.6999999999999993</v>
      </c>
      <c r="J225" s="34">
        <f>SUMIFS('mar 2025'!S:S,'mar 2025'!G:G,'Abertura por conta'!C225,'mar 2025'!V:V,'Abertura por conta'!F225)</f>
        <v>9.6999999999999993</v>
      </c>
      <c r="K225" s="34">
        <f t="shared" si="5"/>
        <v>0</v>
      </c>
      <c r="L225" s="19"/>
    </row>
    <row r="226" spans="1:12">
      <c r="A226" s="28" t="s">
        <v>1330</v>
      </c>
      <c r="B226" s="28" t="s">
        <v>1331</v>
      </c>
      <c r="C226" s="19" t="s">
        <v>1139</v>
      </c>
      <c r="D226" s="19">
        <v>3287</v>
      </c>
      <c r="E226" s="19" t="s">
        <v>1782</v>
      </c>
      <c r="F226" s="19" t="s">
        <v>36</v>
      </c>
      <c r="G226" s="34">
        <f>SUMIFS('dez 2024'!S:S,'dez 2024'!G:G,'Abertura por conta'!#REF!,'dez 2024'!V:V,'Abertura por conta'!#REF!)</f>
        <v>0</v>
      </c>
      <c r="H226" s="34">
        <f>SUMIFS('jan 2025'!S:S,'jan 2025'!G:G,'Abertura por conta'!C226,'jan 2025'!V:V,'Abertura por conta'!F226)</f>
        <v>-10480.86</v>
      </c>
      <c r="I226" s="34">
        <f>SUMIFS('fev 2025'!S:S,'fev 2025'!G:G,'Abertura por conta'!C226,'fev 2025'!V:V,'Abertura por conta'!F226)</f>
        <v>-10480.86</v>
      </c>
      <c r="J226" s="34">
        <f>SUMIFS('mar 2025'!S:S,'mar 2025'!G:G,'Abertura por conta'!C226,'mar 2025'!V:V,'Abertura por conta'!F226)</f>
        <v>-10480.86</v>
      </c>
      <c r="K226" s="34">
        <f t="shared" si="5"/>
        <v>0</v>
      </c>
      <c r="L226" s="19"/>
    </row>
    <row r="227" spans="1:12">
      <c r="A227" s="28" t="s">
        <v>1330</v>
      </c>
      <c r="B227" s="28" t="s">
        <v>1331</v>
      </c>
      <c r="C227" s="19" t="s">
        <v>1139</v>
      </c>
      <c r="D227" s="19">
        <v>3287</v>
      </c>
      <c r="E227" s="19" t="s">
        <v>1782</v>
      </c>
      <c r="F227" s="19" t="s">
        <v>48</v>
      </c>
      <c r="G227" s="34">
        <f>SUMIFS('dez 2024'!S:S,'dez 2024'!G:G,'Abertura por conta'!C214,'dez 2024'!V:V,'Abertura por conta'!F214)</f>
        <v>-5113.45</v>
      </c>
      <c r="H227" s="34">
        <f>SUMIFS('jan 2025'!S:S,'jan 2025'!G:G,'Abertura por conta'!C227,'jan 2025'!V:V,'Abertura por conta'!F227)</f>
        <v>-614.23</v>
      </c>
      <c r="I227" s="34">
        <f>SUMIFS('fev 2025'!S:S,'fev 2025'!G:G,'Abertura por conta'!C227,'fev 2025'!V:V,'Abertura por conta'!F227)</f>
        <v>61.42</v>
      </c>
      <c r="J227" s="34">
        <f>SUMIFS('mar 2025'!S:S,'mar 2025'!G:G,'Abertura por conta'!C227,'mar 2025'!V:V,'Abertura por conta'!F227)</f>
        <v>-614.23</v>
      </c>
      <c r="K227" s="34">
        <f t="shared" si="5"/>
        <v>-675.65</v>
      </c>
      <c r="L227" s="19"/>
    </row>
    <row r="228" spans="1:12">
      <c r="A228" s="28">
        <v>104</v>
      </c>
      <c r="B228" s="19" t="s">
        <v>1289</v>
      </c>
      <c r="C228" s="19" t="s">
        <v>619</v>
      </c>
      <c r="D228" s="19">
        <v>1399</v>
      </c>
      <c r="E228" s="19" t="s">
        <v>1299</v>
      </c>
      <c r="F228" s="19" t="s">
        <v>41</v>
      </c>
      <c r="G228" s="34">
        <f>SUMIFS('dez 2024'!S:S,'dez 2024'!G:G,'Abertura por conta'!C215,'dez 2024'!V:V,'Abertura por conta'!F215)</f>
        <v>9.6999999999999993</v>
      </c>
      <c r="H228" s="34">
        <f>SUMIFS('jan 2025'!S:S,'jan 2025'!G:G,'Abertura por conta'!C228,'jan 2025'!V:V,'Abertura por conta'!F228)</f>
        <v>108.14</v>
      </c>
      <c r="I228" s="34">
        <f>SUMIFS('fev 2025'!S:S,'fev 2025'!G:G,'Abertura por conta'!C228,'fev 2025'!V:V,'Abertura por conta'!F228)</f>
        <v>0</v>
      </c>
      <c r="J228" s="34">
        <f>SUMIFS('mar 2025'!S:S,'mar 2025'!G:G,'Abertura por conta'!C228,'mar 2025'!V:V,'Abertura por conta'!F228)</f>
        <v>105.37</v>
      </c>
      <c r="K228" s="34">
        <f t="shared" si="5"/>
        <v>105.37</v>
      </c>
      <c r="L228" s="19"/>
    </row>
    <row r="229" spans="1:12">
      <c r="A229" s="28">
        <v>104</v>
      </c>
      <c r="B229" s="19" t="s">
        <v>1289</v>
      </c>
      <c r="C229" s="19" t="s">
        <v>619</v>
      </c>
      <c r="D229" s="19">
        <v>1399</v>
      </c>
      <c r="E229" s="19" t="s">
        <v>1299</v>
      </c>
      <c r="F229" s="19" t="s">
        <v>36</v>
      </c>
      <c r="G229" s="34">
        <f>SUMIFS('dez 2024'!S:S,'dez 2024'!G:G,'Abertura por conta'!C216,'dez 2024'!V:V,'Abertura por conta'!F216)</f>
        <v>511.35</v>
      </c>
      <c r="H229" s="34">
        <f>SUMIFS('jan 2025'!S:S,'jan 2025'!G:G,'Abertura por conta'!C229,'jan 2025'!V:V,'Abertura por conta'!F229)</f>
        <v>-1000</v>
      </c>
      <c r="I229" s="34">
        <f>SUMIFS('fev 2025'!S:S,'fev 2025'!G:G,'Abertura por conta'!C229,'fev 2025'!V:V,'Abertura por conta'!F229)</f>
        <v>0</v>
      </c>
      <c r="J229" s="34">
        <f>SUMIFS('mar 2025'!S:S,'mar 2025'!G:G,'Abertura por conta'!C229,'mar 2025'!V:V,'Abertura por conta'!F229)</f>
        <v>-303.33</v>
      </c>
      <c r="K229" s="34">
        <f t="shared" si="5"/>
        <v>-303.33</v>
      </c>
      <c r="L229" s="19"/>
    </row>
    <row r="230" spans="1:12">
      <c r="A230" s="45">
        <v>104</v>
      </c>
      <c r="B230" s="27" t="s">
        <v>1289</v>
      </c>
      <c r="C230" s="27" t="s">
        <v>619</v>
      </c>
      <c r="D230" s="27">
        <v>1399</v>
      </c>
      <c r="E230" s="27" t="s">
        <v>1299</v>
      </c>
      <c r="F230" s="27" t="s">
        <v>48</v>
      </c>
      <c r="G230" s="34"/>
      <c r="H230" s="70">
        <f>SUMIFS('jan 2025'!S:S,'jan 2025'!G:G,'Abertura por conta'!C230,'jan 2025'!V:V,'Abertura por conta'!F230)</f>
        <v>0</v>
      </c>
      <c r="I230" s="70">
        <f>SUMIFS('fev 2025'!S:S,'fev 2025'!G:G,'Abertura por conta'!C230,'fev 2025'!V:V,'Abertura por conta'!F230)</f>
        <v>0</v>
      </c>
      <c r="J230" s="70">
        <f>SUMIFS('mar 2025'!S:S,'mar 2025'!G:G,'Abertura por conta'!C230,'mar 2025'!V:V,'Abertura por conta'!F230)</f>
        <v>-19</v>
      </c>
      <c r="K230" s="70">
        <f t="shared" si="5"/>
        <v>-19</v>
      </c>
      <c r="L230" s="27"/>
    </row>
    <row r="231" spans="1:12">
      <c r="A231" s="45">
        <v>104</v>
      </c>
      <c r="B231" s="27" t="s">
        <v>1289</v>
      </c>
      <c r="C231" s="27" t="s">
        <v>619</v>
      </c>
      <c r="D231" s="27">
        <v>1399</v>
      </c>
      <c r="E231" s="27" t="s">
        <v>1299</v>
      </c>
      <c r="F231" s="27" t="s">
        <v>300</v>
      </c>
      <c r="G231" s="34"/>
      <c r="H231" s="70">
        <f>SUMIFS('jan 2025'!S:S,'jan 2025'!G:G,'Abertura por conta'!C231,'jan 2025'!V:V,'Abertura por conta'!F231)</f>
        <v>0</v>
      </c>
      <c r="I231" s="70">
        <f>SUMIFS('fev 2025'!S:S,'fev 2025'!G:G,'Abertura por conta'!C231,'fev 2025'!V:V,'Abertura por conta'!F231)</f>
        <v>0</v>
      </c>
      <c r="J231" s="70">
        <f>SUMIFS('mar 2025'!S:S,'mar 2025'!G:G,'Abertura por conta'!C231,'mar 2025'!V:V,'Abertura por conta'!F231)</f>
        <v>-122.96</v>
      </c>
      <c r="K231" s="70">
        <f t="shared" si="5"/>
        <v>-122.96</v>
      </c>
      <c r="L231" s="27"/>
    </row>
    <row r="232" spans="1:12">
      <c r="A232" s="28">
        <v>237</v>
      </c>
      <c r="B232" s="19" t="s">
        <v>1193</v>
      </c>
      <c r="C232" s="19" t="s">
        <v>101</v>
      </c>
      <c r="D232" s="19">
        <v>1425</v>
      </c>
      <c r="E232" s="19" t="s">
        <v>1204</v>
      </c>
      <c r="F232" s="19" t="s">
        <v>41</v>
      </c>
      <c r="G232" s="34">
        <f>SUMIFS('dez 2024'!S:S,'dez 2024'!G:G,'Abertura por conta'!C217,'dez 2024'!V:V,'Abertura por conta'!F217)</f>
        <v>0</v>
      </c>
      <c r="H232" s="34">
        <f>SUMIFS('jan 2025'!S:S,'jan 2025'!G:G,'Abertura por conta'!C232,'jan 2025'!V:V,'Abertura por conta'!F232)</f>
        <v>185.97</v>
      </c>
      <c r="I232" s="34">
        <f>SUMIFS('fev 2025'!S:S,'fev 2025'!G:G,'Abertura por conta'!C232,'fev 2025'!V:V,'Abertura por conta'!F232)</f>
        <v>185.97</v>
      </c>
      <c r="J232" s="34">
        <f>SUMIFS('mar 2025'!S:S,'mar 2025'!G:G,'Abertura por conta'!C232,'mar 2025'!V:V,'Abertura por conta'!F232)</f>
        <v>185.97</v>
      </c>
      <c r="K232" s="34">
        <f t="shared" si="5"/>
        <v>0</v>
      </c>
      <c r="L232" s="19"/>
    </row>
    <row r="233" spans="1:12">
      <c r="A233" s="28">
        <v>237</v>
      </c>
      <c r="B233" s="19" t="s">
        <v>1193</v>
      </c>
      <c r="C233" s="19" t="s">
        <v>101</v>
      </c>
      <c r="D233" s="19">
        <v>1425</v>
      </c>
      <c r="E233" s="19" t="s">
        <v>1204</v>
      </c>
      <c r="F233" s="19" t="s">
        <v>36</v>
      </c>
      <c r="G233" s="34">
        <f>SUMIFS('dez 2024'!S:S,'dez 2024'!G:G,'Abertura por conta'!C218,'dez 2024'!V:V,'Abertura por conta'!F218)</f>
        <v>912.38000000000011</v>
      </c>
      <c r="H233" s="34">
        <f>SUMIFS('jan 2025'!S:S,'jan 2025'!G:G,'Abertura por conta'!C233,'jan 2025'!V:V,'Abertura por conta'!F233)</f>
        <v>-1746.89</v>
      </c>
      <c r="I233" s="34">
        <f>SUMIFS('fev 2025'!S:S,'fev 2025'!G:G,'Abertura por conta'!C233,'fev 2025'!V:V,'Abertura por conta'!F233)</f>
        <v>-1746.89</v>
      </c>
      <c r="J233" s="34">
        <f>SUMIFS('mar 2025'!S:S,'mar 2025'!G:G,'Abertura por conta'!C233,'mar 2025'!V:V,'Abertura por conta'!F233)</f>
        <v>-1746.89</v>
      </c>
      <c r="K233" s="34">
        <f t="shared" si="5"/>
        <v>0</v>
      </c>
      <c r="L233" s="19"/>
    </row>
    <row r="234" spans="1:12">
      <c r="A234" s="28">
        <v>104</v>
      </c>
      <c r="B234" s="19" t="s">
        <v>1289</v>
      </c>
      <c r="C234" s="19" t="s">
        <v>624</v>
      </c>
      <c r="D234" s="19">
        <v>1428</v>
      </c>
      <c r="E234" s="19" t="s">
        <v>1300</v>
      </c>
      <c r="F234" s="19" t="s">
        <v>1032</v>
      </c>
      <c r="G234" s="34">
        <f>SUMIFS('dez 2024'!S:S,'dez 2024'!G:G,'Abertura por conta'!C219,'dez 2024'!V:V,'Abertura por conta'!F219)</f>
        <v>248.48</v>
      </c>
      <c r="H234" s="34">
        <f>SUMIFS('jan 2025'!S:S,'jan 2025'!G:G,'Abertura por conta'!C234,'jan 2025'!V:V,'Abertura por conta'!F234)</f>
        <v>87.83</v>
      </c>
      <c r="I234" s="34">
        <f>SUMIFS('fev 2025'!S:S,'fev 2025'!G:G,'Abertura por conta'!C234,'fev 2025'!V:V,'Abertura por conta'!F234)</f>
        <v>0</v>
      </c>
      <c r="J234" s="34">
        <f>SUMIFS('mar 2025'!S:S,'mar 2025'!G:G,'Abertura por conta'!C234,'mar 2025'!V:V,'Abertura por conta'!F234)</f>
        <v>0</v>
      </c>
      <c r="K234" s="34">
        <f t="shared" si="5"/>
        <v>0</v>
      </c>
      <c r="L234" s="19"/>
    </row>
    <row r="235" spans="1:12">
      <c r="A235" s="28">
        <v>104</v>
      </c>
      <c r="B235" s="19" t="s">
        <v>1289</v>
      </c>
      <c r="C235" s="19" t="s">
        <v>624</v>
      </c>
      <c r="D235" s="19">
        <v>1428</v>
      </c>
      <c r="E235" s="19" t="s">
        <v>1300</v>
      </c>
      <c r="F235" s="19" t="s">
        <v>41</v>
      </c>
      <c r="G235" s="34">
        <f>SUMIFS('dez 2024'!S:S,'dez 2024'!G:G,'Abertura por conta'!C220,'dez 2024'!V:V,'Abertura por conta'!F220)</f>
        <v>19.399999999999999</v>
      </c>
      <c r="H235" s="34">
        <f>SUMIFS('jan 2025'!S:S,'jan 2025'!G:G,'Abertura por conta'!C235,'jan 2025'!V:V,'Abertura por conta'!F235)</f>
        <v>292.36</v>
      </c>
      <c r="I235" s="34">
        <f>SUMIFS('fev 2025'!S:S,'fev 2025'!G:G,'Abertura por conta'!C235,'fev 2025'!V:V,'Abertura por conta'!F235)</f>
        <v>390.74</v>
      </c>
      <c r="J235" s="34">
        <f>SUMIFS('mar 2025'!S:S,'mar 2025'!G:G,'Abertura por conta'!C235,'mar 2025'!V:V,'Abertura por conta'!F235)</f>
        <v>399.18</v>
      </c>
      <c r="K235" s="34">
        <f t="shared" si="5"/>
        <v>8.4399999999999977</v>
      </c>
      <c r="L235" s="19"/>
    </row>
    <row r="236" spans="1:12">
      <c r="A236" s="28">
        <v>104</v>
      </c>
      <c r="B236" s="19" t="s">
        <v>1289</v>
      </c>
      <c r="C236" s="19" t="s">
        <v>624</v>
      </c>
      <c r="D236" s="19">
        <v>1428</v>
      </c>
      <c r="E236" s="19" t="s">
        <v>1300</v>
      </c>
      <c r="F236" s="19" t="s">
        <v>128</v>
      </c>
      <c r="G236" s="34">
        <f>SUMIFS('dez 2024'!S:S,'dez 2024'!G:G,'Abertura por conta'!C221,'dez 2024'!V:V,'Abertura por conta'!F221)</f>
        <v>-9123.75</v>
      </c>
      <c r="H236" s="34">
        <f>SUMIFS('jan 2025'!S:S,'jan 2025'!G:G,'Abertura por conta'!C236,'jan 2025'!V:V,'Abertura por conta'!F236)</f>
        <v>9.6999999999999993</v>
      </c>
      <c r="I236" s="34">
        <f>SUMIFS('fev 2025'!S:S,'fev 2025'!G:G,'Abertura por conta'!C236,'fev 2025'!V:V,'Abertura por conta'!F236)</f>
        <v>9.6999999999999993</v>
      </c>
      <c r="J236" s="34">
        <f>SUMIFS('mar 2025'!S:S,'mar 2025'!G:G,'Abertura por conta'!C236,'mar 2025'!V:V,'Abertura por conta'!F236)</f>
        <v>9.6999999999999993</v>
      </c>
      <c r="K236" s="34">
        <f t="shared" si="5"/>
        <v>0</v>
      </c>
      <c r="L236" s="19"/>
    </row>
    <row r="237" spans="1:12">
      <c r="A237" s="28">
        <v>104</v>
      </c>
      <c r="B237" s="19" t="s">
        <v>1289</v>
      </c>
      <c r="C237" s="19" t="s">
        <v>624</v>
      </c>
      <c r="D237" s="19">
        <v>1428</v>
      </c>
      <c r="E237" s="19" t="s">
        <v>1300</v>
      </c>
      <c r="F237" s="19" t="s">
        <v>50</v>
      </c>
      <c r="G237" s="34">
        <f>SUMIFS('dez 2024'!S:S,'dez 2024'!G:G,'Abertura por conta'!C222,'dez 2024'!V:V,'Abertura por conta'!F222)</f>
        <v>0</v>
      </c>
      <c r="H237" s="34">
        <f>SUMIFS('jan 2025'!S:S,'jan 2025'!G:G,'Abertura por conta'!C237,'jan 2025'!V:V,'Abertura por conta'!F237)</f>
        <v>0</v>
      </c>
      <c r="I237" s="34">
        <f>SUMIFS('fev 2025'!S:S,'fev 2025'!G:G,'Abertura por conta'!C237,'fev 2025'!V:V,'Abertura por conta'!F237)</f>
        <v>0</v>
      </c>
      <c r="J237" s="34">
        <f>SUMIFS('mar 2025'!S:S,'mar 2025'!G:G,'Abertura por conta'!C237,'mar 2025'!V:V,'Abertura por conta'!F237)</f>
        <v>0</v>
      </c>
      <c r="K237" s="34">
        <f t="shared" si="5"/>
        <v>0</v>
      </c>
      <c r="L237" s="19"/>
    </row>
    <row r="238" spans="1:12">
      <c r="A238" s="28">
        <v>104</v>
      </c>
      <c r="B238" s="19" t="s">
        <v>1289</v>
      </c>
      <c r="C238" s="19" t="s">
        <v>624</v>
      </c>
      <c r="D238" s="19">
        <v>1428</v>
      </c>
      <c r="E238" s="19" t="s">
        <v>1300</v>
      </c>
      <c r="F238" s="19" t="s">
        <v>48</v>
      </c>
      <c r="G238" s="34">
        <f>SUMIFS('dez 2024'!S:S,'dez 2024'!G:G,'Abertura por conta'!C225,'dez 2024'!V:V,'Abertura por conta'!F225)</f>
        <v>9.6999999999999993</v>
      </c>
      <c r="H238" s="34">
        <f>SUMIFS('jan 2025'!S:S,'jan 2025'!G:G,'Abertura por conta'!C238,'jan 2025'!V:V,'Abertura por conta'!F238)</f>
        <v>-263.79000000000002</v>
      </c>
      <c r="I238" s="34">
        <f>SUMIFS('fev 2025'!S:S,'fev 2025'!G:G,'Abertura por conta'!C238,'fev 2025'!V:V,'Abertura por conta'!F238)</f>
        <v>-87.93</v>
      </c>
      <c r="J238" s="34">
        <f>SUMIFS('mar 2025'!S:S,'mar 2025'!G:G,'Abertura por conta'!C238,'mar 2025'!V:V,'Abertura por conta'!F238)</f>
        <v>-175.86</v>
      </c>
      <c r="K238" s="34">
        <f t="shared" si="5"/>
        <v>-87.93</v>
      </c>
      <c r="L238" s="19"/>
    </row>
    <row r="239" spans="1:12">
      <c r="A239" s="28">
        <v>104</v>
      </c>
      <c r="B239" s="19" t="s">
        <v>1289</v>
      </c>
      <c r="C239" s="19" t="s">
        <v>624</v>
      </c>
      <c r="D239" s="19">
        <v>1428</v>
      </c>
      <c r="E239" s="19" t="s">
        <v>1300</v>
      </c>
      <c r="F239" s="19" t="s">
        <v>36</v>
      </c>
      <c r="G239" s="34">
        <f>SUMIFS('dez 2024'!S:S,'dez 2024'!G:G,'Abertura por conta'!C226,'dez 2024'!V:V,'Abertura por conta'!F226)</f>
        <v>-10480.86</v>
      </c>
      <c r="H239" s="34">
        <f>SUMIFS('jan 2025'!S:S,'jan 2025'!G:G,'Abertura por conta'!C239,'jan 2025'!V:V,'Abertura por conta'!F239)</f>
        <v>-2923.55</v>
      </c>
      <c r="I239" s="34">
        <f>SUMIFS('fev 2025'!S:S,'fev 2025'!G:G,'Abertura por conta'!C239,'fev 2025'!V:V,'Abertura por conta'!F239)</f>
        <v>-3907.38</v>
      </c>
      <c r="J239" s="34">
        <f>SUMIFS('mar 2025'!S:S,'mar 2025'!G:G,'Abertura por conta'!C239,'mar 2025'!V:V,'Abertura por conta'!F239)</f>
        <v>-3991.78</v>
      </c>
      <c r="K239" s="34">
        <f t="shared" si="5"/>
        <v>-84.400000000000091</v>
      </c>
      <c r="L239" s="19"/>
    </row>
    <row r="240" spans="1:12">
      <c r="A240" s="28">
        <v>104</v>
      </c>
      <c r="B240" s="19" t="s">
        <v>1289</v>
      </c>
      <c r="C240" s="19" t="s">
        <v>624</v>
      </c>
      <c r="D240" s="19">
        <v>1428</v>
      </c>
      <c r="E240" s="19" t="s">
        <v>1300</v>
      </c>
      <c r="F240" s="19" t="s">
        <v>298</v>
      </c>
      <c r="G240" s="34">
        <f>SUMIFS('dez 2024'!S:S,'dez 2024'!G:G,'Abertura por conta'!C227,'dez 2024'!V:V,'Abertura por conta'!F227)</f>
        <v>0</v>
      </c>
      <c r="H240" s="34">
        <f>SUMIFS('jan 2025'!S:S,'jan 2025'!G:G,'Abertura por conta'!C240,'jan 2025'!V:V,'Abertura por conta'!F240)</f>
        <v>0</v>
      </c>
      <c r="I240" s="34">
        <f>SUMIFS('fev 2025'!S:S,'fev 2025'!G:G,'Abertura por conta'!C240,'fev 2025'!V:V,'Abertura por conta'!F240)</f>
        <v>900</v>
      </c>
      <c r="J240" s="34">
        <f>SUMIFS('mar 2025'!S:S,'mar 2025'!G:G,'Abertura por conta'!C240,'mar 2025'!V:V,'Abertura por conta'!F240)</f>
        <v>0</v>
      </c>
      <c r="K240" s="34">
        <f t="shared" si="5"/>
        <v>-900</v>
      </c>
      <c r="L240" s="19"/>
    </row>
    <row r="241" spans="1:12">
      <c r="A241" s="28">
        <v>237</v>
      </c>
      <c r="B241" s="19" t="s">
        <v>1193</v>
      </c>
      <c r="C241" s="19" t="s">
        <v>261</v>
      </c>
      <c r="D241" s="19">
        <v>1437</v>
      </c>
      <c r="E241" s="19" t="s">
        <v>1229</v>
      </c>
      <c r="F241" s="19" t="s">
        <v>36</v>
      </c>
      <c r="G241" s="34">
        <f>SUMIFS('dez 2024'!S:S,'dez 2024'!G:G,'Abertura por conta'!C228,'dez 2024'!V:V,'Abertura por conta'!F228)</f>
        <v>100</v>
      </c>
      <c r="H241" s="34">
        <f>SUMIFS('jan 2025'!S:S,'jan 2025'!G:G,'Abertura por conta'!C241,'jan 2025'!V:V,'Abertura por conta'!F241)</f>
        <v>-13675.26</v>
      </c>
      <c r="I241" s="34">
        <f>SUMIFS('fev 2025'!S:S,'fev 2025'!G:G,'Abertura por conta'!C241,'fev 2025'!V:V,'Abertura por conta'!F241)</f>
        <v>-13675.26</v>
      </c>
      <c r="J241" s="34">
        <f>SUMIFS('mar 2025'!S:S,'mar 2025'!G:G,'Abertura por conta'!C241,'mar 2025'!V:V,'Abertura por conta'!F241)</f>
        <v>-13675.26</v>
      </c>
      <c r="K241" s="34">
        <f t="shared" si="5"/>
        <v>0</v>
      </c>
      <c r="L241" s="19"/>
    </row>
    <row r="242" spans="1:12">
      <c r="A242" s="28">
        <v>237</v>
      </c>
      <c r="B242" s="19" t="s">
        <v>1193</v>
      </c>
      <c r="C242" s="19" t="s">
        <v>261</v>
      </c>
      <c r="D242" s="19">
        <v>1437</v>
      </c>
      <c r="E242" s="19" t="s">
        <v>1229</v>
      </c>
      <c r="F242" s="19" t="s">
        <v>128</v>
      </c>
      <c r="G242" s="34">
        <f>SUMIFS('dez 2024'!S:S,'dez 2024'!G:G,'Abertura por conta'!C229,'dez 2024'!V:V,'Abertura por conta'!F229)</f>
        <v>-1000</v>
      </c>
      <c r="H242" s="34">
        <f>SUMIFS('jan 2025'!S:S,'jan 2025'!G:G,'Abertura por conta'!C242,'jan 2025'!V:V,'Abertura por conta'!F242)</f>
        <v>9.6999999999999993</v>
      </c>
      <c r="I242" s="34">
        <f>SUMIFS('fev 2025'!S:S,'fev 2025'!G:G,'Abertura por conta'!C242,'fev 2025'!V:V,'Abertura por conta'!F242)</f>
        <v>9.6999999999999993</v>
      </c>
      <c r="J242" s="34">
        <f>SUMIFS('mar 2025'!S:S,'mar 2025'!G:G,'Abertura por conta'!C242,'mar 2025'!V:V,'Abertura por conta'!F242)</f>
        <v>19.399999999999999</v>
      </c>
      <c r="K242" s="34">
        <f t="shared" si="5"/>
        <v>9.6999999999999993</v>
      </c>
      <c r="L242" s="19"/>
    </row>
    <row r="243" spans="1:12">
      <c r="A243" s="28">
        <v>237</v>
      </c>
      <c r="B243" s="19" t="s">
        <v>1193</v>
      </c>
      <c r="C243" s="19" t="s">
        <v>261</v>
      </c>
      <c r="D243" s="19">
        <v>1437</v>
      </c>
      <c r="E243" s="19" t="s">
        <v>1229</v>
      </c>
      <c r="F243" s="19" t="s">
        <v>88</v>
      </c>
      <c r="G243" s="34">
        <f>SUMIFS('dez 2024'!S:S,'dez 2024'!G:G,'Abertura por conta'!C230,'dez 2024'!V:V,'Abertura por conta'!F230)</f>
        <v>0</v>
      </c>
      <c r="H243" s="34">
        <f>SUMIFS('jan 2025'!S:S,'jan 2025'!G:G,'Abertura por conta'!C243,'jan 2025'!V:V,'Abertura por conta'!F243)</f>
        <v>405.76</v>
      </c>
      <c r="I243" s="34">
        <f>SUMIFS('fev 2025'!S:S,'fev 2025'!G:G,'Abertura por conta'!C243,'fev 2025'!V:V,'Abertura por conta'!F243)</f>
        <v>405.76</v>
      </c>
      <c r="J243" s="34">
        <f>SUMIFS('mar 2025'!S:S,'mar 2025'!G:G,'Abertura por conta'!C243,'mar 2025'!V:V,'Abertura por conta'!F243)</f>
        <v>405.76</v>
      </c>
      <c r="K243" s="34">
        <f t="shared" si="5"/>
        <v>0</v>
      </c>
      <c r="L243" s="19"/>
    </row>
    <row r="244" spans="1:12">
      <c r="A244" s="28">
        <v>237</v>
      </c>
      <c r="B244" s="19" t="s">
        <v>1193</v>
      </c>
      <c r="C244" s="19" t="s">
        <v>261</v>
      </c>
      <c r="D244" s="19">
        <v>1437</v>
      </c>
      <c r="E244" s="19" t="s">
        <v>1229</v>
      </c>
      <c r="F244" s="19" t="s">
        <v>41</v>
      </c>
      <c r="G244" s="34">
        <f>SUMIFS('dez 2024'!S:S,'dez 2024'!G:G,'Abertura por conta'!C231,'dez 2024'!V:V,'Abertura por conta'!F231)</f>
        <v>0</v>
      </c>
      <c r="H244" s="34">
        <f>SUMIFS('jan 2025'!S:S,'jan 2025'!G:G,'Abertura por conta'!C244,'jan 2025'!V:V,'Abertura por conta'!F244)</f>
        <v>1061.56</v>
      </c>
      <c r="I244" s="34">
        <f>SUMIFS('fev 2025'!S:S,'fev 2025'!G:G,'Abertura por conta'!C244,'fev 2025'!V:V,'Abertura por conta'!F244)</f>
        <v>1061.56</v>
      </c>
      <c r="J244" s="34">
        <f>SUMIFS('mar 2025'!S:S,'mar 2025'!G:G,'Abertura por conta'!C244,'mar 2025'!V:V,'Abertura por conta'!F244)</f>
        <v>1061.56</v>
      </c>
      <c r="K244" s="34">
        <f t="shared" si="5"/>
        <v>0</v>
      </c>
      <c r="L244" s="19"/>
    </row>
    <row r="245" spans="1:12">
      <c r="A245" s="28">
        <v>237</v>
      </c>
      <c r="B245" s="19" t="s">
        <v>1193</v>
      </c>
      <c r="C245" s="19" t="s">
        <v>261</v>
      </c>
      <c r="D245" s="19">
        <v>1437</v>
      </c>
      <c r="E245" s="19" t="s">
        <v>1229</v>
      </c>
      <c r="F245" s="19" t="s">
        <v>266</v>
      </c>
      <c r="G245" s="34">
        <f>SUMIFS('dez 2024'!S:S,'dez 2024'!G:G,'Abertura por conta'!C232,'dez 2024'!V:V,'Abertura por conta'!F232)</f>
        <v>174.69</v>
      </c>
      <c r="H245" s="34">
        <f>SUMIFS('jan 2025'!S:S,'jan 2025'!G:G,'Abertura por conta'!C245,'jan 2025'!V:V,'Abertura por conta'!F245)</f>
        <v>2753.11</v>
      </c>
      <c r="I245" s="34">
        <f>SUMIFS('fev 2025'!S:S,'fev 2025'!G:G,'Abertura por conta'!C245,'fev 2025'!V:V,'Abertura por conta'!F245)</f>
        <v>2753.11</v>
      </c>
      <c r="J245" s="34">
        <f>SUMIFS('mar 2025'!S:S,'mar 2025'!G:G,'Abertura por conta'!C245,'mar 2025'!V:V,'Abertura por conta'!F245)</f>
        <v>2753.11</v>
      </c>
      <c r="K245" s="34">
        <f t="shared" si="5"/>
        <v>0</v>
      </c>
      <c r="L245" s="19"/>
    </row>
    <row r="246" spans="1:12">
      <c r="A246" s="45" t="s">
        <v>1330</v>
      </c>
      <c r="B246" s="45" t="s">
        <v>1330</v>
      </c>
      <c r="C246" s="19" t="s">
        <v>1585</v>
      </c>
      <c r="D246" s="19">
        <v>1456</v>
      </c>
      <c r="E246" s="27" t="s">
        <v>1591</v>
      </c>
      <c r="F246" s="19" t="s">
        <v>48</v>
      </c>
      <c r="G246" s="34">
        <f>SUMIFS('dez 2024'!S:S,'dez 2024'!G:G,'Abertura por conta'!C233,'dez 2024'!V:V,'Abertura por conta'!F233)</f>
        <v>-1746.89</v>
      </c>
      <c r="H246" s="34">
        <f>SUMIFS('jan 2025'!S:S,'jan 2025'!G:G,'Abertura por conta'!C246,'jan 2025'!V:V,'Abertura por conta'!F246)</f>
        <v>-87.93</v>
      </c>
      <c r="I246" s="34">
        <f>SUMIFS('fev 2025'!S:S,'fev 2025'!G:G,'Abertura por conta'!C246,'fev 2025'!V:V,'Abertura por conta'!F246)</f>
        <v>0</v>
      </c>
      <c r="J246" s="34">
        <f>SUMIFS('mar 2025'!S:S,'mar 2025'!G:G,'Abertura por conta'!C246,'mar 2025'!V:V,'Abertura por conta'!F246)</f>
        <v>-87.93</v>
      </c>
      <c r="K246" s="34">
        <f t="shared" si="5"/>
        <v>-87.93</v>
      </c>
      <c r="L246" s="19"/>
    </row>
    <row r="247" spans="1:12">
      <c r="A247" s="28">
        <v>237</v>
      </c>
      <c r="B247" s="19" t="s">
        <v>1193</v>
      </c>
      <c r="C247" s="19" t="s">
        <v>200</v>
      </c>
      <c r="D247" s="19">
        <v>1456</v>
      </c>
      <c r="E247" s="19" t="s">
        <v>1221</v>
      </c>
      <c r="F247" s="19" t="s">
        <v>50</v>
      </c>
      <c r="G247" s="34">
        <f>SUMIFS('dez 2024'!S:S,'dez 2024'!G:G,'Abertura por conta'!C234,'dez 2024'!V:V,'Abertura por conta'!F234)</f>
        <v>-87.83</v>
      </c>
      <c r="H247" s="34">
        <f>SUMIFS('jan 2025'!S:S,'jan 2025'!G:G,'Abertura por conta'!C247,'jan 2025'!V:V,'Abertura por conta'!F247)</f>
        <v>0</v>
      </c>
      <c r="I247" s="34">
        <f>SUMIFS('fev 2025'!S:S,'fev 2025'!G:G,'Abertura por conta'!C247,'fev 2025'!V:V,'Abertura por conta'!F247)</f>
        <v>0</v>
      </c>
      <c r="J247" s="34">
        <f>SUMIFS('mar 2025'!S:S,'mar 2025'!G:G,'Abertura por conta'!C247,'mar 2025'!V:V,'Abertura por conta'!F247)</f>
        <v>0</v>
      </c>
      <c r="K247" s="34">
        <f t="shared" si="5"/>
        <v>0</v>
      </c>
      <c r="L247" s="19"/>
    </row>
    <row r="248" spans="1:12">
      <c r="A248" s="28">
        <v>237</v>
      </c>
      <c r="B248" s="19" t="s">
        <v>1193</v>
      </c>
      <c r="C248" s="19" t="s">
        <v>200</v>
      </c>
      <c r="D248" s="19">
        <v>1456</v>
      </c>
      <c r="E248" s="19" t="s">
        <v>1221</v>
      </c>
      <c r="F248" s="19" t="s">
        <v>48</v>
      </c>
      <c r="G248" s="34">
        <f>SUMIFS('dez 2024'!S:S,'dez 2024'!G:G,'Abertura por conta'!C235,'dez 2024'!V:V,'Abertura por conta'!F235)</f>
        <v>255.69</v>
      </c>
      <c r="H248" s="34">
        <f>SUMIFS('jan 2025'!S:S,'jan 2025'!G:G,'Abertura por conta'!C248,'jan 2025'!V:V,'Abertura por conta'!F248)</f>
        <v>-263.79000000000002</v>
      </c>
      <c r="I248" s="34">
        <f>SUMIFS('fev 2025'!S:S,'fev 2025'!G:G,'Abertura por conta'!C248,'fev 2025'!V:V,'Abertura por conta'!F248)</f>
        <v>0</v>
      </c>
      <c r="J248" s="34">
        <f>SUMIFS('mar 2025'!S:S,'mar 2025'!G:G,'Abertura por conta'!C248,'mar 2025'!V:V,'Abertura por conta'!F248)</f>
        <v>-263.79000000000002</v>
      </c>
      <c r="K248" s="34">
        <f t="shared" si="5"/>
        <v>-263.79000000000002</v>
      </c>
      <c r="L248" s="19"/>
    </row>
    <row r="249" spans="1:12">
      <c r="A249" s="28">
        <v>237</v>
      </c>
      <c r="B249" s="19" t="s">
        <v>1193</v>
      </c>
      <c r="C249" s="19" t="s">
        <v>200</v>
      </c>
      <c r="D249" s="19">
        <v>1456</v>
      </c>
      <c r="E249" s="19" t="s">
        <v>1221</v>
      </c>
      <c r="F249" s="19" t="s">
        <v>36</v>
      </c>
      <c r="G249" s="34">
        <f>SUMIFS('dez 2024'!S:S,'dez 2024'!G:G,'Abertura por conta'!C236,'dez 2024'!V:V,'Abertura por conta'!F236)</f>
        <v>9.6999999999999993</v>
      </c>
      <c r="H249" s="34">
        <f>SUMIFS('jan 2025'!S:S,'jan 2025'!G:G,'Abertura por conta'!C249,'jan 2025'!V:V,'Abertura por conta'!F249)</f>
        <v>-3788.42</v>
      </c>
      <c r="I249" s="34">
        <f>SUMIFS('fev 2025'!S:S,'fev 2025'!G:G,'Abertura por conta'!C249,'fev 2025'!V:V,'Abertura por conta'!F249)</f>
        <v>-3914.67</v>
      </c>
      <c r="J249" s="34">
        <f>SUMIFS('mar 2025'!S:S,'mar 2025'!G:G,'Abertura por conta'!C249,'mar 2025'!V:V,'Abertura por conta'!F249)</f>
        <v>-3914.67</v>
      </c>
      <c r="K249" s="34">
        <f t="shared" si="5"/>
        <v>0</v>
      </c>
      <c r="L249" s="19"/>
    </row>
    <row r="250" spans="1:12">
      <c r="A250" s="28">
        <v>237</v>
      </c>
      <c r="B250" s="19" t="s">
        <v>1193</v>
      </c>
      <c r="C250" s="19" t="s">
        <v>200</v>
      </c>
      <c r="D250" s="19">
        <v>1456</v>
      </c>
      <c r="E250" s="19" t="s">
        <v>1221</v>
      </c>
      <c r="F250" s="19" t="s">
        <v>41</v>
      </c>
      <c r="G250" s="34">
        <f>SUMIFS('dez 2024'!S:S,'dez 2024'!G:G,'Abertura por conta'!C237,'dez 2024'!V:V,'Abertura por conta'!F237)</f>
        <v>0</v>
      </c>
      <c r="H250" s="34">
        <f>SUMIFS('jan 2025'!S:S,'jan 2025'!G:G,'Abertura por conta'!C250,'jan 2025'!V:V,'Abertura por conta'!F250)</f>
        <v>378.84000000000003</v>
      </c>
      <c r="I250" s="34">
        <f>SUMIFS('fev 2025'!S:S,'fev 2025'!G:G,'Abertura por conta'!C250,'fev 2025'!V:V,'Abertura por conta'!F250)</f>
        <v>391.46000000000004</v>
      </c>
      <c r="J250" s="34">
        <f>SUMIFS('mar 2025'!S:S,'mar 2025'!G:G,'Abertura por conta'!C250,'mar 2025'!V:V,'Abertura por conta'!F250)</f>
        <v>391.46000000000004</v>
      </c>
      <c r="K250" s="34">
        <f t="shared" si="5"/>
        <v>0</v>
      </c>
      <c r="L250" s="19"/>
    </row>
    <row r="251" spans="1:12">
      <c r="A251" s="28">
        <v>237</v>
      </c>
      <c r="B251" s="19" t="s">
        <v>1193</v>
      </c>
      <c r="C251" s="19" t="s">
        <v>134</v>
      </c>
      <c r="D251" s="19">
        <v>1472</v>
      </c>
      <c r="E251" s="19" t="s">
        <v>1209</v>
      </c>
      <c r="F251" s="19" t="s">
        <v>41</v>
      </c>
      <c r="G251" s="34">
        <f>SUMIFS('dez 2024'!S:S,'dez 2024'!G:G,'Abertura por conta'!#REF!,'dez 2024'!V:V,'Abertura por conta'!#REF!)</f>
        <v>0</v>
      </c>
      <c r="H251" s="34">
        <f>SUMIFS('jan 2025'!S:S,'jan 2025'!G:G,'Abertura por conta'!C251,'jan 2025'!V:V,'Abertura por conta'!F251)</f>
        <v>311.97000000000003</v>
      </c>
      <c r="I251" s="34">
        <f>SUMIFS('fev 2025'!S:S,'fev 2025'!G:G,'Abertura por conta'!C251,'fev 2025'!V:V,'Abertura por conta'!F251)</f>
        <v>201.25999999999996</v>
      </c>
      <c r="J251" s="34">
        <f>SUMIFS('mar 2025'!S:S,'mar 2025'!G:G,'Abertura por conta'!C251,'mar 2025'!V:V,'Abertura por conta'!F251)</f>
        <v>431.97</v>
      </c>
      <c r="K251" s="34">
        <f t="shared" si="5"/>
        <v>230.71000000000006</v>
      </c>
      <c r="L251" s="19"/>
    </row>
    <row r="252" spans="1:12">
      <c r="A252" s="28">
        <v>237</v>
      </c>
      <c r="B252" s="19" t="s">
        <v>1193</v>
      </c>
      <c r="C252" s="19" t="s">
        <v>134</v>
      </c>
      <c r="D252" s="19">
        <v>1472</v>
      </c>
      <c r="E252" s="19" t="s">
        <v>1209</v>
      </c>
      <c r="F252" s="19" t="s">
        <v>36</v>
      </c>
      <c r="G252" s="34">
        <f>SUMIFS('dez 2024'!S:S,'dez 2024'!G:G,'Abertura por conta'!#REF!,'dez 2024'!V:V,'Abertura por conta'!#REF!)</f>
        <v>0</v>
      </c>
      <c r="H252" s="34">
        <f>SUMIFS('jan 2025'!S:S,'jan 2025'!G:G,'Abertura por conta'!C252,'jan 2025'!V:V,'Abertura por conta'!F252)</f>
        <v>-2800</v>
      </c>
      <c r="I252" s="34">
        <f>SUMIFS('fev 2025'!S:S,'fev 2025'!G:G,'Abertura por conta'!C252,'fev 2025'!V:V,'Abertura por conta'!F252)</f>
        <v>-3546.66</v>
      </c>
      <c r="J252" s="34">
        <f>SUMIFS('mar 2025'!S:S,'mar 2025'!G:G,'Abertura por conta'!C252,'mar 2025'!V:V,'Abertura por conta'!F252)</f>
        <v>-5000</v>
      </c>
      <c r="K252" s="34">
        <f t="shared" si="5"/>
        <v>-1453.3400000000001</v>
      </c>
      <c r="L252" s="19"/>
    </row>
    <row r="253" spans="1:12">
      <c r="A253" s="28">
        <v>237</v>
      </c>
      <c r="B253" s="19" t="s">
        <v>1193</v>
      </c>
      <c r="C253" s="19" t="s">
        <v>134</v>
      </c>
      <c r="D253" s="19">
        <v>1472</v>
      </c>
      <c r="E253" s="19" t="s">
        <v>1209</v>
      </c>
      <c r="F253" s="19" t="s">
        <v>48</v>
      </c>
      <c r="G253" s="34">
        <f>SUMIFS('dez 2024'!S:S,'dez 2024'!G:G,'Abertura por conta'!C238,'dez 2024'!V:V,'Abertura por conta'!F238)</f>
        <v>0</v>
      </c>
      <c r="H253" s="34">
        <f>SUMIFS('jan 2025'!S:S,'jan 2025'!G:G,'Abertura por conta'!C253,'jan 2025'!V:V,'Abertura por conta'!F253)</f>
        <v>0</v>
      </c>
      <c r="I253" s="34">
        <f>SUMIFS('fev 2025'!S:S,'fev 2025'!G:G,'Abertura por conta'!C253,'fev 2025'!V:V,'Abertura por conta'!F253)</f>
        <v>159.84999999999997</v>
      </c>
      <c r="J253" s="34">
        <f>SUMIFS('mar 2025'!S:S,'mar 2025'!G:G,'Abertura por conta'!C253,'mar 2025'!V:V,'Abertura por conta'!F253)</f>
        <v>0</v>
      </c>
      <c r="K253" s="34">
        <f t="shared" si="5"/>
        <v>-159.84999999999997</v>
      </c>
      <c r="L253" s="19"/>
    </row>
    <row r="254" spans="1:12">
      <c r="A254" s="28">
        <v>237</v>
      </c>
      <c r="B254" s="19" t="s">
        <v>1193</v>
      </c>
      <c r="C254" s="19" t="s">
        <v>134</v>
      </c>
      <c r="D254" s="19">
        <v>1472</v>
      </c>
      <c r="E254" s="19" t="s">
        <v>1209</v>
      </c>
      <c r="F254" s="19" t="s">
        <v>88</v>
      </c>
      <c r="G254" s="34">
        <f>SUMIFS('dez 2024'!S:S,'dez 2024'!G:G,'Abertura por conta'!C239,'dez 2024'!V:V,'Abertura por conta'!F239)</f>
        <v>-2556.88</v>
      </c>
      <c r="H254" s="34">
        <f>SUMIFS('jan 2025'!S:S,'jan 2025'!G:G,'Abertura por conta'!C254,'jan 2025'!V:V,'Abertura por conta'!F254)</f>
        <v>0</v>
      </c>
      <c r="I254" s="34">
        <f>SUMIFS('fev 2025'!S:S,'fev 2025'!G:G,'Abertura por conta'!C254,'fev 2025'!V:V,'Abertura por conta'!F254)</f>
        <v>2333.33</v>
      </c>
      <c r="J254" s="34">
        <f>SUMIFS('mar 2025'!S:S,'mar 2025'!G:G,'Abertura por conta'!C254,'mar 2025'!V:V,'Abertura por conta'!F254)</f>
        <v>1000</v>
      </c>
      <c r="K254" s="34">
        <f t="shared" si="5"/>
        <v>-1333.33</v>
      </c>
      <c r="L254" s="19"/>
    </row>
    <row r="255" spans="1:12">
      <c r="A255" s="28">
        <v>237</v>
      </c>
      <c r="B255" s="19" t="s">
        <v>1193</v>
      </c>
      <c r="C255" s="19" t="s">
        <v>134</v>
      </c>
      <c r="D255" s="19">
        <v>1472</v>
      </c>
      <c r="E255" s="19" t="s">
        <v>1209</v>
      </c>
      <c r="F255" s="19" t="s">
        <v>298</v>
      </c>
      <c r="G255" s="34"/>
      <c r="H255" s="70">
        <f>SUMIFS('jan 2025'!S:S,'jan 2025'!G:G,'Abertura por conta'!C255,'jan 2025'!V:V,'Abertura por conta'!F255)</f>
        <v>0</v>
      </c>
      <c r="I255" s="34">
        <f>SUMIFS('fev 2025'!S:S,'fev 2025'!G:G,'Abertura por conta'!C255,'fev 2025'!V:V,'Abertura por conta'!F255)</f>
        <v>0</v>
      </c>
      <c r="J255" s="34">
        <f>SUMIFS('mar 2025'!S:S,'mar 2025'!G:G,'Abertura por conta'!C255,'mar 2025'!V:V,'Abertura por conta'!F255)</f>
        <v>4500</v>
      </c>
      <c r="K255" s="34">
        <f t="shared" si="5"/>
        <v>4500</v>
      </c>
      <c r="L255" s="19" t="s">
        <v>2036</v>
      </c>
    </row>
    <row r="256" spans="1:12">
      <c r="A256" s="28">
        <v>1</v>
      </c>
      <c r="B256" s="19" t="s">
        <v>1244</v>
      </c>
      <c r="C256" s="19" t="s">
        <v>436</v>
      </c>
      <c r="D256" s="19">
        <v>4904</v>
      </c>
      <c r="E256" s="19" t="s">
        <v>1262</v>
      </c>
      <c r="F256" s="19" t="s">
        <v>41</v>
      </c>
      <c r="G256" s="34">
        <f>SUMIFS('dez 2024'!S:S,'dez 2024'!G:G,'Abertura por conta'!C240,'dez 2024'!V:V,'Abertura por conta'!F240)</f>
        <v>0</v>
      </c>
      <c r="H256" s="34">
        <f>SUMIFS('jan 2025'!S:S,'jan 2025'!G:G,'Abertura por conta'!C256,'jan 2025'!V:V,'Abertura por conta'!F256)</f>
        <v>68.5</v>
      </c>
      <c r="I256" s="34">
        <f>SUMIFS('fev 2025'!S:S,'fev 2025'!G:G,'Abertura por conta'!C256,'fev 2025'!V:V,'Abertura por conta'!F256)</f>
        <v>68.5</v>
      </c>
      <c r="J256" s="34">
        <f>SUMIFS('mar 2025'!S:S,'mar 2025'!G:G,'Abertura por conta'!C256,'mar 2025'!V:V,'Abertura por conta'!F256)</f>
        <v>68.5</v>
      </c>
      <c r="K256" s="34">
        <f t="shared" si="5"/>
        <v>0</v>
      </c>
      <c r="L256" s="19"/>
    </row>
    <row r="257" spans="1:12">
      <c r="A257" s="28">
        <v>1</v>
      </c>
      <c r="B257" s="19" t="s">
        <v>1244</v>
      </c>
      <c r="C257" s="19" t="s">
        <v>436</v>
      </c>
      <c r="D257" s="19">
        <v>4904</v>
      </c>
      <c r="E257" s="19" t="s">
        <v>1262</v>
      </c>
      <c r="F257" s="19" t="s">
        <v>298</v>
      </c>
      <c r="G257" s="34">
        <f>SUMIFS('dez 2024'!S:S,'dez 2024'!G:G,'Abertura por conta'!C241,'dez 2024'!V:V,'Abertura por conta'!F241)</f>
        <v>-13745.34</v>
      </c>
      <c r="H257" s="34">
        <f>SUMIFS('jan 2025'!S:S,'jan 2025'!G:G,'Abertura por conta'!C257,'jan 2025'!V:V,'Abertura por conta'!F257)</f>
        <v>0</v>
      </c>
      <c r="I257" s="34">
        <f>SUMIFS('fev 2025'!S:S,'fev 2025'!G:G,'Abertura por conta'!C257,'fev 2025'!V:V,'Abertura por conta'!F257)</f>
        <v>0</v>
      </c>
      <c r="J257" s="34">
        <f>SUMIFS('mar 2025'!S:S,'mar 2025'!G:G,'Abertura por conta'!C257,'mar 2025'!V:V,'Abertura por conta'!F257)</f>
        <v>0</v>
      </c>
      <c r="K257" s="34">
        <f t="shared" ref="K257:K314" si="6">J257-I257</f>
        <v>0</v>
      </c>
      <c r="L257" s="19"/>
    </row>
    <row r="258" spans="1:12">
      <c r="A258" s="28">
        <v>1</v>
      </c>
      <c r="B258" s="19" t="s">
        <v>1244</v>
      </c>
      <c r="C258" s="19" t="s">
        <v>436</v>
      </c>
      <c r="D258" s="19">
        <v>4904</v>
      </c>
      <c r="E258" s="19" t="s">
        <v>1262</v>
      </c>
      <c r="F258" s="19" t="s">
        <v>36</v>
      </c>
      <c r="G258" s="34">
        <f>SUMIFS('dez 2024'!S:S,'dez 2024'!G:G,'Abertura por conta'!C242,'dez 2024'!V:V,'Abertura por conta'!F242)</f>
        <v>9.6999999999999993</v>
      </c>
      <c r="H258" s="34">
        <f>SUMIFS('jan 2025'!S:S,'jan 2025'!G:G,'Abertura por conta'!C258,'jan 2025'!V:V,'Abertura por conta'!F258)</f>
        <v>-500</v>
      </c>
      <c r="I258" s="34">
        <f>SUMIFS('fev 2025'!S:S,'fev 2025'!G:G,'Abertura por conta'!C258,'fev 2025'!V:V,'Abertura por conta'!F258)</f>
        <v>-500</v>
      </c>
      <c r="J258" s="34">
        <f>SUMIFS('mar 2025'!S:S,'mar 2025'!G:G,'Abertura por conta'!C258,'mar 2025'!V:V,'Abertura por conta'!F258)</f>
        <v>-500</v>
      </c>
      <c r="K258" s="34">
        <f t="shared" si="6"/>
        <v>0</v>
      </c>
      <c r="L258" s="19"/>
    </row>
    <row r="259" spans="1:12">
      <c r="A259" s="28">
        <v>1</v>
      </c>
      <c r="B259" s="19" t="s">
        <v>1244</v>
      </c>
      <c r="C259" s="19" t="s">
        <v>440</v>
      </c>
      <c r="D259" s="19">
        <v>1507</v>
      </c>
      <c r="E259" s="19" t="s">
        <v>1263</v>
      </c>
      <c r="F259" s="19" t="s">
        <v>825</v>
      </c>
      <c r="G259" s="34">
        <f>SUMIFS('dez 2024'!S:S,'dez 2024'!G:G,'Abertura por conta'!C243,'dez 2024'!V:V,'Abertura por conta'!F243)</f>
        <v>405.76</v>
      </c>
      <c r="H259" s="34">
        <f>SUMIFS('jan 2025'!S:S,'jan 2025'!G:G,'Abertura por conta'!C259,'jan 2025'!V:V,'Abertura por conta'!F259)</f>
        <v>120</v>
      </c>
      <c r="I259" s="34">
        <f>SUMIFS('fev 2025'!S:S,'fev 2025'!G:G,'Abertura por conta'!C259,'fev 2025'!V:V,'Abertura por conta'!F259)</f>
        <v>0</v>
      </c>
      <c r="J259" s="34">
        <f>SUMIFS('mar 2025'!S:S,'mar 2025'!G:G,'Abertura por conta'!C259,'mar 2025'!V:V,'Abertura por conta'!F259)</f>
        <v>0</v>
      </c>
      <c r="K259" s="34">
        <f t="shared" si="6"/>
        <v>0</v>
      </c>
      <c r="L259" s="19"/>
    </row>
    <row r="260" spans="1:12">
      <c r="A260" s="28">
        <v>1</v>
      </c>
      <c r="B260" s="19" t="s">
        <v>1244</v>
      </c>
      <c r="C260" s="19" t="s">
        <v>440</v>
      </c>
      <c r="D260" s="19">
        <v>1507</v>
      </c>
      <c r="E260" s="19" t="s">
        <v>1263</v>
      </c>
      <c r="F260" s="19" t="s">
        <v>41</v>
      </c>
      <c r="G260" s="34">
        <f>SUMIFS('dez 2024'!S:S,'dez 2024'!G:G,'Abertura por conta'!C244,'dez 2024'!V:V,'Abertura por conta'!F244)</f>
        <v>1067.1699999999998</v>
      </c>
      <c r="H260" s="34">
        <f>SUMIFS('jan 2025'!S:S,'jan 2025'!G:G,'Abertura por conta'!C260,'jan 2025'!V:V,'Abertura por conta'!F260)</f>
        <v>231.32999999999998</v>
      </c>
      <c r="I260" s="34">
        <f>SUMIFS('fev 2025'!S:S,'fev 2025'!G:G,'Abertura por conta'!C260,'fev 2025'!V:V,'Abertura por conta'!F260)</f>
        <v>248.56</v>
      </c>
      <c r="J260" s="34">
        <f>SUMIFS('mar 2025'!S:S,'mar 2025'!G:G,'Abertura por conta'!C260,'mar 2025'!V:V,'Abertura por conta'!F260)</f>
        <v>379.24</v>
      </c>
      <c r="K260" s="34">
        <f t="shared" si="6"/>
        <v>130.68</v>
      </c>
      <c r="L260" s="19"/>
    </row>
    <row r="261" spans="1:12">
      <c r="A261" s="28">
        <v>1</v>
      </c>
      <c r="B261" s="19" t="s">
        <v>1244</v>
      </c>
      <c r="C261" s="19" t="s">
        <v>440</v>
      </c>
      <c r="D261" s="19">
        <v>1507</v>
      </c>
      <c r="E261" s="19" t="s">
        <v>1263</v>
      </c>
      <c r="F261" s="19" t="s">
        <v>445</v>
      </c>
      <c r="G261" s="34">
        <f>SUMIFS('dez 2024'!S:S,'dez 2024'!G:G,'Abertura por conta'!C245,'dez 2024'!V:V,'Abertura por conta'!F245)</f>
        <v>2772.38</v>
      </c>
      <c r="H261" s="34">
        <f>SUMIFS('jan 2025'!S:S,'jan 2025'!G:G,'Abertura por conta'!C261,'jan 2025'!V:V,'Abertura por conta'!F261)</f>
        <v>0</v>
      </c>
      <c r="I261" s="34">
        <f>SUMIFS('fev 2025'!S:S,'fev 2025'!G:G,'Abertura por conta'!C261,'fev 2025'!V:V,'Abertura por conta'!F261)</f>
        <v>0</v>
      </c>
      <c r="J261" s="34">
        <f>SUMIFS('mar 2025'!S:S,'mar 2025'!G:G,'Abertura por conta'!C261,'mar 2025'!V:V,'Abertura por conta'!F261)</f>
        <v>-1306.8499999999999</v>
      </c>
      <c r="K261" s="34">
        <f t="shared" si="6"/>
        <v>-1306.8499999999999</v>
      </c>
      <c r="L261" s="19"/>
    </row>
    <row r="262" spans="1:12">
      <c r="A262" s="28">
        <v>1</v>
      </c>
      <c r="B262" s="19" t="s">
        <v>1244</v>
      </c>
      <c r="C262" s="19" t="s">
        <v>440</v>
      </c>
      <c r="D262" s="19">
        <v>1507</v>
      </c>
      <c r="E262" s="19" t="s">
        <v>1263</v>
      </c>
      <c r="F262" s="19" t="s">
        <v>36</v>
      </c>
      <c r="G262" s="34">
        <f>SUMIFS('dez 2024'!S:S,'dez 2024'!G:G,'Abertura por conta'!C246,'dez 2024'!V:V,'Abertura por conta'!F246)</f>
        <v>0</v>
      </c>
      <c r="H262" s="34">
        <f>SUMIFS('jan 2025'!S:S,'jan 2025'!G:G,'Abertura por conta'!C262,'jan 2025'!V:V,'Abertura por conta'!F262)</f>
        <v>-1850</v>
      </c>
      <c r="I262" s="34">
        <f>SUMIFS('fev 2025'!S:S,'fev 2025'!G:G,'Abertura por conta'!C262,'fev 2025'!V:V,'Abertura por conta'!F262)</f>
        <v>-1902.3200000000002</v>
      </c>
      <c r="J262" s="34">
        <f>SUMIFS('mar 2025'!S:S,'mar 2025'!G:G,'Abertura por conta'!C262,'mar 2025'!V:V,'Abertura por conta'!F262)</f>
        <v>-1902.3200000000002</v>
      </c>
      <c r="K262" s="34">
        <f t="shared" si="6"/>
        <v>0</v>
      </c>
      <c r="L262" s="19"/>
    </row>
    <row r="263" spans="1:12">
      <c r="A263" s="28">
        <v>1</v>
      </c>
      <c r="B263" s="19" t="s">
        <v>1244</v>
      </c>
      <c r="C263" s="19" t="s">
        <v>440</v>
      </c>
      <c r="D263" s="19">
        <v>1507</v>
      </c>
      <c r="E263" s="19" t="s">
        <v>1263</v>
      </c>
      <c r="F263" s="19" t="s">
        <v>298</v>
      </c>
      <c r="G263" s="34">
        <f>SUMIFS('dez 2024'!S:S,'dez 2024'!G:G,'Abertura por conta'!C247,'dez 2024'!V:V,'Abertura por conta'!F247)</f>
        <v>0</v>
      </c>
      <c r="H263" s="34">
        <f>SUMIFS('jan 2025'!S:S,'jan 2025'!G:G,'Abertura por conta'!C263,'jan 2025'!V:V,'Abertura por conta'!F263)</f>
        <v>0</v>
      </c>
      <c r="I263" s="34">
        <f>SUMIFS('fev 2025'!S:S,'fev 2025'!G:G,'Abertura por conta'!C263,'fev 2025'!V:V,'Abertura por conta'!F263)</f>
        <v>0</v>
      </c>
      <c r="J263" s="34">
        <f>SUMIFS('mar 2025'!S:S,'mar 2025'!G:G,'Abertura por conta'!C263,'mar 2025'!V:V,'Abertura por conta'!F263)</f>
        <v>0</v>
      </c>
      <c r="K263" s="34">
        <f t="shared" si="6"/>
        <v>0</v>
      </c>
      <c r="L263" s="19"/>
    </row>
    <row r="264" spans="1:12">
      <c r="A264" s="28">
        <v>1</v>
      </c>
      <c r="B264" s="19" t="s">
        <v>1244</v>
      </c>
      <c r="C264" s="19" t="s">
        <v>446</v>
      </c>
      <c r="D264" s="19">
        <v>1526</v>
      </c>
      <c r="E264" s="19" t="s">
        <v>1264</v>
      </c>
      <c r="F264" s="19" t="s">
        <v>41</v>
      </c>
      <c r="G264" s="34">
        <f>SUMIFS('dez 2024'!S:S,'dez 2024'!G:G,'Abertura por conta'!C248,'dez 2024'!V:V,'Abertura por conta'!F248)</f>
        <v>0</v>
      </c>
      <c r="H264" s="34">
        <f>SUMIFS('jan 2025'!S:S,'jan 2025'!G:G,'Abertura por conta'!C264,'jan 2025'!V:V,'Abertura por conta'!F264)</f>
        <v>940.68</v>
      </c>
      <c r="I264" s="34">
        <f>SUMIFS('fev 2025'!S:S,'fev 2025'!G:G,'Abertura por conta'!C264,'fev 2025'!V:V,'Abertura por conta'!F264)</f>
        <v>1002.74</v>
      </c>
      <c r="J264" s="34">
        <f>SUMIFS('mar 2025'!S:S,'mar 2025'!G:G,'Abertura por conta'!C264,'mar 2025'!V:V,'Abertura por conta'!F264)</f>
        <v>1002.74</v>
      </c>
      <c r="K264" s="34">
        <f t="shared" si="6"/>
        <v>0</v>
      </c>
      <c r="L264" s="19"/>
    </row>
    <row r="265" spans="1:12">
      <c r="A265" s="28">
        <v>1</v>
      </c>
      <c r="B265" s="19" t="s">
        <v>1244</v>
      </c>
      <c r="C265" s="19" t="s">
        <v>446</v>
      </c>
      <c r="D265" s="19">
        <v>1526</v>
      </c>
      <c r="E265" s="19" t="s">
        <v>1264</v>
      </c>
      <c r="F265" s="19" t="s">
        <v>128</v>
      </c>
      <c r="G265" s="34">
        <f>SUMIFS('dez 2024'!S:S,'dez 2024'!G:G,'Abertura por conta'!C249,'dez 2024'!V:V,'Abertura por conta'!F249)</f>
        <v>-3788.42</v>
      </c>
      <c r="H265" s="34">
        <f>SUMIFS('jan 2025'!S:S,'jan 2025'!G:G,'Abertura por conta'!C265,'jan 2025'!V:V,'Abertura por conta'!F265)</f>
        <v>9.6999999999999993</v>
      </c>
      <c r="I265" s="34">
        <f>SUMIFS('fev 2025'!S:S,'fev 2025'!G:G,'Abertura por conta'!C265,'fev 2025'!V:V,'Abertura por conta'!F265)</f>
        <v>9.6999999999999993</v>
      </c>
      <c r="J265" s="34">
        <f>SUMIFS('mar 2025'!S:S,'mar 2025'!G:G,'Abertura por conta'!C265,'mar 2025'!V:V,'Abertura por conta'!F265)</f>
        <v>9.6999999999999993</v>
      </c>
      <c r="K265" s="34">
        <f t="shared" si="6"/>
        <v>0</v>
      </c>
      <c r="L265" s="19"/>
    </row>
    <row r="266" spans="1:12">
      <c r="A266" s="28">
        <v>1</v>
      </c>
      <c r="B266" s="19" t="s">
        <v>1244</v>
      </c>
      <c r="C266" s="19" t="s">
        <v>446</v>
      </c>
      <c r="D266" s="19">
        <v>1526</v>
      </c>
      <c r="E266" s="19" t="s">
        <v>1264</v>
      </c>
      <c r="F266" s="19" t="s">
        <v>36</v>
      </c>
      <c r="G266" s="34">
        <f>SUMIFS('dez 2024'!S:S,'dez 2024'!G:G,'Abertura por conta'!C250,'dez 2024'!V:V,'Abertura por conta'!F250)</f>
        <v>383.76</v>
      </c>
      <c r="H266" s="34">
        <f>SUMIFS('jan 2025'!S:S,'jan 2025'!G:G,'Abertura por conta'!C266,'jan 2025'!V:V,'Abertura por conta'!F266)</f>
        <v>-11491.42</v>
      </c>
      <c r="I266" s="34">
        <f>SUMIFS('fev 2025'!S:S,'fev 2025'!G:G,'Abertura por conta'!C266,'fev 2025'!V:V,'Abertura por conta'!F266)</f>
        <v>-12267.09</v>
      </c>
      <c r="J266" s="34">
        <f>SUMIFS('mar 2025'!S:S,'mar 2025'!G:G,'Abertura por conta'!C266,'mar 2025'!V:V,'Abertura por conta'!F266)</f>
        <v>-12267.09</v>
      </c>
      <c r="K266" s="34">
        <f t="shared" si="6"/>
        <v>0</v>
      </c>
      <c r="L266" s="19"/>
    </row>
    <row r="267" spans="1:12">
      <c r="A267" s="28">
        <v>1</v>
      </c>
      <c r="B267" s="19" t="s">
        <v>1244</v>
      </c>
      <c r="C267" s="19" t="s">
        <v>446</v>
      </c>
      <c r="D267" s="19">
        <v>1526</v>
      </c>
      <c r="E267" s="19" t="s">
        <v>1264</v>
      </c>
      <c r="F267" s="19" t="s">
        <v>266</v>
      </c>
      <c r="G267" s="34">
        <f>SUMIFS('dez 2024'!S:S,'dez 2024'!G:G,'Abertura por conta'!C251,'dez 2024'!V:V,'Abertura por conta'!F251)</f>
        <v>289.42</v>
      </c>
      <c r="H267" s="34">
        <f>SUMIFS('jan 2025'!S:S,'jan 2025'!G:G,'Abertura por conta'!C267,'jan 2025'!V:V,'Abertura por conta'!F267)</f>
        <v>2264.14</v>
      </c>
      <c r="I267" s="34">
        <f>SUMIFS('fev 2025'!S:S,'fev 2025'!G:G,'Abertura por conta'!C267,'fev 2025'!V:V,'Abertura por conta'!F267)</f>
        <v>2264.14</v>
      </c>
      <c r="J267" s="34">
        <f>SUMIFS('mar 2025'!S:S,'mar 2025'!G:G,'Abertura por conta'!C267,'mar 2025'!V:V,'Abertura por conta'!F267)</f>
        <v>2264.14</v>
      </c>
      <c r="K267" s="34">
        <f t="shared" si="6"/>
        <v>0</v>
      </c>
      <c r="L267" s="19"/>
    </row>
    <row r="268" spans="1:12">
      <c r="A268" s="45">
        <v>1</v>
      </c>
      <c r="B268" s="27" t="s">
        <v>1244</v>
      </c>
      <c r="C268" s="27" t="s">
        <v>446</v>
      </c>
      <c r="D268" s="27">
        <v>1526</v>
      </c>
      <c r="E268" s="27" t="s">
        <v>1264</v>
      </c>
      <c r="F268" s="27" t="s">
        <v>88</v>
      </c>
      <c r="G268" s="34"/>
      <c r="H268" s="70">
        <f>SUMIFS('jan 2025'!S:S,'jan 2025'!G:G,'Abertura por conta'!C268,'jan 2025'!V:V,'Abertura por conta'!F268)</f>
        <v>0</v>
      </c>
      <c r="I268" s="70">
        <f>SUMIFS('fev 2025'!S:S,'fev 2025'!G:G,'Abertura por conta'!C268,'fev 2025'!V:V,'Abertura por conta'!F268)</f>
        <v>0</v>
      </c>
      <c r="J268" s="70">
        <f>SUMIFS('mar 2025'!S:S,'mar 2025'!G:G,'Abertura por conta'!C268,'mar 2025'!V:V,'Abertura por conta'!F268)</f>
        <v>2000</v>
      </c>
      <c r="K268" s="70">
        <f t="shared" si="6"/>
        <v>2000</v>
      </c>
      <c r="L268" s="27"/>
    </row>
    <row r="269" spans="1:12">
      <c r="A269" s="28">
        <v>341</v>
      </c>
      <c r="B269" s="19" t="s">
        <v>1234</v>
      </c>
      <c r="C269" s="19" t="s">
        <v>293</v>
      </c>
      <c r="D269" s="19">
        <v>1543</v>
      </c>
      <c r="E269" s="19" t="s">
        <v>1238</v>
      </c>
      <c r="F269" s="19" t="s">
        <v>41</v>
      </c>
      <c r="G269" s="34">
        <f>SUMIFS('dez 2024'!S:S,'dez 2024'!G:G,'Abertura por conta'!C252,'dez 2024'!V:V,'Abertura por conta'!F252)</f>
        <v>-2800</v>
      </c>
      <c r="H269" s="34">
        <f>SUMIFS('jan 2025'!S:S,'jan 2025'!G:G,'Abertura por conta'!C269,'jan 2025'!V:V,'Abertura por conta'!F269)</f>
        <v>155.4</v>
      </c>
      <c r="I269" s="34">
        <f>SUMIFS('fev 2025'!S:S,'fev 2025'!G:G,'Abertura por conta'!C269,'fev 2025'!V:V,'Abertura por conta'!F269)</f>
        <v>155.4</v>
      </c>
      <c r="J269" s="34">
        <f>SUMIFS('mar 2025'!S:S,'mar 2025'!G:G,'Abertura por conta'!C269,'mar 2025'!V:V,'Abertura por conta'!F269)</f>
        <v>159.13</v>
      </c>
      <c r="K269" s="34">
        <f t="shared" si="6"/>
        <v>3.7299999999999898</v>
      </c>
      <c r="L269" s="19"/>
    </row>
    <row r="270" spans="1:12">
      <c r="A270" s="28">
        <v>341</v>
      </c>
      <c r="B270" s="19" t="s">
        <v>1234</v>
      </c>
      <c r="C270" s="19" t="s">
        <v>293</v>
      </c>
      <c r="D270" s="19">
        <v>1543</v>
      </c>
      <c r="E270" s="19" t="s">
        <v>1238</v>
      </c>
      <c r="F270" s="19" t="s">
        <v>298</v>
      </c>
      <c r="G270" s="34">
        <f>SUMIFS('dez 2024'!S:S,'dez 2024'!G:G,'Abertura por conta'!C253,'dez 2024'!V:V,'Abertura por conta'!F253)</f>
        <v>0</v>
      </c>
      <c r="H270" s="34">
        <f>SUMIFS('jan 2025'!S:S,'jan 2025'!G:G,'Abertura por conta'!C270,'jan 2025'!V:V,'Abertura por conta'!F270)</f>
        <v>0</v>
      </c>
      <c r="I270" s="34">
        <f>SUMIFS('fev 2025'!S:S,'fev 2025'!G:G,'Abertura por conta'!C270,'fev 2025'!V:V,'Abertura por conta'!F270)</f>
        <v>0</v>
      </c>
      <c r="J270" s="34">
        <f>SUMIFS('mar 2025'!S:S,'mar 2025'!G:G,'Abertura por conta'!C270,'mar 2025'!V:V,'Abertura por conta'!F270)</f>
        <v>0</v>
      </c>
      <c r="K270" s="34">
        <f t="shared" si="6"/>
        <v>0</v>
      </c>
      <c r="L270" s="19"/>
    </row>
    <row r="271" spans="1:12">
      <c r="A271" s="28">
        <v>341</v>
      </c>
      <c r="B271" s="19" t="s">
        <v>1234</v>
      </c>
      <c r="C271" s="19" t="s">
        <v>293</v>
      </c>
      <c r="D271" s="19">
        <v>1543</v>
      </c>
      <c r="E271" s="19" t="s">
        <v>1238</v>
      </c>
      <c r="F271" s="19" t="s">
        <v>300</v>
      </c>
      <c r="G271" s="34">
        <f>SUMIFS('dez 2024'!S:S,'dez 2024'!G:G,'Abertura por conta'!C254,'dez 2024'!V:V,'Abertura por conta'!F254)</f>
        <v>0</v>
      </c>
      <c r="H271" s="34">
        <f>SUMIFS('jan 2025'!S:S,'jan 2025'!G:G,'Abertura por conta'!C271,'jan 2025'!V:V,'Abertura por conta'!F271)</f>
        <v>-244.65</v>
      </c>
      <c r="I271" s="34">
        <f>SUMIFS('fev 2025'!S:S,'fev 2025'!G:G,'Abertura por conta'!C271,'fev 2025'!V:V,'Abertura por conta'!F271)</f>
        <v>-244.65</v>
      </c>
      <c r="J271" s="34">
        <f>SUMIFS('mar 2025'!S:S,'mar 2025'!G:G,'Abertura por conta'!C271,'mar 2025'!V:V,'Abertura por conta'!F271)</f>
        <v>-281.94</v>
      </c>
      <c r="K271" s="34">
        <f t="shared" si="6"/>
        <v>-37.289999999999992</v>
      </c>
      <c r="L271" s="19"/>
    </row>
    <row r="272" spans="1:12">
      <c r="A272" s="28">
        <v>341</v>
      </c>
      <c r="B272" s="19" t="s">
        <v>1234</v>
      </c>
      <c r="C272" s="19" t="s">
        <v>293</v>
      </c>
      <c r="D272" s="19">
        <v>1543</v>
      </c>
      <c r="E272" s="19" t="s">
        <v>1238</v>
      </c>
      <c r="F272" s="19" t="s">
        <v>36</v>
      </c>
      <c r="G272" s="34">
        <f>SUMIFS('dez 2024'!S:S,'dez 2024'!G:G,'Abertura por conta'!C255,'dez 2024'!V:V,'Abertura por conta'!F255)</f>
        <v>0</v>
      </c>
      <c r="H272" s="34">
        <f>SUMIFS('jan 2025'!S:S,'jan 2025'!G:G,'Abertura por conta'!C272,'jan 2025'!V:V,'Abertura por conta'!F272)</f>
        <v>-1200</v>
      </c>
      <c r="I272" s="34">
        <f>SUMIFS('fev 2025'!S:S,'fev 2025'!G:G,'Abertura por conta'!C272,'fev 2025'!V:V,'Abertura por conta'!F272)</f>
        <v>-1200</v>
      </c>
      <c r="J272" s="34">
        <f>SUMIFS('mar 2025'!S:S,'mar 2025'!G:G,'Abertura por conta'!C272,'mar 2025'!V:V,'Abertura por conta'!F272)</f>
        <v>-1200</v>
      </c>
      <c r="K272" s="34">
        <f t="shared" si="6"/>
        <v>0</v>
      </c>
      <c r="L272" s="19"/>
    </row>
    <row r="273" spans="1:12">
      <c r="A273" s="28">
        <v>341</v>
      </c>
      <c r="B273" s="19" t="s">
        <v>1234</v>
      </c>
      <c r="C273" s="19" t="s">
        <v>293</v>
      </c>
      <c r="D273" s="19">
        <v>1543</v>
      </c>
      <c r="E273" s="19" t="s">
        <v>1238</v>
      </c>
      <c r="F273" s="19" t="s">
        <v>48</v>
      </c>
      <c r="G273" s="34">
        <f>SUMIFS('dez 2024'!S:S,'dez 2024'!G:G,'Abertura por conta'!C256,'dez 2024'!V:V,'Abertura por conta'!F256)</f>
        <v>68.5</v>
      </c>
      <c r="H273" s="34">
        <f>SUMIFS('jan 2025'!S:S,'jan 2025'!G:G,'Abertura por conta'!C273,'jan 2025'!V:V,'Abertura por conta'!F273)</f>
        <v>-109.41</v>
      </c>
      <c r="I273" s="34">
        <f>SUMIFS('fev 2025'!S:S,'fev 2025'!G:G,'Abertura por conta'!C273,'fev 2025'!V:V,'Abertura por conta'!F273)</f>
        <v>-109.41</v>
      </c>
      <c r="J273" s="34">
        <f>SUMIFS('mar 2025'!S:S,'mar 2025'!G:G,'Abertura por conta'!C273,'mar 2025'!V:V,'Abertura por conta'!F273)</f>
        <v>-109.41</v>
      </c>
      <c r="K273" s="34">
        <f t="shared" si="6"/>
        <v>0</v>
      </c>
      <c r="L273" s="19"/>
    </row>
    <row r="274" spans="1:12">
      <c r="A274" s="28">
        <v>104</v>
      </c>
      <c r="B274" s="19" t="s">
        <v>1289</v>
      </c>
      <c r="C274" s="19" t="s">
        <v>938</v>
      </c>
      <c r="D274" s="19">
        <v>1567</v>
      </c>
      <c r="E274" s="19" t="s">
        <v>1322</v>
      </c>
      <c r="F274" s="19" t="s">
        <v>41</v>
      </c>
      <c r="G274" s="34">
        <f>SUMIFS('dez 2024'!S:S,'dez 2024'!G:G,'Abertura por conta'!C259,'dez 2024'!V:V,'Abertura por conta'!F259)</f>
        <v>0</v>
      </c>
      <c r="H274" s="34">
        <f>SUMIFS('jan 2025'!S:S,'jan 2025'!G:G,'Abertura por conta'!C274,'jan 2025'!V:V,'Abertura por conta'!F274)</f>
        <v>66.650000000000006</v>
      </c>
      <c r="I274" s="34">
        <f>SUMIFS('fev 2025'!S:S,'fev 2025'!G:G,'Abertura por conta'!C274,'fev 2025'!V:V,'Abertura por conta'!F274)</f>
        <v>66.650000000000006</v>
      </c>
      <c r="J274" s="34">
        <f>SUMIFS('mar 2025'!S:S,'mar 2025'!G:G,'Abertura por conta'!C274,'mar 2025'!V:V,'Abertura por conta'!F274)</f>
        <v>68.87</v>
      </c>
      <c r="K274" s="34">
        <f t="shared" si="6"/>
        <v>2.2199999999999989</v>
      </c>
      <c r="L274" s="19"/>
    </row>
    <row r="275" spans="1:12">
      <c r="A275" s="28">
        <v>104</v>
      </c>
      <c r="B275" s="19" t="s">
        <v>1289</v>
      </c>
      <c r="C275" s="19" t="s">
        <v>938</v>
      </c>
      <c r="D275" s="19">
        <v>1567</v>
      </c>
      <c r="E275" s="19" t="s">
        <v>1322</v>
      </c>
      <c r="F275" s="19" t="s">
        <v>128</v>
      </c>
      <c r="G275" s="34">
        <f>SUMIFS('dez 2024'!S:S,'dez 2024'!G:G,'Abertura por conta'!C260,'dez 2024'!V:V,'Abertura por conta'!F260)</f>
        <v>228.58</v>
      </c>
      <c r="H275" s="34">
        <f>SUMIFS('jan 2025'!S:S,'jan 2025'!G:G,'Abertura por conta'!C275,'jan 2025'!V:V,'Abertura por conta'!F275)</f>
        <v>9.6999999999999993</v>
      </c>
      <c r="I275" s="34">
        <f>SUMIFS('fev 2025'!S:S,'fev 2025'!G:G,'Abertura por conta'!C275,'fev 2025'!V:V,'Abertura por conta'!F275)</f>
        <v>9.6999999999999993</v>
      </c>
      <c r="J275" s="34">
        <f>SUMIFS('mar 2025'!S:S,'mar 2025'!G:G,'Abertura por conta'!C275,'mar 2025'!V:V,'Abertura por conta'!F275)</f>
        <v>9.6999999999999993</v>
      </c>
      <c r="K275" s="34">
        <f t="shared" si="6"/>
        <v>0</v>
      </c>
      <c r="L275" s="19"/>
    </row>
    <row r="276" spans="1:12">
      <c r="A276" s="28">
        <v>104</v>
      </c>
      <c r="B276" s="19" t="s">
        <v>1289</v>
      </c>
      <c r="C276" s="19" t="s">
        <v>938</v>
      </c>
      <c r="D276" s="19">
        <v>1567</v>
      </c>
      <c r="E276" s="19" t="s">
        <v>1322</v>
      </c>
      <c r="F276" s="19" t="s">
        <v>36</v>
      </c>
      <c r="G276" s="34">
        <f>SUMIFS('dez 2024'!S:S,'dez 2024'!G:G,'Abertura por conta'!C261,'dez 2024'!V:V,'Abertura por conta'!F261)</f>
        <v>0</v>
      </c>
      <c r="H276" s="34">
        <f>SUMIFS('jan 2025'!S:S,'jan 2025'!G:G,'Abertura por conta'!C276,'jan 2025'!V:V,'Abertura por conta'!F276)</f>
        <v>-666.5</v>
      </c>
      <c r="I276" s="34">
        <f>SUMIFS('fev 2025'!S:S,'fev 2025'!G:G,'Abertura por conta'!C276,'fev 2025'!V:V,'Abertura por conta'!F276)</f>
        <v>-666.5</v>
      </c>
      <c r="J276" s="34">
        <f>SUMIFS('mar 2025'!S:S,'mar 2025'!G:G,'Abertura por conta'!C276,'mar 2025'!V:V,'Abertura por conta'!F276)</f>
        <v>-688.72</v>
      </c>
      <c r="K276" s="34">
        <f t="shared" si="6"/>
        <v>-22.220000000000027</v>
      </c>
      <c r="L276" s="19"/>
    </row>
    <row r="277" spans="1:12">
      <c r="A277" s="28">
        <v>1</v>
      </c>
      <c r="B277" s="19" t="s">
        <v>1244</v>
      </c>
      <c r="C277" s="19" t="s">
        <v>450</v>
      </c>
      <c r="D277" s="19">
        <v>1571</v>
      </c>
      <c r="E277" s="19" t="s">
        <v>1783</v>
      </c>
      <c r="F277" s="19" t="s">
        <v>41</v>
      </c>
      <c r="G277" s="34">
        <f>SUMIFS('dez 2024'!S:S,'dez 2024'!G:G,'Abertura por conta'!C262,'dez 2024'!V:V,'Abertura por conta'!F262)</f>
        <v>-1850</v>
      </c>
      <c r="H277" s="34">
        <f>SUMIFS('jan 2025'!S:S,'jan 2025'!G:G,'Abertura por conta'!C277,'jan 2025'!V:V,'Abertura por conta'!F277)</f>
        <v>80</v>
      </c>
      <c r="I277" s="34">
        <f>SUMIFS('fev 2025'!S:S,'fev 2025'!G:G,'Abertura por conta'!C277,'fev 2025'!V:V,'Abertura por conta'!F277)</f>
        <v>80</v>
      </c>
      <c r="J277" s="34">
        <f>SUMIFS('mar 2025'!S:S,'mar 2025'!G:G,'Abertura por conta'!C277,'mar 2025'!V:V,'Abertura por conta'!F277)</f>
        <v>80</v>
      </c>
      <c r="K277" s="34">
        <f t="shared" si="6"/>
        <v>0</v>
      </c>
      <c r="L277" s="19"/>
    </row>
    <row r="278" spans="1:12">
      <c r="A278" s="28">
        <v>1</v>
      </c>
      <c r="B278" s="19" t="s">
        <v>1244</v>
      </c>
      <c r="C278" s="19" t="s">
        <v>450</v>
      </c>
      <c r="D278" s="19">
        <v>1571</v>
      </c>
      <c r="E278" s="19" t="s">
        <v>1783</v>
      </c>
      <c r="F278" s="19" t="s">
        <v>36</v>
      </c>
      <c r="G278" s="34">
        <f>SUMIFS('dez 2024'!S:S,'dez 2024'!G:G,'Abertura por conta'!C263,'dez 2024'!V:V,'Abertura por conta'!F263)</f>
        <v>945</v>
      </c>
      <c r="H278" s="34">
        <f>SUMIFS('jan 2025'!S:S,'jan 2025'!G:G,'Abertura por conta'!C278,'jan 2025'!V:V,'Abertura por conta'!F278)</f>
        <v>-800</v>
      </c>
      <c r="I278" s="34">
        <f>SUMIFS('fev 2025'!S:S,'fev 2025'!G:G,'Abertura por conta'!C278,'fev 2025'!V:V,'Abertura por conta'!F278)</f>
        <v>-800</v>
      </c>
      <c r="J278" s="34">
        <f>SUMIFS('mar 2025'!S:S,'mar 2025'!G:G,'Abertura por conta'!C278,'mar 2025'!V:V,'Abertura por conta'!F278)</f>
        <v>-800</v>
      </c>
      <c r="K278" s="34">
        <f t="shared" si="6"/>
        <v>0</v>
      </c>
      <c r="L278" s="19"/>
    </row>
    <row r="279" spans="1:12">
      <c r="A279" s="28">
        <v>104</v>
      </c>
      <c r="B279" s="19" t="s">
        <v>1289</v>
      </c>
      <c r="C279" s="19" t="s">
        <v>635</v>
      </c>
      <c r="D279" s="19">
        <v>4282</v>
      </c>
      <c r="E279" s="19" t="s">
        <v>1301</v>
      </c>
      <c r="F279" s="19" t="s">
        <v>48</v>
      </c>
      <c r="G279" s="34">
        <f>SUMIFS('dez 2024'!S:S,'dez 2024'!G:G,'Abertura por conta'!C264,'dez 2024'!V:V,'Abertura por conta'!F264)</f>
        <v>919.31</v>
      </c>
      <c r="H279" s="34">
        <f>SUMIFS('jan 2025'!S:S,'jan 2025'!G:G,'Abertura por conta'!C279,'jan 2025'!V:V,'Abertura por conta'!F279)</f>
        <v>778.63</v>
      </c>
      <c r="I279" s="34">
        <f>SUMIFS('fev 2025'!S:S,'fev 2025'!G:G,'Abertura por conta'!C279,'fev 2025'!V:V,'Abertura por conta'!F279)</f>
        <v>778.63</v>
      </c>
      <c r="J279" s="34">
        <f>SUMIFS('mar 2025'!S:S,'mar 2025'!G:G,'Abertura por conta'!C279,'mar 2025'!V:V,'Abertura por conta'!F279)</f>
        <v>778.63</v>
      </c>
      <c r="K279" s="34">
        <f t="shared" si="6"/>
        <v>0</v>
      </c>
      <c r="L279" s="19"/>
    </row>
    <row r="280" spans="1:12">
      <c r="A280" s="28">
        <v>104</v>
      </c>
      <c r="B280" s="19" t="s">
        <v>1289</v>
      </c>
      <c r="C280" s="19" t="s">
        <v>635</v>
      </c>
      <c r="D280" s="19">
        <v>4282</v>
      </c>
      <c r="E280" s="19" t="s">
        <v>1301</v>
      </c>
      <c r="F280" s="19" t="s">
        <v>41</v>
      </c>
      <c r="G280" s="34">
        <f>SUMIFS('dez 2024'!S:S,'dez 2024'!G:G,'Abertura por conta'!C265,'dez 2024'!V:V,'Abertura por conta'!F265)</f>
        <v>9.6999999999999993</v>
      </c>
      <c r="H280" s="34">
        <f>SUMIFS('jan 2025'!S:S,'jan 2025'!G:G,'Abertura por conta'!C280,'jan 2025'!V:V,'Abertura por conta'!F280)</f>
        <v>216.91</v>
      </c>
      <c r="I280" s="34">
        <f>SUMIFS('fev 2025'!S:S,'fev 2025'!G:G,'Abertura por conta'!C280,'fev 2025'!V:V,'Abertura por conta'!F280)</f>
        <v>216.91</v>
      </c>
      <c r="J280" s="34">
        <f>SUMIFS('mar 2025'!S:S,'mar 2025'!G:G,'Abertura por conta'!C280,'mar 2025'!V:V,'Abertura por conta'!F280)</f>
        <v>216.91</v>
      </c>
      <c r="K280" s="34">
        <f t="shared" si="6"/>
        <v>0</v>
      </c>
      <c r="L280" s="19"/>
    </row>
    <row r="281" spans="1:12">
      <c r="A281" s="28">
        <v>104</v>
      </c>
      <c r="B281" s="19" t="s">
        <v>1289</v>
      </c>
      <c r="C281" s="19" t="s">
        <v>635</v>
      </c>
      <c r="D281" s="19">
        <v>4282</v>
      </c>
      <c r="E281" s="19" t="s">
        <v>1301</v>
      </c>
      <c r="F281" s="19" t="s">
        <v>88</v>
      </c>
      <c r="G281" s="34">
        <f>SUMIFS('dez 2024'!S:S,'dez 2024'!G:G,'Abertura por conta'!C266,'dez 2024'!V:V,'Abertura por conta'!F266)</f>
        <v>-11491.42</v>
      </c>
      <c r="H281" s="34">
        <f>SUMIFS('jan 2025'!S:S,'jan 2025'!G:G,'Abertura por conta'!C281,'jan 2025'!V:V,'Abertura por conta'!F281)</f>
        <v>500</v>
      </c>
      <c r="I281" s="34">
        <f>SUMIFS('fev 2025'!S:S,'fev 2025'!G:G,'Abertura por conta'!C281,'fev 2025'!V:V,'Abertura por conta'!F281)</f>
        <v>500</v>
      </c>
      <c r="J281" s="34">
        <f>SUMIFS('mar 2025'!S:S,'mar 2025'!G:G,'Abertura por conta'!C281,'mar 2025'!V:V,'Abertura por conta'!F281)</f>
        <v>500</v>
      </c>
      <c r="K281" s="34">
        <f t="shared" si="6"/>
        <v>0</v>
      </c>
      <c r="L281" s="19"/>
    </row>
    <row r="282" spans="1:12">
      <c r="A282" s="28">
        <v>104</v>
      </c>
      <c r="B282" s="19" t="s">
        <v>1289</v>
      </c>
      <c r="C282" s="19" t="s">
        <v>635</v>
      </c>
      <c r="D282" s="19">
        <v>4282</v>
      </c>
      <c r="E282" s="19" t="s">
        <v>1301</v>
      </c>
      <c r="F282" s="19" t="s">
        <v>36</v>
      </c>
      <c r="G282" s="34">
        <f>SUMIFS('dez 2024'!S:S,'dez 2024'!G:G,'Abertura por conta'!C269,'dez 2024'!V:V,'Abertura por conta'!F269)</f>
        <v>154.91</v>
      </c>
      <c r="H282" s="34">
        <f>SUMIFS('jan 2025'!S:S,'jan 2025'!G:G,'Abertura por conta'!C282,'jan 2025'!V:V,'Abertura por conta'!F282)</f>
        <v>-2000</v>
      </c>
      <c r="I282" s="34">
        <f>SUMIFS('fev 2025'!S:S,'fev 2025'!G:G,'Abertura por conta'!C282,'fev 2025'!V:V,'Abertura por conta'!F282)</f>
        <v>-2000</v>
      </c>
      <c r="J282" s="34">
        <f>SUMIFS('mar 2025'!S:S,'mar 2025'!G:G,'Abertura por conta'!C282,'mar 2025'!V:V,'Abertura por conta'!F282)</f>
        <v>-2000</v>
      </c>
      <c r="K282" s="34">
        <f t="shared" si="6"/>
        <v>0</v>
      </c>
      <c r="L282" s="19"/>
    </row>
    <row r="283" spans="1:12">
      <c r="A283" s="28">
        <v>104</v>
      </c>
      <c r="B283" s="19" t="s">
        <v>1289</v>
      </c>
      <c r="C283" s="19" t="s">
        <v>639</v>
      </c>
      <c r="D283" s="19">
        <v>1634</v>
      </c>
      <c r="E283" s="19" t="s">
        <v>1302</v>
      </c>
      <c r="F283" s="19" t="s">
        <v>41</v>
      </c>
      <c r="G283" s="34">
        <f>SUMIFS('dez 2024'!S:S,'dez 2024'!G:G,'Abertura por conta'!C270,'dez 2024'!V:V,'Abertura por conta'!F270)</f>
        <v>0</v>
      </c>
      <c r="H283" s="34">
        <f>SUMIFS('jan 2025'!S:S,'jan 2025'!G:G,'Abertura por conta'!C283,'jan 2025'!V:V,'Abertura por conta'!F283)</f>
        <v>561.81999999999994</v>
      </c>
      <c r="I283" s="34">
        <f>SUMIFS('fev 2025'!S:S,'fev 2025'!G:G,'Abertura por conta'!C283,'fev 2025'!V:V,'Abertura por conta'!F283)</f>
        <v>561.81999999999994</v>
      </c>
      <c r="J283" s="34">
        <f>SUMIFS('mar 2025'!S:S,'mar 2025'!G:G,'Abertura por conta'!C283,'mar 2025'!V:V,'Abertura por conta'!F283)</f>
        <v>561.81999999999994</v>
      </c>
      <c r="K283" s="34">
        <f t="shared" si="6"/>
        <v>0</v>
      </c>
      <c r="L283" s="19"/>
    </row>
    <row r="284" spans="1:12">
      <c r="A284" s="28">
        <v>104</v>
      </c>
      <c r="B284" s="19" t="s">
        <v>1289</v>
      </c>
      <c r="C284" s="19" t="s">
        <v>639</v>
      </c>
      <c r="D284" s="19">
        <v>1634</v>
      </c>
      <c r="E284" s="19" t="s">
        <v>1302</v>
      </c>
      <c r="F284" s="19" t="s">
        <v>128</v>
      </c>
      <c r="G284" s="34">
        <f>SUMIFS('dez 2024'!S:S,'dez 2024'!G:G,'Abertura por conta'!C271,'dez 2024'!V:V,'Abertura por conta'!F271)</f>
        <v>-244.65</v>
      </c>
      <c r="H284" s="34">
        <f>SUMIFS('jan 2025'!S:S,'jan 2025'!G:G,'Abertura por conta'!C284,'jan 2025'!V:V,'Abertura por conta'!F284)</f>
        <v>9.6999999999999993</v>
      </c>
      <c r="I284" s="34">
        <f>SUMIFS('fev 2025'!S:S,'fev 2025'!G:G,'Abertura por conta'!C284,'fev 2025'!V:V,'Abertura por conta'!F284)</f>
        <v>9.6999999999999993</v>
      </c>
      <c r="J284" s="34">
        <f>SUMIFS('mar 2025'!S:S,'mar 2025'!G:G,'Abertura por conta'!C284,'mar 2025'!V:V,'Abertura por conta'!F284)</f>
        <v>9.6999999999999993</v>
      </c>
      <c r="K284" s="34">
        <f t="shared" si="6"/>
        <v>0</v>
      </c>
      <c r="L284" s="19"/>
    </row>
    <row r="285" spans="1:12">
      <c r="A285" s="28">
        <v>104</v>
      </c>
      <c r="B285" s="19" t="s">
        <v>1289</v>
      </c>
      <c r="C285" s="19" t="s">
        <v>639</v>
      </c>
      <c r="D285" s="19">
        <v>1634</v>
      </c>
      <c r="E285" s="19" t="s">
        <v>1302</v>
      </c>
      <c r="F285" s="19" t="s">
        <v>36</v>
      </c>
      <c r="G285" s="34">
        <f>SUMIFS('dez 2024'!S:S,'dez 2024'!G:G,'Abertura por conta'!C272,'dez 2024'!V:V,'Abertura por conta'!F272)</f>
        <v>-1200</v>
      </c>
      <c r="H285" s="34">
        <f>SUMIFS('jan 2025'!S:S,'jan 2025'!G:G,'Abertura por conta'!C285,'jan 2025'!V:V,'Abertura por conta'!F285)</f>
        <v>-5388.71</v>
      </c>
      <c r="I285" s="34">
        <f>SUMIFS('fev 2025'!S:S,'fev 2025'!G:G,'Abertura por conta'!C285,'fev 2025'!V:V,'Abertura por conta'!F285)</f>
        <v>-5388.71</v>
      </c>
      <c r="J285" s="34">
        <f>SUMIFS('mar 2025'!S:S,'mar 2025'!G:G,'Abertura por conta'!C285,'mar 2025'!V:V,'Abertura por conta'!F285)</f>
        <v>-5388.71</v>
      </c>
      <c r="K285" s="34">
        <f t="shared" si="6"/>
        <v>0</v>
      </c>
      <c r="L285" s="19"/>
    </row>
    <row r="286" spans="1:12">
      <c r="A286" s="28">
        <v>1</v>
      </c>
      <c r="B286" s="19" t="s">
        <v>1244</v>
      </c>
      <c r="C286" s="19" t="s">
        <v>455</v>
      </c>
      <c r="D286" s="19">
        <v>1638</v>
      </c>
      <c r="E286" s="19" t="s">
        <v>1266</v>
      </c>
      <c r="F286" s="19" t="s">
        <v>41</v>
      </c>
      <c r="G286" s="34">
        <f>SUMIFS('dez 2024'!S:S,'dez 2024'!G:G,'Abertura por conta'!C273,'dez 2024'!V:V,'Abertura por conta'!F273)</f>
        <v>-104.51</v>
      </c>
      <c r="H286" s="34">
        <f>SUMIFS('jan 2025'!S:S,'jan 2025'!G:G,'Abertura por conta'!C286,'jan 2025'!V:V,'Abertura por conta'!F286)</f>
        <v>210.4</v>
      </c>
      <c r="I286" s="34">
        <f>SUMIFS('fev 2025'!S:S,'fev 2025'!G:G,'Abertura por conta'!C286,'fev 2025'!V:V,'Abertura por conta'!F286)</f>
        <v>210.4</v>
      </c>
      <c r="J286" s="34">
        <f>SUMIFS('mar 2025'!S:S,'mar 2025'!G:G,'Abertura por conta'!C286,'mar 2025'!V:V,'Abertura por conta'!F286)</f>
        <v>227.28</v>
      </c>
      <c r="K286" s="34">
        <f t="shared" si="6"/>
        <v>16.879999999999995</v>
      </c>
      <c r="L286" s="19"/>
    </row>
    <row r="287" spans="1:12">
      <c r="A287" s="28">
        <v>1</v>
      </c>
      <c r="B287" s="19" t="s">
        <v>1244</v>
      </c>
      <c r="C287" s="19" t="s">
        <v>455</v>
      </c>
      <c r="D287" s="19">
        <v>1638</v>
      </c>
      <c r="E287" s="19" t="s">
        <v>1266</v>
      </c>
      <c r="F287" s="19" t="s">
        <v>128</v>
      </c>
      <c r="G287" s="34">
        <f>SUMIFS('dez 2024'!S:S,'dez 2024'!G:G,'Abertura por conta'!#REF!,'dez 2024'!V:V,'Abertura por conta'!#REF!)</f>
        <v>0</v>
      </c>
      <c r="H287" s="34">
        <f>SUMIFS('jan 2025'!S:S,'jan 2025'!G:G,'Abertura por conta'!C287,'jan 2025'!V:V,'Abertura por conta'!F287)</f>
        <v>9.6999999999999993</v>
      </c>
      <c r="I287" s="34">
        <f>SUMIFS('fev 2025'!S:S,'fev 2025'!G:G,'Abertura por conta'!C287,'fev 2025'!V:V,'Abertura por conta'!F287)</f>
        <v>9.6999999999999993</v>
      </c>
      <c r="J287" s="34">
        <f>SUMIFS('mar 2025'!S:S,'mar 2025'!G:G,'Abertura por conta'!C287,'mar 2025'!V:V,'Abertura por conta'!F287)</f>
        <v>9.6999999999999993</v>
      </c>
      <c r="K287" s="34">
        <f t="shared" si="6"/>
        <v>0</v>
      </c>
      <c r="L287" s="19"/>
    </row>
    <row r="288" spans="1:12">
      <c r="A288" s="28">
        <v>1</v>
      </c>
      <c r="B288" s="19" t="s">
        <v>1244</v>
      </c>
      <c r="C288" s="19" t="s">
        <v>455</v>
      </c>
      <c r="D288" s="19">
        <v>1638</v>
      </c>
      <c r="E288" s="19" t="s">
        <v>1266</v>
      </c>
      <c r="F288" s="19" t="s">
        <v>36</v>
      </c>
      <c r="G288" s="34">
        <f>SUMIFS('dez 2024'!S:S,'dez 2024'!G:G,'Abertura por conta'!#REF!,'dez 2024'!V:V,'Abertura por conta'!#REF!)</f>
        <v>0</v>
      </c>
      <c r="H288" s="34">
        <f>SUMIFS('jan 2025'!S:S,'jan 2025'!G:G,'Abertura por conta'!C288,'jan 2025'!V:V,'Abertura por conta'!F288)</f>
        <v>-2000</v>
      </c>
      <c r="I288" s="34">
        <f>SUMIFS('fev 2025'!S:S,'fev 2025'!G:G,'Abertura por conta'!C288,'fev 2025'!V:V,'Abertura por conta'!F288)</f>
        <v>-2000</v>
      </c>
      <c r="J288" s="34">
        <f>SUMIFS('mar 2025'!S:S,'mar 2025'!G:G,'Abertura por conta'!C288,'mar 2025'!V:V,'Abertura por conta'!F288)</f>
        <v>-2168.8000000000002</v>
      </c>
      <c r="K288" s="34">
        <f t="shared" si="6"/>
        <v>-168.80000000000018</v>
      </c>
      <c r="L288" s="19"/>
    </row>
    <row r="289" spans="1:12">
      <c r="A289" s="28">
        <v>1</v>
      </c>
      <c r="B289" s="19" t="s">
        <v>1244</v>
      </c>
      <c r="C289" s="19" t="s">
        <v>455</v>
      </c>
      <c r="D289" s="19">
        <v>1638</v>
      </c>
      <c r="E289" s="19" t="s">
        <v>1266</v>
      </c>
      <c r="F289" s="19" t="s">
        <v>825</v>
      </c>
      <c r="G289" s="34"/>
      <c r="H289" s="34"/>
      <c r="I289" s="34">
        <f>SUMIFS('fev 2025'!S:S,'fev 2025'!G:G,'Abertura por conta'!C289,'fev 2025'!V:V,'Abertura por conta'!F289)</f>
        <v>0</v>
      </c>
      <c r="J289" s="34">
        <f>SUMIFS('mar 2025'!S:S,'mar 2025'!G:G,'Abertura por conta'!C289,'mar 2025'!V:V,'Abertura por conta'!F289)</f>
        <v>-1633.35</v>
      </c>
      <c r="K289" s="34">
        <f t="shared" ref="K289" si="7">J289-I289</f>
        <v>-1633.35</v>
      </c>
      <c r="L289" s="19"/>
    </row>
    <row r="290" spans="1:12">
      <c r="A290" s="28">
        <v>104</v>
      </c>
      <c r="B290" s="19" t="s">
        <v>1289</v>
      </c>
      <c r="C290" s="19" t="s">
        <v>646</v>
      </c>
      <c r="D290" s="19">
        <v>1679</v>
      </c>
      <c r="E290" s="19" t="s">
        <v>1303</v>
      </c>
      <c r="F290" s="19" t="s">
        <v>79</v>
      </c>
      <c r="G290" s="34">
        <f>SUMIFS('dez 2024'!S:S,'dez 2024'!G:G,'Abertura por conta'!C274,'dez 2024'!V:V,'Abertura por conta'!F274)</f>
        <v>66.650000000000006</v>
      </c>
      <c r="H290" s="34">
        <f>SUMIFS('jan 2025'!S:S,'jan 2025'!G:G,'Abertura por conta'!C290,'jan 2025'!V:V,'Abertura por conta'!F290)</f>
        <v>320</v>
      </c>
      <c r="I290" s="34">
        <f>SUMIFS('fev 2025'!S:S,'fev 2025'!G:G,'Abertura por conta'!C290,'fev 2025'!V:V,'Abertura por conta'!F290)</f>
        <v>320</v>
      </c>
      <c r="J290" s="34">
        <f>SUMIFS('mar 2025'!S:S,'mar 2025'!G:G,'Abertura por conta'!C290,'mar 2025'!V:V,'Abertura por conta'!F290)</f>
        <v>320</v>
      </c>
      <c r="K290" s="34">
        <f t="shared" si="6"/>
        <v>0</v>
      </c>
      <c r="L290" s="19"/>
    </row>
    <row r="291" spans="1:12">
      <c r="A291" s="28">
        <v>104</v>
      </c>
      <c r="B291" s="19" t="s">
        <v>1289</v>
      </c>
      <c r="C291" s="19" t="s">
        <v>646</v>
      </c>
      <c r="D291" s="19">
        <v>1679</v>
      </c>
      <c r="E291" s="19" t="s">
        <v>1303</v>
      </c>
      <c r="F291" s="19" t="s">
        <v>128</v>
      </c>
      <c r="G291" s="34">
        <f>SUMIFS('dez 2024'!S:S,'dez 2024'!G:G,'Abertura por conta'!C275,'dez 2024'!V:V,'Abertura por conta'!F275)</f>
        <v>9.6999999999999993</v>
      </c>
      <c r="H291" s="34">
        <f>SUMIFS('jan 2025'!S:S,'jan 2025'!G:G,'Abertura por conta'!C291,'jan 2025'!V:V,'Abertura por conta'!F291)</f>
        <v>9.6999999999999993</v>
      </c>
      <c r="I291" s="34">
        <f>SUMIFS('fev 2025'!S:S,'fev 2025'!G:G,'Abertura por conta'!C291,'fev 2025'!V:V,'Abertura por conta'!F291)</f>
        <v>9.6999999999999993</v>
      </c>
      <c r="J291" s="34">
        <f>SUMIFS('mar 2025'!S:S,'mar 2025'!G:G,'Abertura por conta'!C291,'mar 2025'!V:V,'Abertura por conta'!F291)</f>
        <v>9.6999999999999993</v>
      </c>
      <c r="K291" s="34">
        <f t="shared" si="6"/>
        <v>0</v>
      </c>
      <c r="L291" s="19"/>
    </row>
    <row r="292" spans="1:12">
      <c r="A292" s="28">
        <v>104</v>
      </c>
      <c r="B292" s="19" t="s">
        <v>1289</v>
      </c>
      <c r="C292" s="19" t="s">
        <v>646</v>
      </c>
      <c r="D292" s="19">
        <v>1679</v>
      </c>
      <c r="E292" s="19" t="s">
        <v>1303</v>
      </c>
      <c r="F292" s="19" t="s">
        <v>36</v>
      </c>
      <c r="G292" s="34">
        <f>SUMIFS('dez 2024'!S:S,'dez 2024'!G:G,'Abertura por conta'!C276,'dez 2024'!V:V,'Abertura por conta'!F276)</f>
        <v>-666.5</v>
      </c>
      <c r="H292" s="34">
        <f>SUMIFS('jan 2025'!S:S,'jan 2025'!G:G,'Abertura por conta'!C292,'jan 2025'!V:V,'Abertura por conta'!F292)</f>
        <v>-1350</v>
      </c>
      <c r="I292" s="34">
        <f>SUMIFS('fev 2025'!S:S,'fev 2025'!G:G,'Abertura por conta'!C292,'fev 2025'!V:V,'Abertura por conta'!F292)</f>
        <v>-1350</v>
      </c>
      <c r="J292" s="34">
        <f>SUMIFS('mar 2025'!S:S,'mar 2025'!G:G,'Abertura por conta'!C292,'mar 2025'!V:V,'Abertura por conta'!F292)</f>
        <v>-1350</v>
      </c>
      <c r="K292" s="34">
        <f t="shared" si="6"/>
        <v>0</v>
      </c>
      <c r="L292" s="19"/>
    </row>
    <row r="293" spans="1:12">
      <c r="A293" s="28">
        <v>104</v>
      </c>
      <c r="B293" s="19" t="s">
        <v>1289</v>
      </c>
      <c r="C293" s="19" t="s">
        <v>646</v>
      </c>
      <c r="D293" s="19">
        <v>1679</v>
      </c>
      <c r="E293" s="19" t="s">
        <v>1303</v>
      </c>
      <c r="F293" s="19" t="s">
        <v>41</v>
      </c>
      <c r="G293" s="34">
        <f>SUMIFS('dez 2024'!S:S,'dez 2024'!G:G,'Abertura por conta'!C277,'dez 2024'!V:V,'Abertura por conta'!F277)</f>
        <v>80</v>
      </c>
      <c r="H293" s="34">
        <f>SUMIFS('jan 2025'!S:S,'jan 2025'!G:G,'Abertura por conta'!C293,'jan 2025'!V:V,'Abertura por conta'!F293)</f>
        <v>198.53000000000003</v>
      </c>
      <c r="I293" s="34">
        <f>SUMIFS('fev 2025'!S:S,'fev 2025'!G:G,'Abertura por conta'!C293,'fev 2025'!V:V,'Abertura por conta'!F293)</f>
        <v>202.28000000000003</v>
      </c>
      <c r="J293" s="34">
        <f>SUMIFS('mar 2025'!S:S,'mar 2025'!G:G,'Abertura por conta'!C293,'mar 2025'!V:V,'Abertura por conta'!F293)</f>
        <v>193.17000000000002</v>
      </c>
      <c r="K293" s="34">
        <f t="shared" si="6"/>
        <v>-9.1100000000000136</v>
      </c>
      <c r="L293" s="19"/>
    </row>
    <row r="294" spans="1:12">
      <c r="A294" s="28">
        <v>1</v>
      </c>
      <c r="B294" s="19" t="s">
        <v>1244</v>
      </c>
      <c r="C294" s="19" t="s">
        <v>460</v>
      </c>
      <c r="D294" s="19">
        <v>1704</v>
      </c>
      <c r="E294" s="19" t="s">
        <v>1267</v>
      </c>
      <c r="F294" s="19" t="s">
        <v>41</v>
      </c>
      <c r="G294" s="34">
        <f>SUMIFS('dez 2024'!S:S,'dez 2024'!G:G,'Abertura por conta'!C278,'dez 2024'!V:V,'Abertura por conta'!F278)</f>
        <v>-800</v>
      </c>
      <c r="H294" s="34">
        <f>SUMIFS('jan 2025'!S:S,'jan 2025'!G:G,'Abertura por conta'!C294,'jan 2025'!V:V,'Abertura por conta'!F294)</f>
        <v>4227.2299999999996</v>
      </c>
      <c r="I294" s="34">
        <f>SUMIFS('fev 2025'!S:S,'fev 2025'!G:G,'Abertura por conta'!C294,'fev 2025'!V:V,'Abertura por conta'!F294)</f>
        <v>4246.0099999999993</v>
      </c>
      <c r="J294" s="34">
        <f>SUMIFS('mar 2025'!S:S,'mar 2025'!G:G,'Abertura por conta'!C294,'mar 2025'!V:V,'Abertura por conta'!F294)</f>
        <v>4246.0099999999993</v>
      </c>
      <c r="K294" s="34">
        <f t="shared" si="6"/>
        <v>0</v>
      </c>
      <c r="L294" s="19"/>
    </row>
    <row r="295" spans="1:12">
      <c r="A295" s="28">
        <v>1</v>
      </c>
      <c r="B295" s="35" t="s">
        <v>1244</v>
      </c>
      <c r="C295" s="35" t="s">
        <v>460</v>
      </c>
      <c r="D295" s="35">
        <v>1704</v>
      </c>
      <c r="E295" s="35" t="s">
        <v>1267</v>
      </c>
      <c r="F295" s="35" t="s">
        <v>266</v>
      </c>
      <c r="G295" s="34">
        <f>SUMIFS('dez 2024'!S:S,'dez 2024'!G:G,'Abertura por conta'!C279,'dez 2024'!V:V,'Abertura por conta'!F279)</f>
        <v>357.76</v>
      </c>
      <c r="H295" s="34">
        <f>SUMIFS('jan 2025'!S:S,'jan 2025'!G:G,'Abertura por conta'!C295,'jan 2025'!V:V,'Abertura por conta'!F295)</f>
        <v>9672.64</v>
      </c>
      <c r="I295" s="34">
        <f>SUMIFS('fev 2025'!S:S,'fev 2025'!G:G,'Abertura por conta'!C295,'fev 2025'!V:V,'Abertura por conta'!F295)</f>
        <v>9672.64</v>
      </c>
      <c r="J295" s="34">
        <f>SUMIFS('mar 2025'!S:S,'mar 2025'!G:G,'Abertura por conta'!C295,'mar 2025'!V:V,'Abertura por conta'!F295)</f>
        <v>9672.64</v>
      </c>
      <c r="K295" s="34">
        <f t="shared" si="6"/>
        <v>0</v>
      </c>
      <c r="L295" s="19"/>
    </row>
    <row r="296" spans="1:12">
      <c r="A296" s="28">
        <v>1</v>
      </c>
      <c r="B296" s="19" t="s">
        <v>1244</v>
      </c>
      <c r="C296" s="19" t="s">
        <v>460</v>
      </c>
      <c r="D296" s="19">
        <v>1704</v>
      </c>
      <c r="E296" s="19" t="s">
        <v>1267</v>
      </c>
      <c r="F296" s="19" t="s">
        <v>128</v>
      </c>
      <c r="G296" s="34">
        <f>SUMIFS('dez 2024'!S:S,'dez 2024'!G:G,'Abertura por conta'!C280,'dez 2024'!V:V,'Abertura por conta'!F280)</f>
        <v>150</v>
      </c>
      <c r="H296" s="34">
        <f>SUMIFS('jan 2025'!S:S,'jan 2025'!G:G,'Abertura por conta'!C296,'jan 2025'!V:V,'Abertura por conta'!F296)</f>
        <v>9.6999999999999993</v>
      </c>
      <c r="I296" s="34">
        <f>SUMIFS('fev 2025'!S:S,'fev 2025'!G:G,'Abertura por conta'!C296,'fev 2025'!V:V,'Abertura por conta'!F296)</f>
        <v>9.6999999999999993</v>
      </c>
      <c r="J296" s="34">
        <f>SUMIFS('mar 2025'!S:S,'mar 2025'!G:G,'Abertura por conta'!C296,'mar 2025'!V:V,'Abertura por conta'!F296)</f>
        <v>9.6999999999999993</v>
      </c>
      <c r="K296" s="34">
        <f t="shared" si="6"/>
        <v>0</v>
      </c>
      <c r="L296" s="19"/>
    </row>
    <row r="297" spans="1:12">
      <c r="A297" s="28">
        <v>1</v>
      </c>
      <c r="B297" s="19" t="s">
        <v>1244</v>
      </c>
      <c r="C297" s="19" t="s">
        <v>460</v>
      </c>
      <c r="D297" s="19">
        <v>1704</v>
      </c>
      <c r="E297" s="19" t="s">
        <v>1267</v>
      </c>
      <c r="F297" s="19" t="s">
        <v>85</v>
      </c>
      <c r="G297" s="34">
        <f>SUMIFS('dez 2024'!S:S,'dez 2024'!G:G,'Abertura por conta'!C281,'dez 2024'!V:V,'Abertura por conta'!F281)</f>
        <v>500</v>
      </c>
      <c r="H297" s="34">
        <f>SUMIFS('jan 2025'!S:S,'jan 2025'!G:G,'Abertura por conta'!C297,'jan 2025'!V:V,'Abertura por conta'!F297)</f>
        <v>0</v>
      </c>
      <c r="I297" s="34">
        <f>SUMIFS('fev 2025'!S:S,'fev 2025'!G:G,'Abertura por conta'!C297,'fev 2025'!V:V,'Abertura por conta'!F297)</f>
        <v>50</v>
      </c>
      <c r="J297" s="34">
        <f>SUMIFS('mar 2025'!S:S,'mar 2025'!G:G,'Abertura por conta'!C297,'mar 2025'!V:V,'Abertura por conta'!F297)</f>
        <v>50</v>
      </c>
      <c r="K297" s="34">
        <f t="shared" si="6"/>
        <v>0</v>
      </c>
      <c r="L297" s="19"/>
    </row>
    <row r="298" spans="1:12">
      <c r="A298" s="28">
        <v>1</v>
      </c>
      <c r="B298" s="19" t="s">
        <v>1244</v>
      </c>
      <c r="C298" s="19" t="s">
        <v>460</v>
      </c>
      <c r="D298" s="19">
        <v>1704</v>
      </c>
      <c r="E298" s="19" t="s">
        <v>1267</v>
      </c>
      <c r="F298" s="19" t="s">
        <v>36</v>
      </c>
      <c r="G298" s="34">
        <f>SUMIFS('dez 2024'!S:S,'dez 2024'!G:G,'Abertura por conta'!#REF!,'dez 2024'!V:V,'Abertura por conta'!#REF!)</f>
        <v>0</v>
      </c>
      <c r="H298" s="34">
        <f>SUMIFS('jan 2025'!S:S,'jan 2025'!G:G,'Abertura por conta'!C298,'jan 2025'!V:V,'Abertura por conta'!F298)</f>
        <v>-40581.4</v>
      </c>
      <c r="I298" s="34">
        <f>SUMIFS('fev 2025'!S:S,'fev 2025'!G:G,'Abertura por conta'!C298,'fev 2025'!V:V,'Abertura por conta'!F298)</f>
        <v>-40669.15</v>
      </c>
      <c r="J298" s="34">
        <f>SUMIFS('mar 2025'!S:S,'mar 2025'!G:G,'Abertura por conta'!C298,'mar 2025'!V:V,'Abertura por conta'!F298)</f>
        <v>-40669.15</v>
      </c>
      <c r="K298" s="34">
        <f t="shared" si="6"/>
        <v>0</v>
      </c>
      <c r="L298" s="19"/>
    </row>
    <row r="299" spans="1:12">
      <c r="A299" s="28">
        <v>1</v>
      </c>
      <c r="B299" s="19" t="s">
        <v>1244</v>
      </c>
      <c r="C299" s="19" t="s">
        <v>460</v>
      </c>
      <c r="D299" s="19">
        <v>1704</v>
      </c>
      <c r="E299" s="19" t="s">
        <v>1267</v>
      </c>
      <c r="F299" s="19" t="s">
        <v>79</v>
      </c>
      <c r="G299" s="34">
        <f>SUMIFS('dez 2024'!S:S,'dez 2024'!G:G,'Abertura por conta'!#REF!,'dez 2024'!V:V,'Abertura por conta'!#REF!)</f>
        <v>0</v>
      </c>
      <c r="H299" s="34">
        <f>SUMIFS('jan 2025'!S:S,'jan 2025'!G:G,'Abertura por conta'!C299,'jan 2025'!V:V,'Abertura por conta'!F299)</f>
        <v>200.7</v>
      </c>
      <c r="I299" s="34">
        <f>SUMIFS('fev 2025'!S:S,'fev 2025'!G:G,'Abertura por conta'!C299,'fev 2025'!V:V,'Abertura por conta'!F299)</f>
        <v>200.7</v>
      </c>
      <c r="J299" s="34">
        <f>SUMIFS('mar 2025'!S:S,'mar 2025'!G:G,'Abertura por conta'!C299,'mar 2025'!V:V,'Abertura por conta'!F299)</f>
        <v>200.7</v>
      </c>
      <c r="K299" s="34">
        <f t="shared" si="6"/>
        <v>0</v>
      </c>
      <c r="L299" s="19"/>
    </row>
    <row r="300" spans="1:12">
      <c r="A300" s="28">
        <v>341</v>
      </c>
      <c r="B300" s="19" t="s">
        <v>1234</v>
      </c>
      <c r="C300" s="19" t="s">
        <v>303</v>
      </c>
      <c r="D300" s="19">
        <v>1745</v>
      </c>
      <c r="E300" s="19" t="s">
        <v>1239</v>
      </c>
      <c r="F300" s="19" t="s">
        <v>41</v>
      </c>
      <c r="G300" s="34">
        <f>SUMIFS('dez 2024'!S:S,'dez 2024'!G:G,'Abertura por conta'!C282,'dez 2024'!V:V,'Abertura por conta'!F282)</f>
        <v>-2000</v>
      </c>
      <c r="H300" s="34">
        <f>SUMIFS('jan 2025'!S:S,'jan 2025'!G:G,'Abertura por conta'!C300,'jan 2025'!V:V,'Abertura por conta'!F300)</f>
        <v>130</v>
      </c>
      <c r="I300" s="34">
        <f>SUMIFS('fev 2025'!S:S,'fev 2025'!G:G,'Abertura por conta'!C300,'fev 2025'!V:V,'Abertura por conta'!F300)</f>
        <v>130</v>
      </c>
      <c r="J300" s="34">
        <f>SUMIFS('mar 2025'!S:S,'mar 2025'!G:G,'Abertura por conta'!C300,'mar 2025'!V:V,'Abertura por conta'!F300)</f>
        <v>130</v>
      </c>
      <c r="K300" s="34">
        <f t="shared" si="6"/>
        <v>0</v>
      </c>
      <c r="L300" s="19"/>
    </row>
    <row r="301" spans="1:12">
      <c r="A301" s="28">
        <v>341</v>
      </c>
      <c r="B301" s="19" t="s">
        <v>1234</v>
      </c>
      <c r="C301" s="19" t="s">
        <v>303</v>
      </c>
      <c r="D301" s="19">
        <v>1745</v>
      </c>
      <c r="E301" s="19" t="s">
        <v>1239</v>
      </c>
      <c r="F301" s="19" t="s">
        <v>128</v>
      </c>
      <c r="G301" s="34">
        <f>SUMIFS('dez 2024'!S:S,'dez 2024'!G:G,'Abertura por conta'!C283,'dez 2024'!V:V,'Abertura por conta'!F283)</f>
        <v>538.87</v>
      </c>
      <c r="H301" s="34">
        <f>SUMIFS('jan 2025'!S:S,'jan 2025'!G:G,'Abertura por conta'!C301,'jan 2025'!V:V,'Abertura por conta'!F301)</f>
        <v>9.6999999999999993</v>
      </c>
      <c r="I301" s="34">
        <f>SUMIFS('fev 2025'!S:S,'fev 2025'!G:G,'Abertura por conta'!C301,'fev 2025'!V:V,'Abertura por conta'!F301)</f>
        <v>9.6999999999999993</v>
      </c>
      <c r="J301" s="34">
        <f>SUMIFS('mar 2025'!S:S,'mar 2025'!G:G,'Abertura por conta'!C301,'mar 2025'!V:V,'Abertura por conta'!F301)</f>
        <v>9.6999999999999993</v>
      </c>
      <c r="K301" s="34">
        <f t="shared" si="6"/>
        <v>0</v>
      </c>
      <c r="L301" s="19"/>
    </row>
    <row r="302" spans="1:12">
      <c r="A302" s="28">
        <v>341</v>
      </c>
      <c r="B302" s="19" t="s">
        <v>1234</v>
      </c>
      <c r="C302" s="19" t="s">
        <v>303</v>
      </c>
      <c r="D302" s="19">
        <v>1745</v>
      </c>
      <c r="E302" s="19" t="s">
        <v>1239</v>
      </c>
      <c r="F302" s="19" t="s">
        <v>36</v>
      </c>
      <c r="G302" s="34">
        <f>SUMIFS('dez 2024'!S:S,'dez 2024'!G:G,'Abertura por conta'!C284,'dez 2024'!V:V,'Abertura por conta'!F284)</f>
        <v>9.6999999999999993</v>
      </c>
      <c r="H302" s="34">
        <f>SUMIFS('jan 2025'!S:S,'jan 2025'!G:G,'Abertura por conta'!C302,'jan 2025'!V:V,'Abertura por conta'!F302)</f>
        <v>-1300</v>
      </c>
      <c r="I302" s="34">
        <f>SUMIFS('fev 2025'!S:S,'fev 2025'!G:G,'Abertura por conta'!C302,'fev 2025'!V:V,'Abertura por conta'!F302)</f>
        <v>-1300</v>
      </c>
      <c r="J302" s="34">
        <f>SUMIFS('mar 2025'!S:S,'mar 2025'!G:G,'Abertura por conta'!C302,'mar 2025'!V:V,'Abertura por conta'!F302)</f>
        <v>-1300</v>
      </c>
      <c r="K302" s="34">
        <f t="shared" si="6"/>
        <v>0</v>
      </c>
      <c r="L302" s="19"/>
    </row>
    <row r="303" spans="1:12">
      <c r="A303" s="28">
        <v>237</v>
      </c>
      <c r="B303" s="19" t="s">
        <v>1193</v>
      </c>
      <c r="C303" s="19" t="s">
        <v>53</v>
      </c>
      <c r="D303" s="19">
        <v>1749</v>
      </c>
      <c r="E303" s="19" t="s">
        <v>1196</v>
      </c>
      <c r="F303" s="19" t="s">
        <v>41</v>
      </c>
      <c r="G303" s="34">
        <f>SUMIFS('dez 2024'!S:S,'dez 2024'!G:G,'Abertura por conta'!C285,'dez 2024'!V:V,'Abertura por conta'!F285)</f>
        <v>-5388.71</v>
      </c>
      <c r="H303" s="34">
        <f>SUMIFS('jan 2025'!S:S,'jan 2025'!G:G,'Abertura por conta'!C303,'jan 2025'!V:V,'Abertura por conta'!F303)</f>
        <v>276.95000000000005</v>
      </c>
      <c r="I303" s="34">
        <f>SUMIFS('fev 2025'!S:S,'fev 2025'!G:G,'Abertura por conta'!C303,'fev 2025'!V:V,'Abertura por conta'!F303)</f>
        <v>424.95000000000005</v>
      </c>
      <c r="J303" s="34">
        <f>SUMIFS('mar 2025'!S:S,'mar 2025'!G:G,'Abertura por conta'!C303,'mar 2025'!V:V,'Abertura por conta'!F303)</f>
        <v>354.68</v>
      </c>
      <c r="K303" s="34">
        <f t="shared" si="6"/>
        <v>-70.270000000000039</v>
      </c>
      <c r="L303" s="19"/>
    </row>
    <row r="304" spans="1:12">
      <c r="A304" s="28">
        <v>237</v>
      </c>
      <c r="B304" s="35" t="s">
        <v>1193</v>
      </c>
      <c r="C304" s="35" t="s">
        <v>53</v>
      </c>
      <c r="D304" s="35">
        <v>1749</v>
      </c>
      <c r="E304" s="35" t="s">
        <v>1196</v>
      </c>
      <c r="F304" s="35" t="s">
        <v>36</v>
      </c>
      <c r="G304" s="34">
        <f>SUMIFS('dez 2024'!S:S,'dez 2024'!G:G,'Abertura por conta'!C286,'dez 2024'!V:V,'Abertura por conta'!F286)</f>
        <v>200</v>
      </c>
      <c r="H304" s="34">
        <f>SUMIFS('jan 2025'!S:S,'jan 2025'!G:G,'Abertura por conta'!C304,'jan 2025'!V:V,'Abertura por conta'!F304)</f>
        <v>-2323.41</v>
      </c>
      <c r="I304" s="34">
        <f>SUMIFS('fev 2025'!S:S,'fev 2025'!G:G,'Abertura por conta'!C304,'fev 2025'!V:V,'Abertura por conta'!F304)</f>
        <v>-2323.41</v>
      </c>
      <c r="J304" s="34">
        <f>SUMIFS('mar 2025'!S:S,'mar 2025'!G:G,'Abertura por conta'!C304,'mar 2025'!V:V,'Abertura por conta'!F304)</f>
        <v>-2323.41</v>
      </c>
      <c r="K304" s="34">
        <f t="shared" si="6"/>
        <v>0</v>
      </c>
      <c r="L304" s="19"/>
    </row>
    <row r="305" spans="1:12">
      <c r="A305" s="28">
        <v>104</v>
      </c>
      <c r="B305" s="19" t="s">
        <v>1289</v>
      </c>
      <c r="C305" s="19" t="s">
        <v>651</v>
      </c>
      <c r="D305" s="19">
        <v>3853</v>
      </c>
      <c r="E305" s="19" t="s">
        <v>1304</v>
      </c>
      <c r="F305" s="19" t="s">
        <v>79</v>
      </c>
      <c r="G305" s="34">
        <f>SUMIFS('dez 2024'!S:S,'dez 2024'!G:G,'Abertura por conta'!C290,'dez 2024'!V:V,'Abertura por conta'!F290)</f>
        <v>0</v>
      </c>
      <c r="H305" s="34">
        <f>SUMIFS('jan 2025'!S:S,'jan 2025'!G:G,'Abertura por conta'!C305,'jan 2025'!V:V,'Abertura por conta'!F305)</f>
        <v>270</v>
      </c>
      <c r="I305" s="34">
        <f>SUMIFS('fev 2025'!S:S,'fev 2025'!G:G,'Abertura por conta'!C305,'fev 2025'!V:V,'Abertura por conta'!F305)</f>
        <v>270</v>
      </c>
      <c r="J305" s="34">
        <f>SUMIFS('mar 2025'!S:S,'mar 2025'!G:G,'Abertura por conta'!C305,'mar 2025'!V:V,'Abertura por conta'!F305)</f>
        <v>270</v>
      </c>
      <c r="K305" s="34">
        <f t="shared" si="6"/>
        <v>0</v>
      </c>
      <c r="L305" s="19"/>
    </row>
    <row r="306" spans="1:12">
      <c r="A306" s="28">
        <v>104</v>
      </c>
      <c r="B306" s="19" t="s">
        <v>1289</v>
      </c>
      <c r="C306" s="19" t="s">
        <v>651</v>
      </c>
      <c r="D306" s="19">
        <v>3853</v>
      </c>
      <c r="E306" s="19" t="s">
        <v>1304</v>
      </c>
      <c r="F306" s="19" t="s">
        <v>41</v>
      </c>
      <c r="G306" s="34">
        <f>SUMIFS('dez 2024'!S:S,'dez 2024'!G:G,'Abertura por conta'!C291,'dez 2024'!V:V,'Abertura por conta'!F291)</f>
        <v>9.6999999999999993</v>
      </c>
      <c r="H306" s="34">
        <f>SUMIFS('jan 2025'!S:S,'jan 2025'!G:G,'Abertura por conta'!C306,'jan 2025'!V:V,'Abertura por conta'!F306)</f>
        <v>260</v>
      </c>
      <c r="I306" s="34">
        <f>SUMIFS('fev 2025'!S:S,'fev 2025'!G:G,'Abertura por conta'!C306,'fev 2025'!V:V,'Abertura por conta'!F306)</f>
        <v>270</v>
      </c>
      <c r="J306" s="34">
        <f>SUMIFS('mar 2025'!S:S,'mar 2025'!G:G,'Abertura por conta'!C306,'mar 2025'!V:V,'Abertura por conta'!F306)</f>
        <v>287.72000000000003</v>
      </c>
      <c r="K306" s="34">
        <f t="shared" si="6"/>
        <v>17.720000000000027</v>
      </c>
      <c r="L306" s="19"/>
    </row>
    <row r="307" spans="1:12">
      <c r="A307" s="28">
        <v>104</v>
      </c>
      <c r="B307" s="19" t="s">
        <v>1289</v>
      </c>
      <c r="C307" s="19" t="s">
        <v>651</v>
      </c>
      <c r="D307" s="19">
        <v>3853</v>
      </c>
      <c r="E307" s="19" t="s">
        <v>1304</v>
      </c>
      <c r="F307" s="19" t="s">
        <v>126</v>
      </c>
      <c r="G307" s="34">
        <f>SUMIFS('dez 2024'!S:S,'dez 2024'!G:G,'Abertura por conta'!C292,'dez 2024'!V:V,'Abertura por conta'!F292)</f>
        <v>-1350</v>
      </c>
      <c r="H307" s="34">
        <f>SUMIFS('jan 2025'!S:S,'jan 2025'!G:G,'Abertura por conta'!C307,'jan 2025'!V:V,'Abertura por conta'!F307)</f>
        <v>200</v>
      </c>
      <c r="I307" s="34">
        <f>SUMIFS('fev 2025'!S:S,'fev 2025'!G:G,'Abertura por conta'!C307,'fev 2025'!V:V,'Abertura por conta'!F307)</f>
        <v>200</v>
      </c>
      <c r="J307" s="34">
        <f>SUMIFS('mar 2025'!S:S,'mar 2025'!G:G,'Abertura por conta'!C307,'mar 2025'!V:V,'Abertura por conta'!F307)</f>
        <v>0</v>
      </c>
      <c r="K307" s="34">
        <f t="shared" si="6"/>
        <v>-200</v>
      </c>
      <c r="L307" s="19"/>
    </row>
    <row r="308" spans="1:12">
      <c r="A308" s="28">
        <v>104</v>
      </c>
      <c r="B308" s="19" t="s">
        <v>1289</v>
      </c>
      <c r="C308" s="19" t="s">
        <v>651</v>
      </c>
      <c r="D308" s="19">
        <v>3853</v>
      </c>
      <c r="E308" s="19" t="s">
        <v>1304</v>
      </c>
      <c r="F308" s="19" t="s">
        <v>128</v>
      </c>
      <c r="G308" s="34">
        <f>SUMIFS('dez 2024'!S:S,'dez 2024'!G:G,'Abertura por conta'!C293,'dez 2024'!V:V,'Abertura por conta'!F293)</f>
        <v>223.16</v>
      </c>
      <c r="H308" s="34">
        <f>SUMIFS('jan 2025'!S:S,'jan 2025'!G:G,'Abertura por conta'!C308,'jan 2025'!V:V,'Abertura por conta'!F308)</f>
        <v>9.6999999999999993</v>
      </c>
      <c r="I308" s="34">
        <f>SUMIFS('fev 2025'!S:S,'fev 2025'!G:G,'Abertura por conta'!C308,'fev 2025'!V:V,'Abertura por conta'!F308)</f>
        <v>9.6999999999999993</v>
      </c>
      <c r="J308" s="34">
        <f>SUMIFS('mar 2025'!S:S,'mar 2025'!G:G,'Abertura por conta'!C308,'mar 2025'!V:V,'Abertura por conta'!F308)</f>
        <v>9.6999999999999993</v>
      </c>
      <c r="K308" s="34">
        <f t="shared" si="6"/>
        <v>0</v>
      </c>
      <c r="L308" s="19"/>
    </row>
    <row r="309" spans="1:12">
      <c r="A309" s="28">
        <v>104</v>
      </c>
      <c r="B309" s="19" t="s">
        <v>1289</v>
      </c>
      <c r="C309" s="19" t="s">
        <v>651</v>
      </c>
      <c r="D309" s="19">
        <v>3853</v>
      </c>
      <c r="E309" s="19" t="s">
        <v>1304</v>
      </c>
      <c r="F309" s="19" t="s">
        <v>36</v>
      </c>
      <c r="G309" s="34">
        <f>SUMIFS('dez 2024'!S:S,'dez 2024'!G:G,'Abertura por conta'!C294,'dez 2024'!V:V,'Abertura por conta'!F294)</f>
        <v>4207.24</v>
      </c>
      <c r="H309" s="34">
        <f>SUMIFS('jan 2025'!S:S,'jan 2025'!G:G,'Abertura por conta'!C309,'jan 2025'!V:V,'Abertura por conta'!F309)</f>
        <v>-2100</v>
      </c>
      <c r="I309" s="34">
        <f>SUMIFS('fev 2025'!S:S,'fev 2025'!G:G,'Abertura por conta'!C309,'fev 2025'!V:V,'Abertura por conta'!F309)</f>
        <v>-2100</v>
      </c>
      <c r="J309" s="34">
        <f>SUMIFS('mar 2025'!S:S,'mar 2025'!G:G,'Abertura por conta'!C309,'mar 2025'!V:V,'Abertura por conta'!F309)</f>
        <v>-2277.2399999999998</v>
      </c>
      <c r="K309" s="34">
        <f t="shared" si="6"/>
        <v>-177.23999999999978</v>
      </c>
      <c r="L309" s="19"/>
    </row>
    <row r="310" spans="1:12">
      <c r="A310" s="28">
        <v>1</v>
      </c>
      <c r="B310" s="19" t="s">
        <v>1244</v>
      </c>
      <c r="C310" s="19" t="s">
        <v>470</v>
      </c>
      <c r="D310" s="19">
        <v>1752</v>
      </c>
      <c r="E310" s="19" t="s">
        <v>1268</v>
      </c>
      <c r="F310" s="19" t="s">
        <v>41</v>
      </c>
      <c r="G310" s="34">
        <f>SUMIFS('dez 2024'!S:S,'dez 2024'!G:G,'Abertura por conta'!C295,'dez 2024'!V:V,'Abertura por conta'!F295)</f>
        <v>9672.64</v>
      </c>
      <c r="H310" s="34">
        <f>SUMIFS('jan 2025'!S:S,'jan 2025'!G:G,'Abertura por conta'!C310,'jan 2025'!V:V,'Abertura por conta'!F310)</f>
        <v>1275.44</v>
      </c>
      <c r="I310" s="34">
        <f>SUMIFS('fev 2025'!S:S,'fev 2025'!G:G,'Abertura por conta'!C310,'fev 2025'!V:V,'Abertura por conta'!F310)</f>
        <v>1216.44</v>
      </c>
      <c r="J310" s="34">
        <f>SUMIFS('mar 2025'!S:S,'mar 2025'!G:G,'Abertura por conta'!C310,'mar 2025'!V:V,'Abertura por conta'!F310)</f>
        <v>1216.44</v>
      </c>
      <c r="K310" s="34">
        <f t="shared" si="6"/>
        <v>0</v>
      </c>
      <c r="L310" s="19"/>
    </row>
    <row r="311" spans="1:12">
      <c r="A311" s="28">
        <v>1</v>
      </c>
      <c r="B311" s="19" t="s">
        <v>1244</v>
      </c>
      <c r="C311" s="19" t="s">
        <v>470</v>
      </c>
      <c r="D311" s="19">
        <v>1752</v>
      </c>
      <c r="E311" s="19" t="s">
        <v>1268</v>
      </c>
      <c r="F311" s="19" t="s">
        <v>36</v>
      </c>
      <c r="G311" s="34">
        <f>SUMIFS('dez 2024'!S:S,'dez 2024'!G:G,'Abertura por conta'!C296,'dez 2024'!V:V,'Abertura por conta'!F296)</f>
        <v>9.6999999999999993</v>
      </c>
      <c r="H311" s="34">
        <f>SUMIFS('jan 2025'!S:S,'jan 2025'!G:G,'Abertura por conta'!C311,'jan 2025'!V:V,'Abertura por conta'!F311)</f>
        <v>-9737.32</v>
      </c>
      <c r="I311" s="34">
        <f>SUMIFS('fev 2025'!S:S,'fev 2025'!G:G,'Abertura por conta'!C311,'fev 2025'!V:V,'Abertura por conta'!F311)</f>
        <v>-9737.32</v>
      </c>
      <c r="J311" s="34">
        <f>SUMIFS('mar 2025'!S:S,'mar 2025'!G:G,'Abertura por conta'!C311,'mar 2025'!V:V,'Abertura por conta'!F311)</f>
        <v>-9737.32</v>
      </c>
      <c r="K311" s="34">
        <f t="shared" si="6"/>
        <v>0</v>
      </c>
      <c r="L311" s="19"/>
    </row>
    <row r="312" spans="1:12">
      <c r="A312" s="28">
        <v>1</v>
      </c>
      <c r="B312" s="19" t="s">
        <v>1244</v>
      </c>
      <c r="C312" s="19" t="s">
        <v>470</v>
      </c>
      <c r="D312" s="19">
        <v>1752</v>
      </c>
      <c r="E312" s="19" t="s">
        <v>1268</v>
      </c>
      <c r="F312" s="19" t="s">
        <v>126</v>
      </c>
      <c r="G312" s="34">
        <f>SUMIFS('dez 2024'!S:S,'dez 2024'!G:G,'Abertura por conta'!C297,'dez 2024'!V:V,'Abertura por conta'!F297)</f>
        <v>0</v>
      </c>
      <c r="H312" s="34">
        <f>SUMIFS('jan 2025'!S:S,'jan 2025'!G:G,'Abertura por conta'!C312,'jan 2025'!V:V,'Abertura por conta'!F312)</f>
        <v>493.06</v>
      </c>
      <c r="I312" s="34">
        <f>SUMIFS('fev 2025'!S:S,'fev 2025'!G:G,'Abertura por conta'!C312,'fev 2025'!V:V,'Abertura por conta'!F312)</f>
        <v>493.06</v>
      </c>
      <c r="J312" s="34">
        <f>SUMIFS('mar 2025'!S:S,'mar 2025'!G:G,'Abertura por conta'!C312,'mar 2025'!V:V,'Abertura por conta'!F312)</f>
        <v>493.06</v>
      </c>
      <c r="K312" s="34">
        <f t="shared" si="6"/>
        <v>0</v>
      </c>
      <c r="L312" s="19"/>
    </row>
    <row r="313" spans="1:12">
      <c r="A313" s="28">
        <v>1</v>
      </c>
      <c r="B313" s="19" t="s">
        <v>1244</v>
      </c>
      <c r="C313" s="19" t="s">
        <v>476</v>
      </c>
      <c r="D313" s="19">
        <v>1759</v>
      </c>
      <c r="E313" s="19" t="s">
        <v>1269</v>
      </c>
      <c r="F313" s="19" t="s">
        <v>41</v>
      </c>
      <c r="G313" s="34">
        <f>SUMIFS('dez 2024'!S:S,'dez 2024'!G:G,'Abertura por conta'!C298,'dez 2024'!V:V,'Abertura por conta'!F298)</f>
        <v>-40581.4</v>
      </c>
      <c r="H313" s="34">
        <f>SUMIFS('jan 2025'!S:S,'jan 2025'!G:G,'Abertura por conta'!C313,'jan 2025'!V:V,'Abertura por conta'!F313)</f>
        <v>176.07</v>
      </c>
      <c r="I313" s="34">
        <f>SUMIFS('fev 2025'!S:S,'fev 2025'!G:G,'Abertura por conta'!C313,'fev 2025'!V:V,'Abertura por conta'!F313)</f>
        <v>134.34</v>
      </c>
      <c r="J313" s="34">
        <f>SUMIFS('mar 2025'!S:S,'mar 2025'!G:G,'Abertura por conta'!C313,'mar 2025'!V:V,'Abertura por conta'!F313)</f>
        <v>134.34</v>
      </c>
      <c r="K313" s="34">
        <f t="shared" si="6"/>
        <v>0</v>
      </c>
      <c r="L313" s="19"/>
    </row>
    <row r="314" spans="1:12">
      <c r="A314" s="28">
        <v>1</v>
      </c>
      <c r="B314" s="19" t="s">
        <v>1244</v>
      </c>
      <c r="C314" s="19" t="s">
        <v>476</v>
      </c>
      <c r="D314" s="19">
        <v>1759</v>
      </c>
      <c r="E314" s="19" t="s">
        <v>1269</v>
      </c>
      <c r="F314" s="19" t="s">
        <v>486</v>
      </c>
      <c r="G314" s="34">
        <f>SUMIFS('dez 2024'!S:S,'dez 2024'!G:G,'Abertura por conta'!C299,'dez 2024'!V:V,'Abertura por conta'!F299)</f>
        <v>400.7</v>
      </c>
      <c r="H314" s="34">
        <f>SUMIFS('jan 2025'!S:S,'jan 2025'!G:G,'Abertura por conta'!C314,'jan 2025'!V:V,'Abertura por conta'!F314)</f>
        <v>9.6999999999999993</v>
      </c>
      <c r="I314" s="34">
        <f>SUMIFS('fev 2025'!S:S,'fev 2025'!G:G,'Abertura por conta'!C314,'fev 2025'!V:V,'Abertura por conta'!F314)</f>
        <v>9.6999999999999993</v>
      </c>
      <c r="J314" s="34">
        <f>SUMIFS('mar 2025'!S:S,'mar 2025'!G:G,'Abertura por conta'!C314,'mar 2025'!V:V,'Abertura por conta'!F314)</f>
        <v>9.6999999999999993</v>
      </c>
      <c r="K314" s="34">
        <f t="shared" si="6"/>
        <v>0</v>
      </c>
      <c r="L314" s="19"/>
    </row>
    <row r="315" spans="1:12">
      <c r="A315" s="28">
        <v>1</v>
      </c>
      <c r="B315" s="19" t="s">
        <v>1244</v>
      </c>
      <c r="C315" s="19" t="s">
        <v>476</v>
      </c>
      <c r="D315" s="19">
        <v>1759</v>
      </c>
      <c r="E315" s="19" t="s">
        <v>1269</v>
      </c>
      <c r="F315" s="19" t="s">
        <v>36</v>
      </c>
      <c r="G315" s="34">
        <f>SUMIFS('dez 2024'!S:S,'dez 2024'!G:G,'Abertura por conta'!C300,'dez 2024'!V:V,'Abertura por conta'!F300)</f>
        <v>130</v>
      </c>
      <c r="H315" s="34">
        <f>SUMIFS('jan 2025'!S:S,'jan 2025'!G:G,'Abertura por conta'!C315,'jan 2025'!V:V,'Abertura por conta'!F315)</f>
        <v>-1343.4</v>
      </c>
      <c r="I315" s="34">
        <f>SUMIFS('fev 2025'!S:S,'fev 2025'!G:G,'Abertura por conta'!C315,'fev 2025'!V:V,'Abertura por conta'!F315)</f>
        <v>-1343.4</v>
      </c>
      <c r="J315" s="34">
        <f>SUMIFS('mar 2025'!S:S,'mar 2025'!G:G,'Abertura por conta'!C315,'mar 2025'!V:V,'Abertura por conta'!F315)</f>
        <v>-1343.4</v>
      </c>
      <c r="K315" s="34">
        <f t="shared" ref="K315:K378" si="8">J315-I315</f>
        <v>0</v>
      </c>
      <c r="L315" s="19"/>
    </row>
    <row r="316" spans="1:12">
      <c r="A316" s="28">
        <v>536</v>
      </c>
      <c r="B316" s="19" t="s">
        <v>1326</v>
      </c>
      <c r="C316" s="19" t="s">
        <v>774</v>
      </c>
      <c r="D316" s="19">
        <v>1766</v>
      </c>
      <c r="E316" s="19" t="s">
        <v>1327</v>
      </c>
      <c r="F316" s="19" t="s">
        <v>41</v>
      </c>
      <c r="G316" s="34">
        <f>SUMIFS('dez 2024'!S:S,'dez 2024'!G:G,'Abertura por conta'!C301,'dez 2024'!V:V,'Abertura por conta'!F301)</f>
        <v>9.6999999999999993</v>
      </c>
      <c r="H316" s="34">
        <f>SUMIFS('jan 2025'!S:S,'jan 2025'!G:G,'Abertura por conta'!C316,'jan 2025'!V:V,'Abertura por conta'!F316)</f>
        <v>115.9</v>
      </c>
      <c r="I316" s="34">
        <f>SUMIFS('fev 2025'!S:S,'fev 2025'!G:G,'Abertura por conta'!C316,'fev 2025'!V:V,'Abertura por conta'!F316)</f>
        <v>115.9</v>
      </c>
      <c r="J316" s="34">
        <f>SUMIFS('mar 2025'!S:S,'mar 2025'!G:G,'Abertura por conta'!C316,'mar 2025'!V:V,'Abertura por conta'!F316)</f>
        <v>115.9</v>
      </c>
      <c r="K316" s="34">
        <f t="shared" si="8"/>
        <v>0</v>
      </c>
      <c r="L316" s="19"/>
    </row>
    <row r="317" spans="1:12">
      <c r="A317" s="28">
        <v>536</v>
      </c>
      <c r="B317" s="19" t="s">
        <v>1326</v>
      </c>
      <c r="C317" s="19" t="s">
        <v>774</v>
      </c>
      <c r="D317" s="19">
        <v>1766</v>
      </c>
      <c r="E317" s="19" t="s">
        <v>1327</v>
      </c>
      <c r="F317" s="19" t="s">
        <v>128</v>
      </c>
      <c r="G317" s="34">
        <f>SUMIFS('dez 2024'!S:S,'dez 2024'!G:G,'Abertura por conta'!C302,'dez 2024'!V:V,'Abertura por conta'!F302)</f>
        <v>-1300</v>
      </c>
      <c r="H317" s="34">
        <f>SUMIFS('jan 2025'!S:S,'jan 2025'!G:G,'Abertura por conta'!C317,'jan 2025'!V:V,'Abertura por conta'!F317)</f>
        <v>9.6999999999999993</v>
      </c>
      <c r="I317" s="34">
        <f>SUMIFS('fev 2025'!S:S,'fev 2025'!G:G,'Abertura por conta'!C317,'fev 2025'!V:V,'Abertura por conta'!F317)</f>
        <v>9.6999999999999993</v>
      </c>
      <c r="J317" s="34">
        <f>SUMIFS('mar 2025'!S:S,'mar 2025'!G:G,'Abertura por conta'!C317,'mar 2025'!V:V,'Abertura por conta'!F317)</f>
        <v>9.6999999999999993</v>
      </c>
      <c r="K317" s="34">
        <f t="shared" si="8"/>
        <v>0</v>
      </c>
      <c r="L317" s="19"/>
    </row>
    <row r="318" spans="1:12">
      <c r="A318" s="28">
        <v>536</v>
      </c>
      <c r="B318" s="19" t="s">
        <v>1326</v>
      </c>
      <c r="C318" s="19" t="s">
        <v>774</v>
      </c>
      <c r="D318" s="19">
        <v>1766</v>
      </c>
      <c r="E318" s="19" t="s">
        <v>1327</v>
      </c>
      <c r="F318" s="19" t="s">
        <v>36</v>
      </c>
      <c r="G318" s="34">
        <f>SUMIFS('dez 2024'!S:S,'dez 2024'!G:G,'Abertura por conta'!C303,'dez 2024'!V:V,'Abertura por conta'!F303)</f>
        <v>274.25</v>
      </c>
      <c r="H318" s="34">
        <f>SUMIFS('jan 2025'!S:S,'jan 2025'!G:G,'Abertura por conta'!C318,'jan 2025'!V:V,'Abertura por conta'!F318)</f>
        <v>-853.04</v>
      </c>
      <c r="I318" s="34">
        <f>SUMIFS('fev 2025'!S:S,'fev 2025'!G:G,'Abertura por conta'!C318,'fev 2025'!V:V,'Abertura por conta'!F318)</f>
        <v>-853.04</v>
      </c>
      <c r="J318" s="34">
        <f>SUMIFS('mar 2025'!S:S,'mar 2025'!G:G,'Abertura por conta'!C318,'mar 2025'!V:V,'Abertura por conta'!F318)</f>
        <v>-853.04</v>
      </c>
      <c r="K318" s="34">
        <f t="shared" si="8"/>
        <v>0</v>
      </c>
      <c r="L318" s="19"/>
    </row>
    <row r="319" spans="1:12">
      <c r="A319" s="28">
        <v>237</v>
      </c>
      <c r="B319" s="19" t="s">
        <v>1193</v>
      </c>
      <c r="C319" s="19" t="s">
        <v>270</v>
      </c>
      <c r="D319" s="19">
        <v>3276</v>
      </c>
      <c r="E319" s="19" t="s">
        <v>1230</v>
      </c>
      <c r="F319" s="19" t="s">
        <v>41</v>
      </c>
      <c r="G319" s="34">
        <f>SUMIFS('dez 2024'!S:S,'dez 2024'!G:G,'Abertura por conta'!C304,'dez 2024'!V:V,'Abertura por conta'!F304)</f>
        <v>-2323.41</v>
      </c>
      <c r="H319" s="34">
        <f>SUMIFS('jan 2025'!S:S,'jan 2025'!G:G,'Abertura por conta'!C319,'jan 2025'!V:V,'Abertura por conta'!F319)</f>
        <v>180.74</v>
      </c>
      <c r="I319" s="34">
        <f>SUMIFS('fev 2025'!S:S,'fev 2025'!G:G,'Abertura por conta'!C319,'fev 2025'!V:V,'Abertura por conta'!F319)</f>
        <v>180.74</v>
      </c>
      <c r="J319" s="34">
        <f>SUMIFS('mar 2025'!S:S,'mar 2025'!G:G,'Abertura por conta'!C319,'mar 2025'!V:V,'Abertura por conta'!F319)</f>
        <v>180.74</v>
      </c>
      <c r="K319" s="34">
        <f t="shared" si="8"/>
        <v>0</v>
      </c>
      <c r="L319" s="19"/>
    </row>
    <row r="320" spans="1:12">
      <c r="A320" s="28">
        <v>237</v>
      </c>
      <c r="B320" s="19" t="s">
        <v>1193</v>
      </c>
      <c r="C320" s="19" t="s">
        <v>270</v>
      </c>
      <c r="D320" s="19">
        <v>3276</v>
      </c>
      <c r="E320" s="19" t="s">
        <v>1230</v>
      </c>
      <c r="F320" s="19" t="s">
        <v>36</v>
      </c>
      <c r="G320" s="34">
        <f>SUMIFS('dez 2024'!S:S,'dez 2024'!G:G,'Abertura por conta'!#REF!,'dez 2024'!V:V,'Abertura por conta'!#REF!)</f>
        <v>0</v>
      </c>
      <c r="H320" s="34">
        <f>SUMIFS('jan 2025'!S:S,'jan 2025'!G:G,'Abertura por conta'!C320,'jan 2025'!V:V,'Abertura por conta'!F320)</f>
        <v>-1198.99</v>
      </c>
      <c r="I320" s="34">
        <f>SUMIFS('fev 2025'!S:S,'fev 2025'!G:G,'Abertura por conta'!C320,'fev 2025'!V:V,'Abertura por conta'!F320)</f>
        <v>-1198.99</v>
      </c>
      <c r="J320" s="34">
        <f>SUMIFS('mar 2025'!S:S,'mar 2025'!G:G,'Abertura por conta'!C320,'mar 2025'!V:V,'Abertura por conta'!F320)</f>
        <v>-1198.99</v>
      </c>
      <c r="K320" s="34">
        <f t="shared" si="8"/>
        <v>0</v>
      </c>
      <c r="L320" s="19"/>
    </row>
    <row r="321" spans="1:12">
      <c r="A321" s="28">
        <v>1</v>
      </c>
      <c r="B321" s="19" t="s">
        <v>1244</v>
      </c>
      <c r="C321" s="19" t="s">
        <v>1177</v>
      </c>
      <c r="D321" s="19">
        <v>6932</v>
      </c>
      <c r="E321" s="19" t="s">
        <v>1784</v>
      </c>
      <c r="F321" s="19" t="s">
        <v>298</v>
      </c>
      <c r="G321" s="34">
        <f>SUMIFS('dez 2024'!S:S,'dez 2024'!G:G,'Abertura por conta'!#REF!,'dez 2024'!V:V,'Abertura por conta'!#REF!)</f>
        <v>0</v>
      </c>
      <c r="H321" s="34">
        <f>SUMIFS('jan 2025'!S:S,'jan 2025'!G:G,'Abertura por conta'!C321,'jan 2025'!V:V,'Abertura por conta'!F321)</f>
        <v>1350</v>
      </c>
      <c r="I321" s="34">
        <f>SUMIFS('fev 2025'!S:S,'fev 2025'!G:G,'Abertura por conta'!C321,'fev 2025'!V:V,'Abertura por conta'!F321)</f>
        <v>0</v>
      </c>
      <c r="J321" s="34">
        <f>SUMIFS('mar 2025'!S:S,'mar 2025'!G:G,'Abertura por conta'!C321,'mar 2025'!V:V,'Abertura por conta'!F321)</f>
        <v>0</v>
      </c>
      <c r="K321" s="34">
        <f t="shared" si="8"/>
        <v>0</v>
      </c>
      <c r="L321" s="19"/>
    </row>
    <row r="322" spans="1:12">
      <c r="A322" s="28">
        <v>1</v>
      </c>
      <c r="B322" s="19" t="s">
        <v>1244</v>
      </c>
      <c r="C322" s="19" t="s">
        <v>1177</v>
      </c>
      <c r="D322" s="19">
        <v>6932</v>
      </c>
      <c r="E322" s="19" t="s">
        <v>1784</v>
      </c>
      <c r="F322" s="19" t="s">
        <v>48</v>
      </c>
      <c r="G322" s="34">
        <f>SUMIFS('dez 2024'!S:S,'dez 2024'!G:G,'Abertura por conta'!C305,'dez 2024'!V:V,'Abertura por conta'!F305)</f>
        <v>270</v>
      </c>
      <c r="H322" s="34">
        <f>SUMIFS('jan 2025'!S:S,'jan 2025'!G:G,'Abertura por conta'!C322,'jan 2025'!V:V,'Abertura por conta'!F322)</f>
        <v>0</v>
      </c>
      <c r="I322" s="34">
        <f>SUMIFS('fev 2025'!S:S,'fev 2025'!G:G,'Abertura por conta'!C322,'fev 2025'!V:V,'Abertura por conta'!F322)</f>
        <v>0</v>
      </c>
      <c r="J322" s="34">
        <f>SUMIFS('mar 2025'!S:S,'mar 2025'!G:G,'Abertura por conta'!C322,'mar 2025'!V:V,'Abertura por conta'!F322)</f>
        <v>0</v>
      </c>
      <c r="K322" s="34">
        <f t="shared" si="8"/>
        <v>0</v>
      </c>
      <c r="L322" s="19"/>
    </row>
    <row r="323" spans="1:12">
      <c r="A323" s="28">
        <v>1</v>
      </c>
      <c r="B323" s="19" t="s">
        <v>1244</v>
      </c>
      <c r="C323" s="19" t="s">
        <v>1177</v>
      </c>
      <c r="D323" s="19">
        <v>6932</v>
      </c>
      <c r="E323" s="19" t="s">
        <v>1784</v>
      </c>
      <c r="F323" s="19" t="s">
        <v>825</v>
      </c>
      <c r="G323" s="34">
        <f>SUMIFS('dez 2024'!S:S,'dez 2024'!G:G,'Abertura por conta'!C306,'dez 2024'!V:V,'Abertura por conta'!F306)</f>
        <v>260</v>
      </c>
      <c r="H323" s="34">
        <f>SUMIFS('jan 2025'!S:S,'jan 2025'!G:G,'Abertura por conta'!C323,'jan 2025'!V:V,'Abertura por conta'!F323)</f>
        <v>50</v>
      </c>
      <c r="I323" s="34">
        <f>SUMIFS('fev 2025'!S:S,'fev 2025'!G:G,'Abertura por conta'!C323,'fev 2025'!V:V,'Abertura por conta'!F323)</f>
        <v>0</v>
      </c>
      <c r="J323" s="34">
        <f>SUMIFS('mar 2025'!S:S,'mar 2025'!G:G,'Abertura por conta'!C323,'mar 2025'!V:V,'Abertura por conta'!F323)</f>
        <v>0</v>
      </c>
      <c r="K323" s="34">
        <f t="shared" si="8"/>
        <v>0</v>
      </c>
      <c r="L323" s="19"/>
    </row>
    <row r="324" spans="1:12">
      <c r="A324" s="28">
        <v>1</v>
      </c>
      <c r="B324" s="19" t="s">
        <v>1244</v>
      </c>
      <c r="C324" s="19" t="s">
        <v>1177</v>
      </c>
      <c r="D324" s="19">
        <v>6932</v>
      </c>
      <c r="E324" s="19" t="s">
        <v>1784</v>
      </c>
      <c r="F324" s="19" t="s">
        <v>50</v>
      </c>
      <c r="G324" s="34">
        <f>SUMIFS('dez 2024'!S:S,'dez 2024'!G:G,'Abertura por conta'!C307,'dez 2024'!V:V,'Abertura por conta'!F307)</f>
        <v>200</v>
      </c>
      <c r="H324" s="34">
        <f>SUMIFS('jan 2025'!S:S,'jan 2025'!G:G,'Abertura por conta'!C324,'jan 2025'!V:V,'Abertura por conta'!F324)</f>
        <v>189.62</v>
      </c>
      <c r="I324" s="34">
        <f>SUMIFS('fev 2025'!S:S,'fev 2025'!G:G,'Abertura por conta'!C324,'fev 2025'!V:V,'Abertura por conta'!F324)</f>
        <v>189.62</v>
      </c>
      <c r="J324" s="34">
        <f>SUMIFS('mar 2025'!S:S,'mar 2025'!G:G,'Abertura por conta'!C324,'mar 2025'!V:V,'Abertura por conta'!F324)</f>
        <v>0</v>
      </c>
      <c r="K324" s="34">
        <f t="shared" si="8"/>
        <v>-189.62</v>
      </c>
      <c r="L324" s="19"/>
    </row>
    <row r="325" spans="1:12">
      <c r="A325" s="28">
        <v>1</v>
      </c>
      <c r="B325" s="19" t="s">
        <v>1244</v>
      </c>
      <c r="C325" s="19" t="s">
        <v>1177</v>
      </c>
      <c r="D325" s="19">
        <v>6932</v>
      </c>
      <c r="E325" s="19" t="s">
        <v>1784</v>
      </c>
      <c r="F325" s="19" t="s">
        <v>41</v>
      </c>
      <c r="G325" s="34">
        <f>SUMIFS('dez 2024'!S:S,'dez 2024'!G:G,'Abertura por conta'!C308,'dez 2024'!V:V,'Abertura por conta'!F308)</f>
        <v>9.6999999999999993</v>
      </c>
      <c r="H325" s="34">
        <f>SUMIFS('jan 2025'!S:S,'jan 2025'!G:G,'Abertura por conta'!C325,'jan 2025'!V:V,'Abertura por conta'!F325)</f>
        <v>158.13999999999999</v>
      </c>
      <c r="I325" s="34">
        <f>SUMIFS('fev 2025'!S:S,'fev 2025'!G:G,'Abertura por conta'!C325,'fev 2025'!V:V,'Abertura por conta'!F325)</f>
        <v>163.13999999999999</v>
      </c>
      <c r="J325" s="34">
        <f>SUMIFS('mar 2025'!S:S,'mar 2025'!G:G,'Abertura por conta'!C325,'mar 2025'!V:V,'Abertura por conta'!F325)</f>
        <v>163.13999999999999</v>
      </c>
      <c r="K325" s="34">
        <f t="shared" si="8"/>
        <v>0</v>
      </c>
      <c r="L325" s="19"/>
    </row>
    <row r="326" spans="1:12">
      <c r="A326" s="28">
        <v>1</v>
      </c>
      <c r="B326" s="19" t="s">
        <v>1244</v>
      </c>
      <c r="C326" s="19" t="s">
        <v>1177</v>
      </c>
      <c r="D326" s="19">
        <v>6932</v>
      </c>
      <c r="E326" s="19" t="s">
        <v>1784</v>
      </c>
      <c r="F326" s="19" t="s">
        <v>128</v>
      </c>
      <c r="G326" s="34">
        <f>SUMIFS('dez 2024'!S:S,'dez 2024'!G:G,'Abertura por conta'!C309,'dez 2024'!V:V,'Abertura por conta'!F309)</f>
        <v>-2100</v>
      </c>
      <c r="H326" s="34">
        <f>SUMIFS('jan 2025'!S:S,'jan 2025'!G:G,'Abertura por conta'!C326,'jan 2025'!V:V,'Abertura por conta'!F326)</f>
        <v>4.8499999999999996</v>
      </c>
      <c r="I326" s="34">
        <f>SUMIFS('fev 2025'!S:S,'fev 2025'!G:G,'Abertura por conta'!C326,'fev 2025'!V:V,'Abertura por conta'!F326)</f>
        <v>4.8499999999999996</v>
      </c>
      <c r="J326" s="34">
        <f>SUMIFS('mar 2025'!S:S,'mar 2025'!G:G,'Abertura por conta'!C326,'mar 2025'!V:V,'Abertura por conta'!F326)</f>
        <v>4.8499999999999996</v>
      </c>
      <c r="K326" s="34">
        <f t="shared" si="8"/>
        <v>0</v>
      </c>
      <c r="L326" s="19"/>
    </row>
    <row r="327" spans="1:12">
      <c r="A327" s="28">
        <v>1</v>
      </c>
      <c r="B327" s="19" t="s">
        <v>1244</v>
      </c>
      <c r="C327" s="19" t="s">
        <v>1177</v>
      </c>
      <c r="D327" s="19">
        <v>6932</v>
      </c>
      <c r="E327" s="19" t="s">
        <v>1784</v>
      </c>
      <c r="F327" s="19" t="s">
        <v>36</v>
      </c>
      <c r="G327" s="34">
        <f>SUMIFS('dez 2024'!S:S,'dez 2024'!G:G,'Abertura por conta'!#REF!,'dez 2024'!V:V,'Abertura por conta'!#REF!)</f>
        <v>0</v>
      </c>
      <c r="H327" s="34">
        <f>SUMIFS('jan 2025'!S:S,'jan 2025'!G:G,'Abertura por conta'!C327,'jan 2025'!V:V,'Abertura por conta'!F327)</f>
        <v>-1500</v>
      </c>
      <c r="I327" s="34">
        <f>SUMIFS('fev 2025'!S:S,'fev 2025'!G:G,'Abertura por conta'!C327,'fev 2025'!V:V,'Abertura por conta'!F327)</f>
        <v>-1500</v>
      </c>
      <c r="J327" s="34">
        <f>SUMIFS('mar 2025'!S:S,'mar 2025'!G:G,'Abertura por conta'!C327,'mar 2025'!V:V,'Abertura por conta'!F327)</f>
        <v>-1500</v>
      </c>
      <c r="K327" s="34">
        <f t="shared" si="8"/>
        <v>0</v>
      </c>
      <c r="L327" s="19"/>
    </row>
    <row r="328" spans="1:12">
      <c r="A328" s="28">
        <v>237</v>
      </c>
      <c r="B328" s="19" t="s">
        <v>1193</v>
      </c>
      <c r="C328" s="19" t="s">
        <v>205</v>
      </c>
      <c r="D328" s="19">
        <v>1907</v>
      </c>
      <c r="E328" s="19" t="s">
        <v>1222</v>
      </c>
      <c r="F328" s="19" t="s">
        <v>36</v>
      </c>
      <c r="G328" s="34">
        <f>SUMIFS('dez 2024'!S:S,'dez 2024'!G:G,'Abertura por conta'!C310,'dez 2024'!V:V,'Abertura por conta'!F310)</f>
        <v>1155.73</v>
      </c>
      <c r="H328" s="34">
        <f>SUMIFS('jan 2025'!S:S,'jan 2025'!G:G,'Abertura por conta'!C328,'jan 2025'!V:V,'Abertura por conta'!F328)</f>
        <v>0</v>
      </c>
      <c r="I328" s="34">
        <f>SUMIFS('fev 2025'!S:S,'fev 2025'!G:G,'Abertura por conta'!C328,'fev 2025'!V:V,'Abertura por conta'!F328)</f>
        <v>0</v>
      </c>
      <c r="J328" s="34">
        <f>SUMIFS('mar 2025'!S:S,'mar 2025'!G:G,'Abertura por conta'!C328,'mar 2025'!V:V,'Abertura por conta'!F328)</f>
        <v>0</v>
      </c>
      <c r="K328" s="34">
        <f t="shared" si="8"/>
        <v>0</v>
      </c>
      <c r="L328" s="19"/>
    </row>
    <row r="329" spans="1:12">
      <c r="A329" s="28">
        <v>237</v>
      </c>
      <c r="B329" s="19" t="s">
        <v>1193</v>
      </c>
      <c r="C329" s="19" t="s">
        <v>205</v>
      </c>
      <c r="D329" s="19">
        <v>1907</v>
      </c>
      <c r="E329" s="19" t="s">
        <v>1222</v>
      </c>
      <c r="F329" s="19" t="s">
        <v>41</v>
      </c>
      <c r="G329" s="34">
        <f>SUMIFS('dez 2024'!S:S,'dez 2024'!G:G,'Abertura por conta'!C311,'dez 2024'!V:V,'Abertura por conta'!F311)</f>
        <v>-9737.32</v>
      </c>
      <c r="H329" s="34">
        <f>SUMIFS('jan 2025'!S:S,'jan 2025'!G:G,'Abertura por conta'!C329,'jan 2025'!V:V,'Abertura por conta'!F329)</f>
        <v>0</v>
      </c>
      <c r="I329" s="34">
        <f>SUMIFS('fev 2025'!S:S,'fev 2025'!G:G,'Abertura por conta'!C329,'fev 2025'!V:V,'Abertura por conta'!F329)</f>
        <v>0</v>
      </c>
      <c r="J329" s="34">
        <f>SUMIFS('mar 2025'!S:S,'mar 2025'!G:G,'Abertura por conta'!C329,'mar 2025'!V:V,'Abertura por conta'!F329)</f>
        <v>0</v>
      </c>
      <c r="K329" s="34">
        <f t="shared" si="8"/>
        <v>0</v>
      </c>
      <c r="L329" s="19"/>
    </row>
    <row r="330" spans="1:12">
      <c r="A330" s="28">
        <v>237</v>
      </c>
      <c r="B330" s="19" t="s">
        <v>1193</v>
      </c>
      <c r="C330" s="19" t="s">
        <v>205</v>
      </c>
      <c r="D330" s="19">
        <v>1907</v>
      </c>
      <c r="E330" s="19" t="s">
        <v>1222</v>
      </c>
      <c r="F330" s="19" t="s">
        <v>300</v>
      </c>
      <c r="G330" s="34">
        <f>SUMIFS('dez 2024'!S:S,'dez 2024'!G:G,'Abertura por conta'!C312,'dez 2024'!V:V,'Abertura por conta'!F312)</f>
        <v>705.06</v>
      </c>
      <c r="H330" s="34">
        <f>SUMIFS('jan 2025'!S:S,'jan 2025'!G:G,'Abertura por conta'!C330,'jan 2025'!V:V,'Abertura por conta'!F330)</f>
        <v>0</v>
      </c>
      <c r="I330" s="34">
        <f>SUMIFS('fev 2025'!S:S,'fev 2025'!G:G,'Abertura por conta'!C330,'fev 2025'!V:V,'Abertura por conta'!F330)</f>
        <v>0</v>
      </c>
      <c r="J330" s="34">
        <f>SUMIFS('mar 2025'!S:S,'mar 2025'!G:G,'Abertura por conta'!C330,'mar 2025'!V:V,'Abertura por conta'!F330)</f>
        <v>0</v>
      </c>
      <c r="K330" s="34">
        <f t="shared" si="8"/>
        <v>0</v>
      </c>
      <c r="L330" s="19"/>
    </row>
    <row r="331" spans="1:12">
      <c r="A331" s="28">
        <v>1</v>
      </c>
      <c r="B331" s="19" t="s">
        <v>1244</v>
      </c>
      <c r="C331" s="19" t="s">
        <v>488</v>
      </c>
      <c r="D331" s="19">
        <v>3822</v>
      </c>
      <c r="E331" s="19" t="s">
        <v>1270</v>
      </c>
      <c r="F331" s="19" t="s">
        <v>41</v>
      </c>
      <c r="G331" s="34">
        <f>SUMIFS('dez 2024'!S:S,'dez 2024'!G:G,'Abertura por conta'!C313,'dez 2024'!V:V,'Abertura por conta'!F313)</f>
        <v>134.34</v>
      </c>
      <c r="H331" s="34">
        <f>SUMIFS('jan 2025'!S:S,'jan 2025'!G:G,'Abertura por conta'!C331,'jan 2025'!V:V,'Abertura por conta'!F331)</f>
        <v>152</v>
      </c>
      <c r="I331" s="34">
        <f>SUMIFS('fev 2025'!S:S,'fev 2025'!G:G,'Abertura por conta'!C331,'fev 2025'!V:V,'Abertura por conta'!F331)</f>
        <v>0</v>
      </c>
      <c r="J331" s="34">
        <f>SUMIFS('mar 2025'!S:S,'mar 2025'!G:G,'Abertura por conta'!C331,'mar 2025'!V:V,'Abertura por conta'!F331)</f>
        <v>0</v>
      </c>
      <c r="K331" s="34">
        <f t="shared" si="8"/>
        <v>0</v>
      </c>
      <c r="L331" s="19"/>
    </row>
    <row r="332" spans="1:12">
      <c r="A332" s="28">
        <v>1</v>
      </c>
      <c r="B332" s="19" t="s">
        <v>1244</v>
      </c>
      <c r="C332" s="19" t="s">
        <v>488</v>
      </c>
      <c r="D332" s="19">
        <v>3822</v>
      </c>
      <c r="E332" s="19" t="s">
        <v>1270</v>
      </c>
      <c r="F332" s="19" t="s">
        <v>85</v>
      </c>
      <c r="G332" s="34">
        <f>SUMIFS('dez 2024'!S:S,'dez 2024'!G:G,'Abertura por conta'!C314,'dez 2024'!V:V,'Abertura por conta'!F314)</f>
        <v>9.6999999999999993</v>
      </c>
      <c r="H332" s="34">
        <f>SUMIFS('jan 2025'!S:S,'jan 2025'!G:G,'Abertura por conta'!C332,'jan 2025'!V:V,'Abertura por conta'!F332)</f>
        <v>30.95</v>
      </c>
      <c r="I332" s="34">
        <f>SUMIFS('fev 2025'!S:S,'fev 2025'!G:G,'Abertura por conta'!C332,'fev 2025'!V:V,'Abertura por conta'!F332)</f>
        <v>0</v>
      </c>
      <c r="J332" s="34">
        <f>SUMIFS('mar 2025'!S:S,'mar 2025'!G:G,'Abertura por conta'!C332,'mar 2025'!V:V,'Abertura por conta'!F332)</f>
        <v>0</v>
      </c>
      <c r="K332" s="34">
        <f t="shared" si="8"/>
        <v>0</v>
      </c>
      <c r="L332" s="19"/>
    </row>
    <row r="333" spans="1:12">
      <c r="A333" s="28">
        <v>1</v>
      </c>
      <c r="B333" s="19" t="s">
        <v>1244</v>
      </c>
      <c r="C333" s="19" t="s">
        <v>488</v>
      </c>
      <c r="D333" s="19">
        <v>3822</v>
      </c>
      <c r="E333" s="19" t="s">
        <v>1270</v>
      </c>
      <c r="F333" s="19" t="s">
        <v>36</v>
      </c>
      <c r="G333" s="34">
        <f>SUMIFS('dez 2024'!S:S,'dez 2024'!G:G,'Abertura por conta'!C315,'dez 2024'!V:V,'Abertura por conta'!F315)</f>
        <v>-1343.4</v>
      </c>
      <c r="H333" s="34">
        <f>SUMIFS('jan 2025'!S:S,'jan 2025'!G:G,'Abertura por conta'!C333,'jan 2025'!V:V,'Abertura por conta'!F333)</f>
        <v>-1900</v>
      </c>
      <c r="I333" s="34">
        <f>SUMIFS('fev 2025'!S:S,'fev 2025'!G:G,'Abertura por conta'!C333,'fev 2025'!V:V,'Abertura por conta'!F333)</f>
        <v>0</v>
      </c>
      <c r="J333" s="34">
        <f>SUMIFS('mar 2025'!S:S,'mar 2025'!G:G,'Abertura por conta'!C333,'mar 2025'!V:V,'Abertura por conta'!F333)</f>
        <v>0</v>
      </c>
      <c r="K333" s="34">
        <f t="shared" si="8"/>
        <v>0</v>
      </c>
      <c r="L333" s="19"/>
    </row>
    <row r="334" spans="1:12">
      <c r="A334" s="28">
        <v>1</v>
      </c>
      <c r="B334" s="19" t="s">
        <v>1244</v>
      </c>
      <c r="C334" s="19" t="s">
        <v>488</v>
      </c>
      <c r="D334" s="19">
        <v>3822</v>
      </c>
      <c r="E334" s="19" t="s">
        <v>1270</v>
      </c>
      <c r="F334" s="19" t="s">
        <v>79</v>
      </c>
      <c r="G334" s="34">
        <f>SUMIFS('dez 2024'!S:S,'dez 2024'!G:G,'Abertura por conta'!C316,'dez 2024'!V:V,'Abertura por conta'!F316)</f>
        <v>113.6</v>
      </c>
      <c r="H334" s="34">
        <f>SUMIFS('jan 2025'!S:S,'jan 2025'!G:G,'Abertura por conta'!C334,'jan 2025'!V:V,'Abertura por conta'!F334)</f>
        <v>300</v>
      </c>
      <c r="I334" s="34">
        <f>SUMIFS('fev 2025'!S:S,'fev 2025'!G:G,'Abertura por conta'!C334,'fev 2025'!V:V,'Abertura por conta'!F334)</f>
        <v>0</v>
      </c>
      <c r="J334" s="34">
        <f>SUMIFS('mar 2025'!S:S,'mar 2025'!G:G,'Abertura por conta'!C334,'mar 2025'!V:V,'Abertura por conta'!F334)</f>
        <v>0</v>
      </c>
      <c r="K334" s="34">
        <f t="shared" si="8"/>
        <v>0</v>
      </c>
      <c r="L334" s="19"/>
    </row>
    <row r="335" spans="1:12">
      <c r="A335" s="28">
        <v>341</v>
      </c>
      <c r="B335" s="19" t="s">
        <v>1234</v>
      </c>
      <c r="C335" s="19" t="s">
        <v>279</v>
      </c>
      <c r="D335" s="19">
        <v>1919</v>
      </c>
      <c r="E335" s="19" t="s">
        <v>1235</v>
      </c>
      <c r="F335" s="19" t="s">
        <v>41</v>
      </c>
      <c r="G335" s="34">
        <f>SUMIFS('dez 2024'!S:S,'dez 2024'!G:G,'Abertura por conta'!C317,'dez 2024'!V:V,'Abertura por conta'!F317)</f>
        <v>9.6999999999999993</v>
      </c>
      <c r="H335" s="34">
        <f>SUMIFS('jan 2025'!S:S,'jan 2025'!G:G,'Abertura por conta'!C335,'jan 2025'!V:V,'Abertura por conta'!F335)</f>
        <v>2200.73</v>
      </c>
      <c r="I335" s="34">
        <f>SUMIFS('fev 2025'!S:S,'fev 2025'!G:G,'Abertura por conta'!C335,'fev 2025'!V:V,'Abertura por conta'!F335)</f>
        <v>2200.73</v>
      </c>
      <c r="J335" s="34">
        <f>SUMIFS('mar 2025'!S:S,'mar 2025'!G:G,'Abertura por conta'!C335,'mar 2025'!V:V,'Abertura por conta'!F335)</f>
        <v>2253.36</v>
      </c>
      <c r="K335" s="34">
        <f t="shared" si="8"/>
        <v>52.630000000000109</v>
      </c>
      <c r="L335" s="19"/>
    </row>
    <row r="336" spans="1:12">
      <c r="A336" s="28">
        <v>341</v>
      </c>
      <c r="B336" s="19" t="s">
        <v>1234</v>
      </c>
      <c r="C336" s="19" t="s">
        <v>279</v>
      </c>
      <c r="D336" s="19">
        <v>1919</v>
      </c>
      <c r="E336" s="19" t="s">
        <v>1235</v>
      </c>
      <c r="F336" s="19" t="s">
        <v>266</v>
      </c>
      <c r="G336" s="34">
        <f>SUMIFS('dez 2024'!S:S,'dez 2024'!G:G,'Abertura por conta'!C318,'dez 2024'!V:V,'Abertura por conta'!F318)</f>
        <v>-853.04</v>
      </c>
      <c r="H336" s="34">
        <f>SUMIFS('jan 2025'!S:S,'jan 2025'!G:G,'Abertura por conta'!C336,'jan 2025'!V:V,'Abertura por conta'!F336)</f>
        <v>4277.74</v>
      </c>
      <c r="I336" s="34">
        <f>SUMIFS('fev 2025'!S:S,'fev 2025'!G:G,'Abertura por conta'!C336,'fev 2025'!V:V,'Abertura por conta'!F336)</f>
        <v>4277.74</v>
      </c>
      <c r="J336" s="34">
        <f>SUMIFS('mar 2025'!S:S,'mar 2025'!G:G,'Abertura por conta'!C336,'mar 2025'!V:V,'Abertura por conta'!F336)</f>
        <v>4277.74</v>
      </c>
      <c r="K336" s="34">
        <f t="shared" si="8"/>
        <v>0</v>
      </c>
      <c r="L336" s="19"/>
    </row>
    <row r="337" spans="1:12">
      <c r="A337" s="28">
        <v>341</v>
      </c>
      <c r="B337" s="19" t="s">
        <v>1234</v>
      </c>
      <c r="C337" s="19" t="s">
        <v>279</v>
      </c>
      <c r="D337" s="19">
        <v>1919</v>
      </c>
      <c r="E337" s="19" t="s">
        <v>1235</v>
      </c>
      <c r="F337" s="19" t="s">
        <v>128</v>
      </c>
      <c r="G337" s="34">
        <f>SUMIFS('dez 2024'!S:S,'dez 2024'!G:G,'Abertura por conta'!C319,'dez 2024'!V:V,'Abertura por conta'!F319)</f>
        <v>172.60000000000002</v>
      </c>
      <c r="H337" s="34">
        <f>SUMIFS('jan 2025'!S:S,'jan 2025'!G:G,'Abertura por conta'!C337,'jan 2025'!V:V,'Abertura por conta'!F337)</f>
        <v>9.6999999999999993</v>
      </c>
      <c r="I337" s="34">
        <f>SUMIFS('fev 2025'!S:S,'fev 2025'!G:G,'Abertura por conta'!C337,'fev 2025'!V:V,'Abertura por conta'!F337)</f>
        <v>9.6999999999999993</v>
      </c>
      <c r="J337" s="34">
        <f>SUMIFS('mar 2025'!S:S,'mar 2025'!G:G,'Abertura por conta'!C337,'mar 2025'!V:V,'Abertura por conta'!F337)</f>
        <v>9.6999999999999993</v>
      </c>
      <c r="K337" s="34">
        <f t="shared" si="8"/>
        <v>0</v>
      </c>
      <c r="L337" s="19"/>
    </row>
    <row r="338" spans="1:12">
      <c r="A338" s="28">
        <v>341</v>
      </c>
      <c r="B338" s="19" t="s">
        <v>1234</v>
      </c>
      <c r="C338" s="19" t="s">
        <v>279</v>
      </c>
      <c r="D338" s="19">
        <v>1919</v>
      </c>
      <c r="E338" s="19" t="s">
        <v>1235</v>
      </c>
      <c r="F338" s="19" t="s">
        <v>36</v>
      </c>
      <c r="G338" s="34">
        <f>SUMIFS('dez 2024'!S:S,'dez 2024'!G:G,'Abertura por conta'!C320,'dez 2024'!V:V,'Abertura por conta'!F320)</f>
        <v>-1198.99</v>
      </c>
      <c r="H338" s="34">
        <f>SUMIFS('jan 2025'!S:S,'jan 2025'!G:G,'Abertura por conta'!C338,'jan 2025'!V:V,'Abertura por conta'!F338)</f>
        <v>-21313.599999999999</v>
      </c>
      <c r="I338" s="34">
        <f>SUMIFS('fev 2025'!S:S,'fev 2025'!G:G,'Abertura por conta'!C338,'fev 2025'!V:V,'Abertura por conta'!F338)</f>
        <v>-21313.599999999999</v>
      </c>
      <c r="J338" s="34">
        <f>SUMIFS('mar 2025'!S:S,'mar 2025'!G:G,'Abertura por conta'!C338,'mar 2025'!V:V,'Abertura por conta'!F338)</f>
        <v>-21524.6</v>
      </c>
      <c r="K338" s="34">
        <f t="shared" si="8"/>
        <v>-211</v>
      </c>
      <c r="L338" s="19"/>
    </row>
    <row r="339" spans="1:12">
      <c r="A339" s="28">
        <v>341</v>
      </c>
      <c r="B339" s="19" t="s">
        <v>1234</v>
      </c>
      <c r="C339" s="19" t="s">
        <v>288</v>
      </c>
      <c r="D339" s="19">
        <v>1922</v>
      </c>
      <c r="E339" s="19" t="s">
        <v>1237</v>
      </c>
      <c r="F339" s="19" t="s">
        <v>300</v>
      </c>
      <c r="G339" s="34">
        <f>SUMIFS('dez 2024'!S:S,'dez 2024'!G:G,'Abertura por conta'!C321,'dez 2024'!V:V,'Abertura por conta'!F321)</f>
        <v>0</v>
      </c>
      <c r="H339" s="34">
        <f>SUMIFS('jan 2025'!S:S,'jan 2025'!G:G,'Abertura por conta'!C339,'jan 2025'!V:V,'Abertura por conta'!F339)</f>
        <v>248.55</v>
      </c>
      <c r="I339" s="34">
        <f>SUMIFS('fev 2025'!S:S,'fev 2025'!G:G,'Abertura por conta'!C339,'fev 2025'!V:V,'Abertura por conta'!F339)</f>
        <v>248.55</v>
      </c>
      <c r="J339" s="34">
        <f>SUMIFS('mar 2025'!S:S,'mar 2025'!G:G,'Abertura por conta'!C339,'mar 2025'!V:V,'Abertura por conta'!F339)</f>
        <v>0</v>
      </c>
      <c r="K339" s="34">
        <f t="shared" si="8"/>
        <v>-248.55</v>
      </c>
      <c r="L339" s="19"/>
    </row>
    <row r="340" spans="1:12">
      <c r="A340" s="28">
        <v>341</v>
      </c>
      <c r="B340" s="19" t="s">
        <v>1234</v>
      </c>
      <c r="C340" s="19" t="s">
        <v>288</v>
      </c>
      <c r="D340" s="19">
        <v>1922</v>
      </c>
      <c r="E340" s="19" t="s">
        <v>1237</v>
      </c>
      <c r="F340" s="19" t="s">
        <v>41</v>
      </c>
      <c r="G340" s="34">
        <f>SUMIFS('dez 2024'!S:S,'dez 2024'!G:G,'Abertura por conta'!C322,'dez 2024'!V:V,'Abertura por conta'!F322)</f>
        <v>-92</v>
      </c>
      <c r="H340" s="34">
        <f>SUMIFS('jan 2025'!S:S,'jan 2025'!G:G,'Abertura por conta'!C340,'jan 2025'!V:V,'Abertura por conta'!F340)</f>
        <v>229.3</v>
      </c>
      <c r="I340" s="34">
        <f>SUMIFS('fev 2025'!S:S,'fev 2025'!G:G,'Abertura por conta'!C340,'fev 2025'!V:V,'Abertura por conta'!F340)</f>
        <v>238.68</v>
      </c>
      <c r="J340" s="34">
        <f>SUMIFS('mar 2025'!S:S,'mar 2025'!G:G,'Abertura por conta'!C340,'mar 2025'!V:V,'Abertura por conta'!F340)</f>
        <v>238.68</v>
      </c>
      <c r="K340" s="34">
        <f t="shared" si="8"/>
        <v>0</v>
      </c>
      <c r="L340" s="19"/>
    </row>
    <row r="341" spans="1:12">
      <c r="A341" s="28">
        <v>341</v>
      </c>
      <c r="B341" s="19" t="s">
        <v>1234</v>
      </c>
      <c r="C341" s="19" t="s">
        <v>288</v>
      </c>
      <c r="D341" s="19">
        <v>1922</v>
      </c>
      <c r="E341" s="19" t="s">
        <v>1237</v>
      </c>
      <c r="F341" s="19" t="s">
        <v>128</v>
      </c>
      <c r="G341" s="34">
        <f>SUMIFS('dez 2024'!S:S,'dez 2024'!G:G,'Abertura por conta'!C323,'dez 2024'!V:V,'Abertura por conta'!F323)</f>
        <v>0</v>
      </c>
      <c r="H341" s="34">
        <f>SUMIFS('jan 2025'!S:S,'jan 2025'!G:G,'Abertura por conta'!C341,'jan 2025'!V:V,'Abertura por conta'!F341)</f>
        <v>9.6999999999999993</v>
      </c>
      <c r="I341" s="34">
        <f>SUMIFS('fev 2025'!S:S,'fev 2025'!G:G,'Abertura por conta'!C341,'fev 2025'!V:V,'Abertura por conta'!F341)</f>
        <v>9.6999999999999993</v>
      </c>
      <c r="J341" s="34">
        <f>SUMIFS('mar 2025'!S:S,'mar 2025'!G:G,'Abertura por conta'!C341,'mar 2025'!V:V,'Abertura por conta'!F341)</f>
        <v>9.6999999999999993</v>
      </c>
      <c r="K341" s="34">
        <f t="shared" si="8"/>
        <v>0</v>
      </c>
      <c r="L341" s="19"/>
    </row>
    <row r="342" spans="1:12">
      <c r="A342" s="28">
        <v>341</v>
      </c>
      <c r="B342" s="19" t="s">
        <v>1234</v>
      </c>
      <c r="C342" s="19" t="s">
        <v>288</v>
      </c>
      <c r="D342" s="19">
        <v>1922</v>
      </c>
      <c r="E342" s="19" t="s">
        <v>1237</v>
      </c>
      <c r="F342" s="19" t="s">
        <v>36</v>
      </c>
      <c r="G342" s="34">
        <f>SUMIFS('dez 2024'!S:S,'dez 2024'!G:G,'Abertura por conta'!C324,'dez 2024'!V:V,'Abertura por conta'!F324)</f>
        <v>151.52000000000001</v>
      </c>
      <c r="H342" s="34">
        <f>SUMIFS('jan 2025'!S:S,'jan 2025'!G:G,'Abertura por conta'!C342,'jan 2025'!V:V,'Abertura por conta'!F342)</f>
        <v>-2293</v>
      </c>
      <c r="I342" s="34">
        <f>SUMIFS('fev 2025'!S:S,'fev 2025'!G:G,'Abertura por conta'!C342,'fev 2025'!V:V,'Abertura por conta'!F342)</f>
        <v>-2293</v>
      </c>
      <c r="J342" s="34">
        <f>SUMIFS('mar 2025'!S:S,'mar 2025'!G:G,'Abertura por conta'!C342,'mar 2025'!V:V,'Abertura por conta'!F342)</f>
        <v>-2293</v>
      </c>
      <c r="K342" s="34">
        <f t="shared" si="8"/>
        <v>0</v>
      </c>
      <c r="L342" s="19"/>
    </row>
    <row r="343" spans="1:12">
      <c r="A343" s="45">
        <v>341</v>
      </c>
      <c r="B343" s="27" t="s">
        <v>1234</v>
      </c>
      <c r="C343" s="27" t="s">
        <v>288</v>
      </c>
      <c r="D343" s="27">
        <v>1922</v>
      </c>
      <c r="E343" s="27" t="s">
        <v>1237</v>
      </c>
      <c r="F343" s="27" t="s">
        <v>825</v>
      </c>
      <c r="G343" s="34"/>
      <c r="H343" s="70">
        <f>SUMIFS('jan 2025'!S:S,'jan 2025'!G:G,'Abertura por conta'!C343,'jan 2025'!V:V,'Abertura por conta'!F343)</f>
        <v>0</v>
      </c>
      <c r="I343" s="70">
        <f>SUMIFS('fev 2025'!S:S,'fev 2025'!G:G,'Abertura por conta'!C343,'fev 2025'!V:V,'Abertura por conta'!F343)</f>
        <v>0</v>
      </c>
      <c r="J343" s="70">
        <f>SUMIFS('mar 2025'!S:S,'mar 2025'!G:G,'Abertura por conta'!C343,'mar 2025'!V:V,'Abertura por conta'!F343)</f>
        <v>248.55</v>
      </c>
      <c r="K343" s="70">
        <f t="shared" si="8"/>
        <v>248.55</v>
      </c>
      <c r="L343" s="27"/>
    </row>
    <row r="344" spans="1:12">
      <c r="A344" s="28">
        <v>104</v>
      </c>
      <c r="B344" s="19" t="s">
        <v>1289</v>
      </c>
      <c r="C344" s="19" t="s">
        <v>655</v>
      </c>
      <c r="D344" s="19">
        <v>1933</v>
      </c>
      <c r="E344" s="19" t="s">
        <v>1305</v>
      </c>
      <c r="F344" s="19" t="s">
        <v>300</v>
      </c>
      <c r="G344" s="34">
        <f>SUMIFS('dez 2024'!S:S,'dez 2024'!G:G,'Abertura por conta'!C325,'dez 2024'!V:V,'Abertura por conta'!F325)</f>
        <v>133.01</v>
      </c>
      <c r="H344" s="34">
        <f>SUMIFS('jan 2025'!S:S,'jan 2025'!G:G,'Abertura por conta'!C344,'jan 2025'!V:V,'Abertura por conta'!F344)</f>
        <v>40</v>
      </c>
      <c r="I344" s="34">
        <f>SUMIFS('fev 2025'!S:S,'fev 2025'!G:G,'Abertura por conta'!C344,'fev 2025'!V:V,'Abertura por conta'!F344)</f>
        <v>0</v>
      </c>
      <c r="J344" s="34">
        <f>SUMIFS('mar 2025'!S:S,'mar 2025'!G:G,'Abertura por conta'!C344,'mar 2025'!V:V,'Abertura por conta'!F344)</f>
        <v>0</v>
      </c>
      <c r="K344" s="34">
        <f t="shared" si="8"/>
        <v>0</v>
      </c>
      <c r="L344" s="19"/>
    </row>
    <row r="345" spans="1:12">
      <c r="A345" s="28">
        <v>104</v>
      </c>
      <c r="B345" s="19" t="s">
        <v>1289</v>
      </c>
      <c r="C345" s="19" t="s">
        <v>655</v>
      </c>
      <c r="D345" s="19">
        <v>1933</v>
      </c>
      <c r="E345" s="19" t="s">
        <v>1305</v>
      </c>
      <c r="F345" s="19" t="s">
        <v>41</v>
      </c>
      <c r="G345" s="34">
        <f>SUMIFS('dez 2024'!S:S,'dez 2024'!G:G,'Abertura por conta'!C326,'dez 2024'!V:V,'Abertura por conta'!F326)</f>
        <v>4.8499999999999996</v>
      </c>
      <c r="H345" s="34">
        <f>SUMIFS('jan 2025'!S:S,'jan 2025'!G:G,'Abertura por conta'!C345,'jan 2025'!V:V,'Abertura por conta'!F345)</f>
        <v>402.77</v>
      </c>
      <c r="I345" s="34">
        <f>SUMIFS('fev 2025'!S:S,'fev 2025'!G:G,'Abertura por conta'!C345,'fev 2025'!V:V,'Abertura por conta'!F345)</f>
        <v>402.77</v>
      </c>
      <c r="J345" s="34">
        <f>SUMIFS('mar 2025'!S:S,'mar 2025'!G:G,'Abertura por conta'!C345,'mar 2025'!V:V,'Abertura por conta'!F345)</f>
        <v>402.77</v>
      </c>
      <c r="K345" s="34">
        <f t="shared" si="8"/>
        <v>0</v>
      </c>
      <c r="L345" s="19"/>
    </row>
    <row r="346" spans="1:12">
      <c r="A346" s="28">
        <v>104</v>
      </c>
      <c r="B346" s="19" t="s">
        <v>1289</v>
      </c>
      <c r="C346" s="19" t="s">
        <v>655</v>
      </c>
      <c r="D346" s="19">
        <v>1933</v>
      </c>
      <c r="E346" s="19" t="s">
        <v>1305</v>
      </c>
      <c r="F346" s="19" t="s">
        <v>128</v>
      </c>
      <c r="G346" s="34">
        <f>SUMIFS('dez 2024'!S:S,'dez 2024'!G:G,'Abertura por conta'!C327,'dez 2024'!V:V,'Abertura por conta'!F327)</f>
        <v>-1200</v>
      </c>
      <c r="H346" s="34">
        <f>SUMIFS('jan 2025'!S:S,'jan 2025'!G:G,'Abertura por conta'!C346,'jan 2025'!V:V,'Abertura por conta'!F346)</f>
        <v>9.6999999999999993</v>
      </c>
      <c r="I346" s="34">
        <f>SUMIFS('fev 2025'!S:S,'fev 2025'!G:G,'Abertura por conta'!C346,'fev 2025'!V:V,'Abertura por conta'!F346)</f>
        <v>9.6999999999999993</v>
      </c>
      <c r="J346" s="34">
        <f>SUMIFS('mar 2025'!S:S,'mar 2025'!G:G,'Abertura por conta'!C346,'mar 2025'!V:V,'Abertura por conta'!F346)</f>
        <v>9.6999999999999993</v>
      </c>
      <c r="K346" s="34">
        <f t="shared" si="8"/>
        <v>0</v>
      </c>
      <c r="L346" s="19"/>
    </row>
    <row r="347" spans="1:12">
      <c r="A347" s="28">
        <v>104</v>
      </c>
      <c r="B347" s="19" t="s">
        <v>1289</v>
      </c>
      <c r="C347" s="19" t="s">
        <v>655</v>
      </c>
      <c r="D347" s="19">
        <v>1933</v>
      </c>
      <c r="E347" s="19" t="s">
        <v>1305</v>
      </c>
      <c r="F347" s="19" t="s">
        <v>36</v>
      </c>
      <c r="G347" s="34">
        <f>SUMIFS('dez 2024'!S:S,'dez 2024'!G:G,'Abertura por conta'!C328,'dez 2024'!V:V,'Abertura por conta'!F328)</f>
        <v>-1706.08</v>
      </c>
      <c r="H347" s="34">
        <f>SUMIFS('jan 2025'!S:S,'jan 2025'!G:G,'Abertura por conta'!C347,'jan 2025'!V:V,'Abertura por conta'!F347)</f>
        <v>-4027.6099999999997</v>
      </c>
      <c r="I347" s="34">
        <f>SUMIFS('fev 2025'!S:S,'fev 2025'!G:G,'Abertura por conta'!C347,'fev 2025'!V:V,'Abertura por conta'!F347)</f>
        <v>-4027.6099999999997</v>
      </c>
      <c r="J347" s="34">
        <f>SUMIFS('mar 2025'!S:S,'mar 2025'!G:G,'Abertura por conta'!C347,'mar 2025'!V:V,'Abertura por conta'!F347)</f>
        <v>-4027.6099999999997</v>
      </c>
      <c r="K347" s="34">
        <f t="shared" si="8"/>
        <v>0</v>
      </c>
      <c r="L347" s="19"/>
    </row>
    <row r="348" spans="1:12">
      <c r="A348" s="28">
        <v>104</v>
      </c>
      <c r="B348" s="19" t="s">
        <v>1289</v>
      </c>
      <c r="C348" s="19" t="s">
        <v>655</v>
      </c>
      <c r="D348" s="19">
        <v>1933</v>
      </c>
      <c r="E348" s="19" t="s">
        <v>1305</v>
      </c>
      <c r="F348" s="19" t="s">
        <v>79</v>
      </c>
      <c r="G348" s="34">
        <f>SUMIFS('dez 2024'!S:S,'dez 2024'!G:G,'Abertura por conta'!C329,'dez 2024'!V:V,'Abertura por conta'!F329)</f>
        <v>304.39999999999998</v>
      </c>
      <c r="H348" s="34">
        <f>SUMIFS('jan 2025'!S:S,'jan 2025'!G:G,'Abertura por conta'!C348,'jan 2025'!V:V,'Abertura por conta'!F348)</f>
        <v>0</v>
      </c>
      <c r="I348" s="34">
        <f>SUMIFS('fev 2025'!S:S,'fev 2025'!G:G,'Abertura por conta'!C348,'fev 2025'!V:V,'Abertura por conta'!F348)</f>
        <v>0</v>
      </c>
      <c r="J348" s="34">
        <f>SUMIFS('mar 2025'!S:S,'mar 2025'!G:G,'Abertura por conta'!C348,'mar 2025'!V:V,'Abertura por conta'!F348)</f>
        <v>0</v>
      </c>
      <c r="K348" s="34">
        <f t="shared" si="8"/>
        <v>0</v>
      </c>
      <c r="L348" s="19"/>
    </row>
    <row r="349" spans="1:12">
      <c r="A349" s="28">
        <v>237</v>
      </c>
      <c r="B349" s="19" t="s">
        <v>1193</v>
      </c>
      <c r="C349" s="19" t="s">
        <v>138</v>
      </c>
      <c r="D349" s="19">
        <v>3659</v>
      </c>
      <c r="E349" s="19" t="s">
        <v>1210</v>
      </c>
      <c r="F349" s="19" t="s">
        <v>41</v>
      </c>
      <c r="G349" s="34">
        <f>SUMIFS('dez 2024'!S:S,'dez 2024'!G:G,'Abertura por conta'!C330,'dez 2024'!V:V,'Abertura por conta'!F330)</f>
        <v>1337.94</v>
      </c>
      <c r="H349" s="34">
        <f>SUMIFS('jan 2025'!S:S,'jan 2025'!G:G,'Abertura por conta'!C349,'jan 2025'!V:V,'Abertura por conta'!F349)</f>
        <v>140</v>
      </c>
      <c r="I349" s="34">
        <f>SUMIFS('fev 2025'!S:S,'fev 2025'!G:G,'Abertura por conta'!C349,'fev 2025'!V:V,'Abertura por conta'!F349)</f>
        <v>149.16</v>
      </c>
      <c r="J349" s="34">
        <f>SUMIFS('mar 2025'!S:S,'mar 2025'!G:G,'Abertura por conta'!C349,'mar 2025'!V:V,'Abertura por conta'!F349)</f>
        <v>149.16</v>
      </c>
      <c r="K349" s="34">
        <f t="shared" si="8"/>
        <v>0</v>
      </c>
      <c r="L349" s="19"/>
    </row>
    <row r="350" spans="1:12">
      <c r="A350" s="28">
        <v>237</v>
      </c>
      <c r="B350" s="19" t="s">
        <v>1193</v>
      </c>
      <c r="C350" s="19" t="s">
        <v>138</v>
      </c>
      <c r="D350" s="19">
        <v>3659</v>
      </c>
      <c r="E350" s="19" t="s">
        <v>1210</v>
      </c>
      <c r="F350" s="19" t="s">
        <v>85</v>
      </c>
      <c r="G350" s="34">
        <f>SUMIFS('dez 2024'!S:S,'dez 2024'!G:G,'Abertura por conta'!C331,'dez 2024'!V:V,'Abertura por conta'!F331)</f>
        <v>152</v>
      </c>
      <c r="H350" s="34">
        <f>SUMIFS('jan 2025'!S:S,'jan 2025'!G:G,'Abertura por conta'!C350,'jan 2025'!V:V,'Abertura por conta'!F350)</f>
        <v>13.36</v>
      </c>
      <c r="I350" s="34">
        <f>SUMIFS('fev 2025'!S:S,'fev 2025'!G:G,'Abertura por conta'!C350,'fev 2025'!V:V,'Abertura por conta'!F350)</f>
        <v>26.72</v>
      </c>
      <c r="J350" s="34">
        <f>SUMIFS('mar 2025'!S:S,'mar 2025'!G:G,'Abertura por conta'!C350,'mar 2025'!V:V,'Abertura por conta'!F350)</f>
        <v>26.72</v>
      </c>
      <c r="K350" s="34">
        <f t="shared" si="8"/>
        <v>0</v>
      </c>
      <c r="L350" s="19"/>
    </row>
    <row r="351" spans="1:12">
      <c r="A351" s="28">
        <v>237</v>
      </c>
      <c r="B351" s="19" t="s">
        <v>1193</v>
      </c>
      <c r="C351" s="19" t="s">
        <v>138</v>
      </c>
      <c r="D351" s="19">
        <v>3659</v>
      </c>
      <c r="E351" s="19" t="s">
        <v>1210</v>
      </c>
      <c r="F351" s="19" t="s">
        <v>36</v>
      </c>
      <c r="G351" s="34">
        <f>SUMIFS('dez 2024'!S:S,'dez 2024'!G:G,'Abertura por conta'!C332,'dez 2024'!V:V,'Abertura por conta'!F332)</f>
        <v>30.95</v>
      </c>
      <c r="H351" s="34">
        <f>SUMIFS('jan 2025'!S:S,'jan 2025'!G:G,'Abertura por conta'!C351,'jan 2025'!V:V,'Abertura por conta'!F351)</f>
        <v>-1400</v>
      </c>
      <c r="I351" s="34">
        <f>SUMIFS('fev 2025'!S:S,'fev 2025'!G:G,'Abertura por conta'!C351,'fev 2025'!V:V,'Abertura por conta'!F351)</f>
        <v>-1491.56</v>
      </c>
      <c r="J351" s="34">
        <f>SUMIFS('mar 2025'!S:S,'mar 2025'!G:G,'Abertura por conta'!C351,'mar 2025'!V:V,'Abertura por conta'!F351)</f>
        <v>-1491.56</v>
      </c>
      <c r="K351" s="34">
        <f t="shared" si="8"/>
        <v>0</v>
      </c>
      <c r="L351" s="19"/>
    </row>
    <row r="352" spans="1:12">
      <c r="A352" s="28">
        <v>33</v>
      </c>
      <c r="B352" s="19" t="s">
        <v>1198</v>
      </c>
      <c r="C352" s="19" t="s">
        <v>1165</v>
      </c>
      <c r="D352" s="19">
        <v>6542</v>
      </c>
      <c r="E352" s="19" t="s">
        <v>1329</v>
      </c>
      <c r="F352" s="19" t="s">
        <v>298</v>
      </c>
      <c r="G352" s="34">
        <f>SUMIFS('dez 2024'!S:S,'dez 2024'!G:G,'Abertura por conta'!C333,'dez 2024'!V:V,'Abertura por conta'!F333)</f>
        <v>-1900</v>
      </c>
      <c r="H352" s="34">
        <f>SUMIFS('jan 2025'!S:S,'jan 2025'!G:G,'Abertura por conta'!C352,'jan 2025'!V:V,'Abertura por conta'!F352)</f>
        <v>405</v>
      </c>
      <c r="I352" s="34">
        <f>SUMIFS('fev 2025'!S:S,'fev 2025'!G:G,'Abertura por conta'!C352,'fev 2025'!V:V,'Abertura por conta'!F352)</f>
        <v>0</v>
      </c>
      <c r="J352" s="34">
        <f>SUMIFS('mar 2025'!S:S,'mar 2025'!G:G,'Abertura por conta'!C352,'mar 2025'!V:V,'Abertura por conta'!F352)</f>
        <v>0</v>
      </c>
      <c r="K352" s="34">
        <f t="shared" si="8"/>
        <v>0</v>
      </c>
      <c r="L352" s="19"/>
    </row>
    <row r="353" spans="1:12">
      <c r="A353" s="28">
        <v>33</v>
      </c>
      <c r="B353" s="19" t="s">
        <v>1198</v>
      </c>
      <c r="C353" s="19" t="s">
        <v>1165</v>
      </c>
      <c r="D353" s="19">
        <v>6542</v>
      </c>
      <c r="E353" s="19" t="s">
        <v>1329</v>
      </c>
      <c r="F353" s="19" t="s">
        <v>41</v>
      </c>
      <c r="G353" s="34">
        <f>SUMIFS('dez 2024'!S:S,'dez 2024'!G:G,'Abertura por conta'!C334,'dez 2024'!V:V,'Abertura por conta'!F334)</f>
        <v>530</v>
      </c>
      <c r="H353" s="34">
        <f>SUMIFS('jan 2025'!S:S,'jan 2025'!G:G,'Abertura por conta'!C353,'jan 2025'!V:V,'Abertura por conta'!F353)</f>
        <v>45</v>
      </c>
      <c r="I353" s="34">
        <f>SUMIFS('fev 2025'!S:S,'fev 2025'!G:G,'Abertura por conta'!C353,'fev 2025'!V:V,'Abertura por conta'!F353)</f>
        <v>45</v>
      </c>
      <c r="J353" s="34">
        <f>SUMIFS('mar 2025'!S:S,'mar 2025'!G:G,'Abertura por conta'!C353,'mar 2025'!V:V,'Abertura por conta'!F353)</f>
        <v>45</v>
      </c>
      <c r="K353" s="34">
        <f t="shared" si="8"/>
        <v>0</v>
      </c>
      <c r="L353" s="19"/>
    </row>
    <row r="354" spans="1:12">
      <c r="A354" s="28">
        <v>33</v>
      </c>
      <c r="B354" s="19" t="s">
        <v>1198</v>
      </c>
      <c r="C354" s="19" t="s">
        <v>1165</v>
      </c>
      <c r="D354" s="19">
        <v>6542</v>
      </c>
      <c r="E354" s="19" t="s">
        <v>1329</v>
      </c>
      <c r="F354" s="19" t="s">
        <v>128</v>
      </c>
      <c r="G354" s="34">
        <f>SUMIFS('dez 2024'!S:S,'dez 2024'!G:G,'Abertura por conta'!C335,'dez 2024'!V:V,'Abertura por conta'!F335)</f>
        <v>2131.3599999999997</v>
      </c>
      <c r="H354" s="34">
        <f>SUMIFS('jan 2025'!S:S,'jan 2025'!G:G,'Abertura por conta'!C354,'jan 2025'!V:V,'Abertura por conta'!F354)</f>
        <v>0</v>
      </c>
      <c r="I354" s="34">
        <f>SUMIFS('fev 2025'!S:S,'fev 2025'!G:G,'Abertura por conta'!C354,'fev 2025'!V:V,'Abertura por conta'!F354)</f>
        <v>4.8499999999999996</v>
      </c>
      <c r="J354" s="34">
        <f>SUMIFS('mar 2025'!S:S,'mar 2025'!G:G,'Abertura por conta'!C354,'mar 2025'!V:V,'Abertura por conta'!F354)</f>
        <v>4.8499999999999996</v>
      </c>
      <c r="K354" s="34">
        <f t="shared" si="8"/>
        <v>0</v>
      </c>
      <c r="L354" s="19"/>
    </row>
    <row r="355" spans="1:12">
      <c r="A355" s="28">
        <v>33</v>
      </c>
      <c r="B355" s="19" t="s">
        <v>1198</v>
      </c>
      <c r="C355" s="19" t="s">
        <v>1165</v>
      </c>
      <c r="D355" s="19">
        <v>6542</v>
      </c>
      <c r="E355" s="19" t="s">
        <v>1329</v>
      </c>
      <c r="F355" s="19" t="s">
        <v>36</v>
      </c>
      <c r="G355" s="34">
        <f>SUMIFS('dez 2024'!S:S,'dez 2024'!G:G,'Abertura por conta'!C336,'dez 2024'!V:V,'Abertura por conta'!F336)</f>
        <v>4277.74</v>
      </c>
      <c r="H355" s="34">
        <f>SUMIFS('jan 2025'!S:S,'jan 2025'!G:G,'Abertura por conta'!C355,'jan 2025'!V:V,'Abertura por conta'!F355)</f>
        <v>-450</v>
      </c>
      <c r="I355" s="34">
        <f>SUMIFS('fev 2025'!S:S,'fev 2025'!G:G,'Abertura por conta'!C355,'fev 2025'!V:V,'Abertura por conta'!F355)</f>
        <v>-450</v>
      </c>
      <c r="J355" s="34">
        <f>SUMIFS('mar 2025'!S:S,'mar 2025'!G:G,'Abertura por conta'!C355,'mar 2025'!V:V,'Abertura por conta'!F355)</f>
        <v>-450</v>
      </c>
      <c r="K355" s="34">
        <f t="shared" si="8"/>
        <v>0</v>
      </c>
      <c r="L355" s="19"/>
    </row>
    <row r="356" spans="1:12">
      <c r="A356" s="28">
        <v>104</v>
      </c>
      <c r="B356" s="19" t="s">
        <v>1289</v>
      </c>
      <c r="C356" s="19" t="s">
        <v>666</v>
      </c>
      <c r="D356" s="19">
        <v>4541</v>
      </c>
      <c r="E356" s="19" t="s">
        <v>1306</v>
      </c>
      <c r="F356" s="19" t="s">
        <v>298</v>
      </c>
      <c r="G356" s="34">
        <f>SUMIFS('dez 2024'!S:S,'dez 2024'!G:G,'Abertura por conta'!C337,'dez 2024'!V:V,'Abertura por conta'!F337)</f>
        <v>9.6999999999999993</v>
      </c>
      <c r="H356" s="34">
        <f>SUMIFS('jan 2025'!S:S,'jan 2025'!G:G,'Abertura por conta'!C356,'jan 2025'!V:V,'Abertura por conta'!F356)</f>
        <v>720</v>
      </c>
      <c r="I356" s="34">
        <f>SUMIFS('fev 2025'!S:S,'fev 2025'!G:G,'Abertura por conta'!C356,'fev 2025'!V:V,'Abertura por conta'!F356)</f>
        <v>0</v>
      </c>
      <c r="J356" s="34">
        <f>SUMIFS('mar 2025'!S:S,'mar 2025'!G:G,'Abertura por conta'!C356,'mar 2025'!V:V,'Abertura por conta'!F356)</f>
        <v>0</v>
      </c>
      <c r="K356" s="34">
        <f t="shared" si="8"/>
        <v>0</v>
      </c>
      <c r="L356" s="19"/>
    </row>
    <row r="357" spans="1:12">
      <c r="A357" s="28">
        <v>104</v>
      </c>
      <c r="B357" s="19" t="s">
        <v>1289</v>
      </c>
      <c r="C357" s="19" t="s">
        <v>666</v>
      </c>
      <c r="D357" s="19">
        <v>4541</v>
      </c>
      <c r="E357" s="19" t="s">
        <v>1306</v>
      </c>
      <c r="F357" s="19" t="s">
        <v>669</v>
      </c>
      <c r="G357" s="34">
        <f>SUMIFS('dez 2024'!S:S,'dez 2024'!G:G,'Abertura por conta'!C338,'dez 2024'!V:V,'Abertura por conta'!F338)</f>
        <v>-21313.599999999999</v>
      </c>
      <c r="H357" s="34">
        <f>SUMIFS('jan 2025'!S:S,'jan 2025'!G:G,'Abertura por conta'!C357,'jan 2025'!V:V,'Abertura por conta'!F357)</f>
        <v>800</v>
      </c>
      <c r="I357" s="34">
        <f>SUMIFS('fev 2025'!S:S,'fev 2025'!G:G,'Abertura por conta'!C357,'fev 2025'!V:V,'Abertura por conta'!F357)</f>
        <v>800</v>
      </c>
      <c r="J357" s="34">
        <f>SUMIFS('mar 2025'!S:S,'mar 2025'!G:G,'Abertura por conta'!C357,'mar 2025'!V:V,'Abertura por conta'!F357)</f>
        <v>800</v>
      </c>
      <c r="K357" s="34">
        <f t="shared" si="8"/>
        <v>0</v>
      </c>
      <c r="L357" s="19"/>
    </row>
    <row r="358" spans="1:12">
      <c r="A358" s="28">
        <v>104</v>
      </c>
      <c r="B358" s="19" t="s">
        <v>1289</v>
      </c>
      <c r="C358" s="19" t="s">
        <v>666</v>
      </c>
      <c r="D358" s="19">
        <v>4541</v>
      </c>
      <c r="E358" s="19" t="s">
        <v>1306</v>
      </c>
      <c r="F358" s="19" t="s">
        <v>126</v>
      </c>
      <c r="G358" s="34">
        <f>SUMIFS('dez 2024'!S:S,'dez 2024'!G:G,'Abertura por conta'!C339,'dez 2024'!V:V,'Abertura por conta'!F339)</f>
        <v>0</v>
      </c>
      <c r="H358" s="34">
        <f>SUMIFS('jan 2025'!S:S,'jan 2025'!G:G,'Abertura por conta'!C358,'jan 2025'!V:V,'Abertura por conta'!F358)</f>
        <v>0</v>
      </c>
      <c r="I358" s="34">
        <f>SUMIFS('fev 2025'!S:S,'fev 2025'!G:G,'Abertura por conta'!C358,'fev 2025'!V:V,'Abertura por conta'!F358)</f>
        <v>0</v>
      </c>
      <c r="J358" s="34">
        <f>SUMIFS('mar 2025'!S:S,'mar 2025'!G:G,'Abertura por conta'!C358,'mar 2025'!V:V,'Abertura por conta'!F358)</f>
        <v>0</v>
      </c>
      <c r="K358" s="34">
        <f t="shared" si="8"/>
        <v>0</v>
      </c>
      <c r="L358" s="19"/>
    </row>
    <row r="359" spans="1:12">
      <c r="A359" s="28">
        <v>104</v>
      </c>
      <c r="B359" s="19" t="s">
        <v>1289</v>
      </c>
      <c r="C359" s="19" t="s">
        <v>666</v>
      </c>
      <c r="D359" s="19">
        <v>4541</v>
      </c>
      <c r="E359" s="19" t="s">
        <v>1306</v>
      </c>
      <c r="F359" s="19" t="s">
        <v>41</v>
      </c>
      <c r="G359" s="34">
        <f>SUMIFS('dez 2024'!S:S,'dez 2024'!G:G,'Abertura por conta'!C340,'dez 2024'!V:V,'Abertura por conta'!F340)</f>
        <v>229.3</v>
      </c>
      <c r="H359" s="34">
        <f>SUMIFS('jan 2025'!S:S,'jan 2025'!G:G,'Abertura por conta'!C359,'jan 2025'!V:V,'Abertura por conta'!F359)</f>
        <v>106.13999999999999</v>
      </c>
      <c r="I359" s="34">
        <f>SUMIFS('fev 2025'!S:S,'fev 2025'!G:G,'Abertura por conta'!C359,'fev 2025'!V:V,'Abertura por conta'!F359)</f>
        <v>59.92</v>
      </c>
      <c r="J359" s="34">
        <f>SUMIFS('mar 2025'!S:S,'mar 2025'!G:G,'Abertura por conta'!C359,'mar 2025'!V:V,'Abertura por conta'!F359)</f>
        <v>59.919999999999987</v>
      </c>
      <c r="K359" s="34">
        <f t="shared" si="8"/>
        <v>0</v>
      </c>
      <c r="L359" s="19"/>
    </row>
    <row r="360" spans="1:12">
      <c r="A360" s="28">
        <v>104</v>
      </c>
      <c r="B360" s="19" t="s">
        <v>1289</v>
      </c>
      <c r="C360" s="19" t="s">
        <v>666</v>
      </c>
      <c r="D360" s="19">
        <v>4541</v>
      </c>
      <c r="E360" s="19" t="s">
        <v>1306</v>
      </c>
      <c r="F360" s="19" t="s">
        <v>36</v>
      </c>
      <c r="G360" s="34">
        <f>SUMIFS('dez 2024'!S:S,'dez 2024'!G:G,'Abertura por conta'!C341,'dez 2024'!V:V,'Abertura por conta'!F341)</f>
        <v>9.6999999999999993</v>
      </c>
      <c r="H360" s="34">
        <f>SUMIFS('jan 2025'!S:S,'jan 2025'!G:G,'Abertura por conta'!C360,'jan 2025'!V:V,'Abertura por conta'!F360)</f>
        <v>-800</v>
      </c>
      <c r="I360" s="34">
        <f>SUMIFS('fev 2025'!S:S,'fev 2025'!G:G,'Abertura por conta'!C360,'fev 2025'!V:V,'Abertura por conta'!F360)</f>
        <v>26.139999999999986</v>
      </c>
      <c r="J360" s="34">
        <f>SUMIFS('mar 2025'!S:S,'mar 2025'!G:G,'Abertura por conta'!C360,'mar 2025'!V:V,'Abertura por conta'!F360)</f>
        <v>-800</v>
      </c>
      <c r="K360" s="34">
        <f t="shared" si="8"/>
        <v>-826.14</v>
      </c>
      <c r="L360" s="19"/>
    </row>
    <row r="361" spans="1:12">
      <c r="A361" s="28">
        <v>104</v>
      </c>
      <c r="B361" s="19" t="s">
        <v>1289</v>
      </c>
      <c r="C361" s="19" t="s">
        <v>671</v>
      </c>
      <c r="D361" s="19">
        <v>1999</v>
      </c>
      <c r="E361" s="19" t="s">
        <v>1307</v>
      </c>
      <c r="F361" s="19" t="s">
        <v>41</v>
      </c>
      <c r="G361" s="34">
        <f>SUMIFS('dez 2024'!S:S,'dez 2024'!G:G,'Abertura por conta'!C342,'dez 2024'!V:V,'Abertura por conta'!F342)</f>
        <v>-2293</v>
      </c>
      <c r="H361" s="34">
        <f>SUMIFS('jan 2025'!S:S,'jan 2025'!G:G,'Abertura por conta'!C361,'jan 2025'!V:V,'Abertura por conta'!F361)</f>
        <v>514.09</v>
      </c>
      <c r="I361" s="34">
        <f>SUMIFS('fev 2025'!S:S,'fev 2025'!G:G,'Abertura por conta'!C361,'fev 2025'!V:V,'Abertura por conta'!F361)</f>
        <v>539.09</v>
      </c>
      <c r="J361" s="34">
        <f>SUMIFS('mar 2025'!S:S,'mar 2025'!G:G,'Abertura por conta'!C361,'mar 2025'!V:V,'Abertura por conta'!F361)</f>
        <v>539.09</v>
      </c>
      <c r="K361" s="34">
        <f t="shared" si="8"/>
        <v>0</v>
      </c>
      <c r="L361" s="19"/>
    </row>
    <row r="362" spans="1:12">
      <c r="A362" s="28">
        <v>104</v>
      </c>
      <c r="B362" s="19" t="s">
        <v>1289</v>
      </c>
      <c r="C362" s="19" t="s">
        <v>671</v>
      </c>
      <c r="D362" s="19">
        <v>1999</v>
      </c>
      <c r="E362" s="19" t="s">
        <v>1307</v>
      </c>
      <c r="F362" s="19" t="s">
        <v>88</v>
      </c>
      <c r="G362" s="34">
        <f>SUMIFS('dez 2024'!S:S,'dez 2024'!G:G,'Abertura por conta'!C343,'dez 2024'!V:V,'Abertura por conta'!F343)</f>
        <v>0</v>
      </c>
      <c r="H362" s="34">
        <f>SUMIFS('jan 2025'!S:S,'jan 2025'!G:G,'Abertura por conta'!C362,'jan 2025'!V:V,'Abertura por conta'!F362)</f>
        <v>1900</v>
      </c>
      <c r="I362" s="34">
        <f>SUMIFS('fev 2025'!S:S,'fev 2025'!G:G,'Abertura por conta'!C362,'fev 2025'!V:V,'Abertura por conta'!F362)</f>
        <v>1900</v>
      </c>
      <c r="J362" s="34">
        <f>SUMIFS('mar 2025'!S:S,'mar 2025'!G:G,'Abertura por conta'!C362,'mar 2025'!V:V,'Abertura por conta'!F362)</f>
        <v>1900</v>
      </c>
      <c r="K362" s="34">
        <f t="shared" si="8"/>
        <v>0</v>
      </c>
      <c r="L362" s="19"/>
    </row>
    <row r="363" spans="1:12">
      <c r="A363" s="28">
        <v>104</v>
      </c>
      <c r="B363" s="19" t="s">
        <v>1289</v>
      </c>
      <c r="C363" s="19" t="s">
        <v>671</v>
      </c>
      <c r="D363" s="19">
        <v>1999</v>
      </c>
      <c r="E363" s="19" t="s">
        <v>1307</v>
      </c>
      <c r="F363" s="19" t="s">
        <v>669</v>
      </c>
      <c r="G363" s="34">
        <f>SUMIFS('dez 2024'!S:S,'dez 2024'!G:G,'Abertura por conta'!C344,'dez 2024'!V:V,'Abertura por conta'!F344)</f>
        <v>0</v>
      </c>
      <c r="H363" s="34">
        <f>SUMIFS('jan 2025'!S:S,'jan 2025'!G:G,'Abertura por conta'!C363,'jan 2025'!V:V,'Abertura por conta'!F363)</f>
        <v>250</v>
      </c>
      <c r="I363" s="34">
        <f>SUMIFS('fev 2025'!S:S,'fev 2025'!G:G,'Abertura por conta'!C363,'fev 2025'!V:V,'Abertura por conta'!F363)</f>
        <v>0</v>
      </c>
      <c r="J363" s="34">
        <f>SUMIFS('mar 2025'!S:S,'mar 2025'!G:G,'Abertura por conta'!C363,'mar 2025'!V:V,'Abertura por conta'!F363)</f>
        <v>0</v>
      </c>
      <c r="K363" s="34">
        <f t="shared" si="8"/>
        <v>0</v>
      </c>
      <c r="L363" s="19"/>
    </row>
    <row r="364" spans="1:12">
      <c r="A364" s="28">
        <v>104</v>
      </c>
      <c r="B364" s="19" t="s">
        <v>1289</v>
      </c>
      <c r="C364" s="19" t="s">
        <v>671</v>
      </c>
      <c r="D364" s="19">
        <v>1999</v>
      </c>
      <c r="E364" s="19" t="s">
        <v>1307</v>
      </c>
      <c r="F364" s="19" t="s">
        <v>48</v>
      </c>
      <c r="G364" s="34">
        <f>SUMIFS('dez 2024'!S:S,'dez 2024'!G:G,'Abertura por conta'!C345,'dez 2024'!V:V,'Abertura por conta'!F345)</f>
        <v>402.77</v>
      </c>
      <c r="H364" s="34">
        <f>SUMIFS('jan 2025'!S:S,'jan 2025'!G:G,'Abertura por conta'!C364,'jan 2025'!V:V,'Abertura por conta'!F364)</f>
        <v>193.72</v>
      </c>
      <c r="I364" s="34">
        <f>SUMIFS('fev 2025'!S:S,'fev 2025'!G:G,'Abertura por conta'!C364,'fev 2025'!V:V,'Abertura por conta'!F364)</f>
        <v>193.72</v>
      </c>
      <c r="J364" s="34">
        <f>SUMIFS('mar 2025'!S:S,'mar 2025'!G:G,'Abertura por conta'!C364,'mar 2025'!V:V,'Abertura por conta'!F364)</f>
        <v>193.72</v>
      </c>
      <c r="K364" s="34">
        <f t="shared" si="8"/>
        <v>0</v>
      </c>
      <c r="L364" s="19"/>
    </row>
    <row r="365" spans="1:12">
      <c r="A365" s="28">
        <v>104</v>
      </c>
      <c r="B365" s="19" t="s">
        <v>1289</v>
      </c>
      <c r="C365" s="19" t="s">
        <v>671</v>
      </c>
      <c r="D365" s="19">
        <v>1999</v>
      </c>
      <c r="E365" s="19" t="s">
        <v>1307</v>
      </c>
      <c r="F365" s="19" t="s">
        <v>128</v>
      </c>
      <c r="G365" s="34">
        <f>SUMIFS('dez 2024'!S:S,'dez 2024'!G:G,'Abertura por conta'!C346,'dez 2024'!V:V,'Abertura por conta'!F346)</f>
        <v>9.6999999999999993</v>
      </c>
      <c r="H365" s="34">
        <f>SUMIFS('jan 2025'!S:S,'jan 2025'!G:G,'Abertura por conta'!C365,'jan 2025'!V:V,'Abertura por conta'!F365)</f>
        <v>9.6999999999999993</v>
      </c>
      <c r="I365" s="34">
        <f>SUMIFS('fev 2025'!S:S,'fev 2025'!G:G,'Abertura por conta'!C365,'fev 2025'!V:V,'Abertura por conta'!F365)</f>
        <v>9.6999999999999993</v>
      </c>
      <c r="J365" s="34">
        <f>SUMIFS('mar 2025'!S:S,'mar 2025'!G:G,'Abertura por conta'!C365,'mar 2025'!V:V,'Abertura por conta'!F365)</f>
        <v>9.6999999999999993</v>
      </c>
      <c r="K365" s="34">
        <f t="shared" si="8"/>
        <v>0</v>
      </c>
      <c r="L365" s="19"/>
    </row>
    <row r="366" spans="1:12">
      <c r="A366" s="28">
        <v>104</v>
      </c>
      <c r="B366" s="19" t="s">
        <v>1289</v>
      </c>
      <c r="C366" s="19" t="s">
        <v>671</v>
      </c>
      <c r="D366" s="19">
        <v>1999</v>
      </c>
      <c r="E366" s="19" t="s">
        <v>1307</v>
      </c>
      <c r="F366" s="19" t="s">
        <v>675</v>
      </c>
      <c r="G366" s="34">
        <f>SUMIFS('dez 2024'!S:S,'dez 2024'!G:G,'Abertura por conta'!C347,'dez 2024'!V:V,'Abertura por conta'!F347)</f>
        <v>-4027.6099999999997</v>
      </c>
      <c r="H366" s="34">
        <f>SUMIFS('jan 2025'!S:S,'jan 2025'!G:G,'Abertura por conta'!C366,'jan 2025'!V:V,'Abertura por conta'!F366)</f>
        <v>0</v>
      </c>
      <c r="I366" s="34">
        <f>SUMIFS('fev 2025'!S:S,'fev 2025'!G:G,'Abertura por conta'!C366,'fev 2025'!V:V,'Abertura por conta'!F366)</f>
        <v>0</v>
      </c>
      <c r="J366" s="34">
        <f>SUMIFS('mar 2025'!S:S,'mar 2025'!G:G,'Abertura por conta'!C366,'mar 2025'!V:V,'Abertura por conta'!F366)</f>
        <v>0</v>
      </c>
      <c r="K366" s="34">
        <f t="shared" si="8"/>
        <v>0</v>
      </c>
      <c r="L366" s="19"/>
    </row>
    <row r="367" spans="1:12">
      <c r="A367" s="28">
        <v>104</v>
      </c>
      <c r="B367" s="19" t="s">
        <v>1289</v>
      </c>
      <c r="C367" s="19" t="s">
        <v>671</v>
      </c>
      <c r="D367" s="19">
        <v>1999</v>
      </c>
      <c r="E367" s="19" t="s">
        <v>1307</v>
      </c>
      <c r="F367" s="19" t="s">
        <v>36</v>
      </c>
      <c r="G367" s="34">
        <f>SUMIFS('dez 2024'!S:S,'dez 2024'!G:G,'Abertura por conta'!C348,'dez 2024'!V:V,'Abertura por conta'!F348)</f>
        <v>303.23</v>
      </c>
      <c r="H367" s="34">
        <f>SUMIFS('jan 2025'!S:S,'jan 2025'!G:G,'Abertura por conta'!C367,'jan 2025'!V:V,'Abertura por conta'!F367)</f>
        <v>-7040.9699999999993</v>
      </c>
      <c r="I367" s="34">
        <f>SUMIFS('fev 2025'!S:S,'fev 2025'!G:G,'Abertura por conta'!C367,'fev 2025'!V:V,'Abertura por conta'!F367)</f>
        <v>-7040.9699999999993</v>
      </c>
      <c r="J367" s="34">
        <f>SUMIFS('mar 2025'!S:S,'mar 2025'!G:G,'Abertura por conta'!C367,'mar 2025'!V:V,'Abertura por conta'!F367)</f>
        <v>-7040.9699999999993</v>
      </c>
      <c r="K367" s="34">
        <f t="shared" si="8"/>
        <v>0</v>
      </c>
      <c r="L367" s="19"/>
    </row>
    <row r="368" spans="1:12">
      <c r="A368" s="28">
        <v>1</v>
      </c>
      <c r="B368" s="19" t="s">
        <v>1244</v>
      </c>
      <c r="C368" s="19" t="s">
        <v>492</v>
      </c>
      <c r="D368" s="19">
        <v>2001</v>
      </c>
      <c r="E368" s="19" t="s">
        <v>1271</v>
      </c>
      <c r="F368" s="19" t="s">
        <v>41</v>
      </c>
      <c r="G368" s="34">
        <f>SUMIFS('dez 2024'!S:S,'dez 2024'!G:G,'Abertura por conta'!C349,'dez 2024'!V:V,'Abertura por conta'!F349)</f>
        <v>140</v>
      </c>
      <c r="H368" s="34">
        <f>SUMIFS('jan 2025'!S:S,'jan 2025'!G:G,'Abertura por conta'!C368,'jan 2025'!V:V,'Abertura por conta'!F368)</f>
        <v>137.16</v>
      </c>
      <c r="I368" s="34">
        <f>SUMIFS('fev 2025'!S:S,'fev 2025'!G:G,'Abertura por conta'!C368,'fev 2025'!V:V,'Abertura por conta'!F368)</f>
        <v>137.16</v>
      </c>
      <c r="J368" s="34">
        <f>SUMIFS('mar 2025'!S:S,'mar 2025'!G:G,'Abertura por conta'!C368,'mar 2025'!V:V,'Abertura por conta'!F368)</f>
        <v>137.16</v>
      </c>
      <c r="K368" s="34">
        <f t="shared" si="8"/>
        <v>0</v>
      </c>
      <c r="L368" s="19"/>
    </row>
    <row r="369" spans="1:12">
      <c r="A369" s="28">
        <v>1</v>
      </c>
      <c r="B369" s="19" t="s">
        <v>1244</v>
      </c>
      <c r="C369" s="19" t="s">
        <v>492</v>
      </c>
      <c r="D369" s="19">
        <v>2001</v>
      </c>
      <c r="E369" s="19" t="s">
        <v>1271</v>
      </c>
      <c r="F369" s="19" t="s">
        <v>126</v>
      </c>
      <c r="G369" s="34">
        <f>SUMIFS('dez 2024'!S:S,'dez 2024'!G:G,'Abertura por conta'!C350,'dez 2024'!V:V,'Abertura por conta'!F350)</f>
        <v>13.36</v>
      </c>
      <c r="H369" s="34">
        <f>SUMIFS('jan 2025'!S:S,'jan 2025'!G:G,'Abertura por conta'!C369,'jan 2025'!V:V,'Abertura por conta'!F369)</f>
        <v>350</v>
      </c>
      <c r="I369" s="34">
        <f>SUMIFS('fev 2025'!S:S,'fev 2025'!G:G,'Abertura por conta'!C369,'fev 2025'!V:V,'Abertura por conta'!F369)</f>
        <v>350</v>
      </c>
      <c r="J369" s="34">
        <f>SUMIFS('mar 2025'!S:S,'mar 2025'!G:G,'Abertura por conta'!C369,'mar 2025'!V:V,'Abertura por conta'!F369)</f>
        <v>0</v>
      </c>
      <c r="K369" s="34">
        <f t="shared" si="8"/>
        <v>-350</v>
      </c>
      <c r="L369" s="19"/>
    </row>
    <row r="370" spans="1:12">
      <c r="A370" s="28">
        <v>1</v>
      </c>
      <c r="B370" s="19" t="s">
        <v>1244</v>
      </c>
      <c r="C370" s="19" t="s">
        <v>492</v>
      </c>
      <c r="D370" s="19">
        <v>2001</v>
      </c>
      <c r="E370" s="19" t="s">
        <v>1271</v>
      </c>
      <c r="F370" s="19" t="s">
        <v>128</v>
      </c>
      <c r="G370" s="34">
        <f>SUMIFS('dez 2024'!S:S,'dez 2024'!G:G,'Abertura por conta'!C351,'dez 2024'!V:V,'Abertura por conta'!F351)</f>
        <v>-1400</v>
      </c>
      <c r="H370" s="34">
        <f>SUMIFS('jan 2025'!S:S,'jan 2025'!G:G,'Abertura por conta'!C370,'jan 2025'!V:V,'Abertura por conta'!F370)</f>
        <v>9.6999999999999993</v>
      </c>
      <c r="I370" s="34">
        <f>SUMIFS('fev 2025'!S:S,'fev 2025'!G:G,'Abertura por conta'!C370,'fev 2025'!V:V,'Abertura por conta'!F370)</f>
        <v>9.6999999999999993</v>
      </c>
      <c r="J370" s="34">
        <f>SUMIFS('mar 2025'!S:S,'mar 2025'!G:G,'Abertura por conta'!C370,'mar 2025'!V:V,'Abertura por conta'!F370)</f>
        <v>9.6999999999999993</v>
      </c>
      <c r="K370" s="34">
        <f t="shared" si="8"/>
        <v>0</v>
      </c>
      <c r="L370" s="19"/>
    </row>
    <row r="371" spans="1:12">
      <c r="A371" s="28">
        <v>1</v>
      </c>
      <c r="B371" s="19" t="s">
        <v>1244</v>
      </c>
      <c r="C371" s="19" t="s">
        <v>492</v>
      </c>
      <c r="D371" s="19">
        <v>2001</v>
      </c>
      <c r="E371" s="19" t="s">
        <v>1271</v>
      </c>
      <c r="F371" s="19" t="s">
        <v>36</v>
      </c>
      <c r="G371" s="34">
        <f>SUMIFS('dez 2024'!S:S,'dez 2024'!G:G,'Abertura por conta'!C352,'dez 2024'!V:V,'Abertura por conta'!F352)</f>
        <v>0</v>
      </c>
      <c r="H371" s="34">
        <f>SUMIFS('jan 2025'!S:S,'jan 2025'!G:G,'Abertura por conta'!C371,'jan 2025'!V:V,'Abertura por conta'!F371)</f>
        <v>-1285.6500000000001</v>
      </c>
      <c r="I371" s="34">
        <f>SUMIFS('fev 2025'!S:S,'fev 2025'!G:G,'Abertura por conta'!C371,'fev 2025'!V:V,'Abertura por conta'!F371)</f>
        <v>-1285.6500000000001</v>
      </c>
      <c r="J371" s="34">
        <f>SUMIFS('mar 2025'!S:S,'mar 2025'!G:G,'Abertura por conta'!C371,'mar 2025'!V:V,'Abertura por conta'!F371)</f>
        <v>-1285.6500000000001</v>
      </c>
      <c r="K371" s="34">
        <f t="shared" si="8"/>
        <v>0</v>
      </c>
      <c r="L371" s="19"/>
    </row>
    <row r="372" spans="1:12">
      <c r="A372" s="28">
        <v>1</v>
      </c>
      <c r="B372" s="19" t="s">
        <v>1244</v>
      </c>
      <c r="C372" s="19" t="s">
        <v>497</v>
      </c>
      <c r="D372" s="19">
        <v>2046</v>
      </c>
      <c r="E372" s="19" t="s">
        <v>1272</v>
      </c>
      <c r="F372" s="19" t="s">
        <v>300</v>
      </c>
      <c r="G372" s="34">
        <f>SUMIFS('dez 2024'!S:S,'dez 2024'!G:G,'Abertura por conta'!C353,'dez 2024'!V:V,'Abertura por conta'!F353)</f>
        <v>4.5</v>
      </c>
      <c r="H372" s="34">
        <f>SUMIFS('jan 2025'!S:S,'jan 2025'!G:G,'Abertura por conta'!C372,'jan 2025'!V:V,'Abertura por conta'!F372)</f>
        <v>350</v>
      </c>
      <c r="I372" s="34">
        <f>SUMIFS('fev 2025'!S:S,'fev 2025'!G:G,'Abertura por conta'!C372,'fev 2025'!V:V,'Abertura por conta'!F372)</f>
        <v>350</v>
      </c>
      <c r="J372" s="34">
        <f>SUMIFS('mar 2025'!S:S,'mar 2025'!G:G,'Abertura por conta'!C372,'mar 2025'!V:V,'Abertura por conta'!F372)</f>
        <v>350</v>
      </c>
      <c r="K372" s="34">
        <f t="shared" si="8"/>
        <v>0</v>
      </c>
      <c r="L372" s="19"/>
    </row>
    <row r="373" spans="1:12">
      <c r="A373" s="28">
        <v>1</v>
      </c>
      <c r="B373" s="19" t="s">
        <v>1244</v>
      </c>
      <c r="C373" s="19" t="s">
        <v>497</v>
      </c>
      <c r="D373" s="19">
        <v>2046</v>
      </c>
      <c r="E373" s="19" t="s">
        <v>1272</v>
      </c>
      <c r="F373" s="19" t="s">
        <v>79</v>
      </c>
      <c r="G373" s="34">
        <f>SUMIFS('dez 2024'!S:S,'dez 2024'!G:G,'Abertura por conta'!C354,'dez 2024'!V:V,'Abertura por conta'!F354)</f>
        <v>4.8499999999999996</v>
      </c>
      <c r="H373" s="34">
        <f>SUMIFS('jan 2025'!S:S,'jan 2025'!G:G,'Abertura por conta'!C373,'jan 2025'!V:V,'Abertura por conta'!F373)</f>
        <v>175</v>
      </c>
      <c r="I373" s="34">
        <f>SUMIFS('fev 2025'!S:S,'fev 2025'!G:G,'Abertura por conta'!C373,'fev 2025'!V:V,'Abertura por conta'!F373)</f>
        <v>175</v>
      </c>
      <c r="J373" s="34">
        <f>SUMIFS('mar 2025'!S:S,'mar 2025'!G:G,'Abertura por conta'!C373,'mar 2025'!V:V,'Abertura por conta'!F373)</f>
        <v>0</v>
      </c>
      <c r="K373" s="34">
        <f t="shared" si="8"/>
        <v>-175</v>
      </c>
      <c r="L373" s="19"/>
    </row>
    <row r="374" spans="1:12">
      <c r="A374" s="28">
        <v>1</v>
      </c>
      <c r="B374" s="19" t="s">
        <v>1244</v>
      </c>
      <c r="C374" s="19" t="s">
        <v>497</v>
      </c>
      <c r="D374" s="19">
        <v>2046</v>
      </c>
      <c r="E374" s="19" t="s">
        <v>1272</v>
      </c>
      <c r="F374" s="19" t="s">
        <v>36</v>
      </c>
      <c r="G374" s="34">
        <f>SUMIFS('dez 2024'!S:S,'dez 2024'!G:G,'Abertura por conta'!C355,'dez 2024'!V:V,'Abertura por conta'!F355)</f>
        <v>-45</v>
      </c>
      <c r="H374" s="34">
        <f>SUMIFS('jan 2025'!S:S,'jan 2025'!G:G,'Abertura por conta'!C374,'jan 2025'!V:V,'Abertura por conta'!F374)</f>
        <v>-900</v>
      </c>
      <c r="I374" s="34">
        <f>SUMIFS('fev 2025'!S:S,'fev 2025'!G:G,'Abertura por conta'!C374,'fev 2025'!V:V,'Abertura por conta'!F374)</f>
        <v>-900</v>
      </c>
      <c r="J374" s="34">
        <f>SUMIFS('mar 2025'!S:S,'mar 2025'!G:G,'Abertura por conta'!C374,'mar 2025'!V:V,'Abertura por conta'!F374)</f>
        <v>-900</v>
      </c>
      <c r="K374" s="34">
        <f t="shared" si="8"/>
        <v>0</v>
      </c>
      <c r="L374" s="19"/>
    </row>
    <row r="375" spans="1:12">
      <c r="A375" s="28">
        <v>1</v>
      </c>
      <c r="B375" s="19" t="s">
        <v>1244</v>
      </c>
      <c r="C375" s="19" t="s">
        <v>497</v>
      </c>
      <c r="D375" s="19">
        <v>2046</v>
      </c>
      <c r="E375" s="19" t="s">
        <v>1272</v>
      </c>
      <c r="F375" s="19" t="s">
        <v>126</v>
      </c>
      <c r="G375" s="34">
        <f>SUMIFS('dez 2024'!S:S,'dez 2024'!G:G,'Abertura por conta'!C356,'dez 2024'!V:V,'Abertura por conta'!F356)</f>
        <v>0</v>
      </c>
      <c r="H375" s="34">
        <f>SUMIFS('jan 2025'!S:S,'jan 2025'!G:G,'Abertura por conta'!C375,'jan 2025'!V:V,'Abertura por conta'!F375)</f>
        <v>60</v>
      </c>
      <c r="I375" s="34">
        <f>SUMIFS('fev 2025'!S:S,'fev 2025'!G:G,'Abertura por conta'!C375,'fev 2025'!V:V,'Abertura por conta'!F375)</f>
        <v>0</v>
      </c>
      <c r="J375" s="34">
        <f>SUMIFS('mar 2025'!S:S,'mar 2025'!G:G,'Abertura por conta'!C375,'mar 2025'!V:V,'Abertura por conta'!F375)</f>
        <v>0</v>
      </c>
      <c r="K375" s="34">
        <f t="shared" si="8"/>
        <v>0</v>
      </c>
      <c r="L375" s="19"/>
    </row>
    <row r="376" spans="1:12">
      <c r="A376" s="28">
        <v>1</v>
      </c>
      <c r="B376" s="19" t="s">
        <v>1244</v>
      </c>
      <c r="C376" s="19" t="s">
        <v>497</v>
      </c>
      <c r="D376" s="19">
        <v>2046</v>
      </c>
      <c r="E376" s="19" t="s">
        <v>1272</v>
      </c>
      <c r="F376" s="19" t="s">
        <v>41</v>
      </c>
      <c r="G376" s="34">
        <f>SUMIFS('dez 2024'!S:S,'dez 2024'!G:G,'Abertura por conta'!C357,'dez 2024'!V:V,'Abertura por conta'!F357)</f>
        <v>800</v>
      </c>
      <c r="H376" s="34">
        <f>SUMIFS('jan 2025'!S:S,'jan 2025'!G:G,'Abertura por conta'!C376,'jan 2025'!V:V,'Abertura por conta'!F376)</f>
        <v>141.26</v>
      </c>
      <c r="I376" s="34">
        <f>SUMIFS('fev 2025'!S:S,'fev 2025'!G:G,'Abertura por conta'!C376,'fev 2025'!V:V,'Abertura por conta'!F376)</f>
        <v>141.26</v>
      </c>
      <c r="J376" s="34">
        <f>SUMIFS('mar 2025'!S:S,'mar 2025'!G:G,'Abertura por conta'!C376,'mar 2025'!V:V,'Abertura por conta'!F376)</f>
        <v>158.76</v>
      </c>
      <c r="K376" s="34">
        <f t="shared" si="8"/>
        <v>17.5</v>
      </c>
      <c r="L376" s="19"/>
    </row>
    <row r="377" spans="1:12">
      <c r="A377" s="28">
        <v>1</v>
      </c>
      <c r="B377" s="19" t="s">
        <v>1244</v>
      </c>
      <c r="C377" s="19" t="s">
        <v>502</v>
      </c>
      <c r="D377" s="19">
        <v>2050</v>
      </c>
      <c r="E377" s="19" t="s">
        <v>1273</v>
      </c>
      <c r="F377" s="19" t="s">
        <v>88</v>
      </c>
      <c r="G377" s="34">
        <f>SUMIFS('dez 2024'!S:S,'dez 2024'!G:G,'Abertura por conta'!C358,'dez 2024'!V:V,'Abertura por conta'!F358)</f>
        <v>0</v>
      </c>
      <c r="H377" s="34">
        <f>SUMIFS('jan 2025'!S:S,'jan 2025'!G:G,'Abertura por conta'!C377,'jan 2025'!V:V,'Abertura por conta'!F377)</f>
        <v>425.05</v>
      </c>
      <c r="I377" s="34">
        <f>SUMIFS('fev 2025'!S:S,'fev 2025'!G:G,'Abertura por conta'!C377,'fev 2025'!V:V,'Abertura por conta'!F377)</f>
        <v>425.05</v>
      </c>
      <c r="J377" s="34">
        <f>SUMIFS('mar 2025'!S:S,'mar 2025'!G:G,'Abertura por conta'!C377,'mar 2025'!V:V,'Abertura por conta'!F377)</f>
        <v>425.05</v>
      </c>
      <c r="K377" s="34">
        <f t="shared" si="8"/>
        <v>0</v>
      </c>
      <c r="L377" s="19"/>
    </row>
    <row r="378" spans="1:12">
      <c r="A378" s="28">
        <v>1</v>
      </c>
      <c r="B378" s="19" t="s">
        <v>1244</v>
      </c>
      <c r="C378" s="19" t="s">
        <v>502</v>
      </c>
      <c r="D378" s="19">
        <v>2050</v>
      </c>
      <c r="E378" s="19" t="s">
        <v>1273</v>
      </c>
      <c r="F378" s="19" t="s">
        <v>41</v>
      </c>
      <c r="G378" s="34">
        <f>SUMIFS('dez 2024'!S:S,'dez 2024'!G:G,'Abertura por conta'!C359,'dez 2024'!V:V,'Abertura por conta'!F359)</f>
        <v>131.72</v>
      </c>
      <c r="H378" s="34">
        <f>SUMIFS('jan 2025'!S:S,'jan 2025'!G:G,'Abertura por conta'!C378,'jan 2025'!V:V,'Abertura por conta'!F378)</f>
        <v>150</v>
      </c>
      <c r="I378" s="34">
        <f>SUMIFS('fev 2025'!S:S,'fev 2025'!G:G,'Abertura por conta'!C378,'fev 2025'!V:V,'Abertura por conta'!F378)</f>
        <v>150</v>
      </c>
      <c r="J378" s="34">
        <f>SUMIFS('mar 2025'!S:S,'mar 2025'!G:G,'Abertura por conta'!C378,'mar 2025'!V:V,'Abertura por conta'!F378)</f>
        <v>150</v>
      </c>
      <c r="K378" s="34">
        <f t="shared" si="8"/>
        <v>0</v>
      </c>
      <c r="L378" s="19"/>
    </row>
    <row r="379" spans="1:12">
      <c r="A379" s="28">
        <v>1</v>
      </c>
      <c r="B379" s="19" t="s">
        <v>1244</v>
      </c>
      <c r="C379" s="19" t="s">
        <v>502</v>
      </c>
      <c r="D379" s="19">
        <v>2050</v>
      </c>
      <c r="E379" s="19" t="s">
        <v>1273</v>
      </c>
      <c r="F379" s="19" t="s">
        <v>128</v>
      </c>
      <c r="G379" s="34">
        <f>SUMIFS('dez 2024'!S:S,'dez 2024'!G:G,'Abertura por conta'!C360,'dez 2024'!V:V,'Abertura por conta'!F360)</f>
        <v>-323.79000000000002</v>
      </c>
      <c r="H379" s="34">
        <f>SUMIFS('jan 2025'!S:S,'jan 2025'!G:G,'Abertura por conta'!C379,'jan 2025'!V:V,'Abertura por conta'!F379)</f>
        <v>9.6999999999999993</v>
      </c>
      <c r="I379" s="34">
        <f>SUMIFS('fev 2025'!S:S,'fev 2025'!G:G,'Abertura por conta'!C379,'fev 2025'!V:V,'Abertura por conta'!F379)</f>
        <v>9.6999999999999993</v>
      </c>
      <c r="J379" s="34">
        <f>SUMIFS('mar 2025'!S:S,'mar 2025'!G:G,'Abertura por conta'!C379,'mar 2025'!V:V,'Abertura por conta'!F379)</f>
        <v>9.6999999999999993</v>
      </c>
      <c r="K379" s="34">
        <f t="shared" ref="K379:K442" si="9">J379-I379</f>
        <v>0</v>
      </c>
      <c r="L379" s="19"/>
    </row>
    <row r="380" spans="1:12">
      <c r="A380" s="28">
        <v>1</v>
      </c>
      <c r="B380" s="19" t="s">
        <v>1244</v>
      </c>
      <c r="C380" s="19" t="s">
        <v>502</v>
      </c>
      <c r="D380" s="19">
        <v>2050</v>
      </c>
      <c r="E380" s="19" t="s">
        <v>1273</v>
      </c>
      <c r="F380" s="19" t="s">
        <v>36</v>
      </c>
      <c r="G380" s="34">
        <f>SUMIFS('dez 2024'!S:S,'dez 2024'!G:G,'Abertura por conta'!C361,'dez 2024'!V:V,'Abertura por conta'!F361)</f>
        <v>489.1</v>
      </c>
      <c r="H380" s="34">
        <f>SUMIFS('jan 2025'!S:S,'jan 2025'!G:G,'Abertura por conta'!C380,'jan 2025'!V:V,'Abertura por conta'!F380)</f>
        <v>-1925.05</v>
      </c>
      <c r="I380" s="34">
        <f>SUMIFS('fev 2025'!S:S,'fev 2025'!G:G,'Abertura por conta'!C380,'fev 2025'!V:V,'Abertura por conta'!F380)</f>
        <v>-1925.05</v>
      </c>
      <c r="J380" s="34">
        <f>SUMIFS('mar 2025'!S:S,'mar 2025'!G:G,'Abertura por conta'!C380,'mar 2025'!V:V,'Abertura por conta'!F380)</f>
        <v>-1925.05</v>
      </c>
      <c r="K380" s="34">
        <f t="shared" si="9"/>
        <v>0</v>
      </c>
      <c r="L380" s="19"/>
    </row>
    <row r="381" spans="1:12">
      <c r="A381" s="28">
        <v>237</v>
      </c>
      <c r="B381" s="19" t="s">
        <v>1193</v>
      </c>
      <c r="C381" s="19" t="s">
        <v>69</v>
      </c>
      <c r="D381" s="19">
        <v>2053</v>
      </c>
      <c r="E381" s="19" t="s">
        <v>1341</v>
      </c>
      <c r="F381" s="19" t="s">
        <v>41</v>
      </c>
      <c r="G381" s="34">
        <f>SUMIFS('dez 2024'!S:S,'dez 2024'!G:G,'Abertura por conta'!C362,'dez 2024'!V:V,'Abertura por conta'!F362)</f>
        <v>1900</v>
      </c>
      <c r="H381" s="34">
        <f>SUMIFS('jan 2025'!S:S,'jan 2025'!G:G,'Abertura por conta'!C381,'jan 2025'!V:V,'Abertura por conta'!F381)</f>
        <v>111.75</v>
      </c>
      <c r="I381" s="34">
        <f>SUMIFS('fev 2025'!S:S,'fev 2025'!G:G,'Abertura por conta'!C381,'fev 2025'!V:V,'Abertura por conta'!F381)</f>
        <v>142.15</v>
      </c>
      <c r="J381" s="34">
        <f>SUMIFS('mar 2025'!S:S,'mar 2025'!G:G,'Abertura por conta'!C381,'mar 2025'!V:V,'Abertura por conta'!F381)</f>
        <v>142.15</v>
      </c>
      <c r="K381" s="34">
        <f t="shared" si="9"/>
        <v>0</v>
      </c>
      <c r="L381" s="19"/>
    </row>
    <row r="382" spans="1:12">
      <c r="A382" s="28">
        <v>237</v>
      </c>
      <c r="B382" s="19" t="s">
        <v>1193</v>
      </c>
      <c r="C382" s="19" t="s">
        <v>69</v>
      </c>
      <c r="D382" s="19">
        <v>2053</v>
      </c>
      <c r="E382" s="19" t="s">
        <v>1341</v>
      </c>
      <c r="F382" s="19" t="s">
        <v>36</v>
      </c>
      <c r="G382" s="34">
        <f>SUMIFS('dez 2024'!S:S,'dez 2024'!G:G,'Abertura por conta'!C363,'dez 2024'!V:V,'Abertura por conta'!F363)</f>
        <v>250</v>
      </c>
      <c r="H382" s="34">
        <f>SUMIFS('jan 2025'!S:S,'jan 2025'!G:G,'Abertura por conta'!C382,'jan 2025'!V:V,'Abertura por conta'!F382)</f>
        <v>-800</v>
      </c>
      <c r="I382" s="34">
        <f>SUMIFS('fev 2025'!S:S,'fev 2025'!G:G,'Abertura por conta'!C382,'fev 2025'!V:V,'Abertura por conta'!F382)</f>
        <v>-854</v>
      </c>
      <c r="J382" s="34">
        <f>SUMIFS('mar 2025'!S:S,'mar 2025'!G:G,'Abertura por conta'!C382,'mar 2025'!V:V,'Abertura por conta'!F382)</f>
        <v>-854</v>
      </c>
      <c r="K382" s="34">
        <f t="shared" si="9"/>
        <v>0</v>
      </c>
      <c r="L382" s="19"/>
    </row>
    <row r="383" spans="1:12">
      <c r="A383" s="28">
        <v>104</v>
      </c>
      <c r="B383" s="19" t="s">
        <v>1289</v>
      </c>
      <c r="C383" s="19" t="s">
        <v>679</v>
      </c>
      <c r="D383" s="19">
        <v>2073</v>
      </c>
      <c r="E383" s="19" t="s">
        <v>1308</v>
      </c>
      <c r="F383" s="19" t="s">
        <v>128</v>
      </c>
      <c r="G383" s="34">
        <f>SUMIFS('dez 2024'!S:S,'dez 2024'!G:G,'Abertura por conta'!C364,'dez 2024'!V:V,'Abertura por conta'!F364)</f>
        <v>193.72</v>
      </c>
      <c r="H383" s="34">
        <f>SUMIFS('jan 2025'!S:S,'jan 2025'!G:G,'Abertura por conta'!C383,'jan 2025'!V:V,'Abertura por conta'!F383)</f>
        <v>9.6999999999999993</v>
      </c>
      <c r="I383" s="34">
        <f>SUMIFS('fev 2025'!S:S,'fev 2025'!G:G,'Abertura por conta'!C383,'fev 2025'!V:V,'Abertura por conta'!F383)</f>
        <v>0</v>
      </c>
      <c r="J383" s="34">
        <f>SUMIFS('mar 2025'!S:S,'mar 2025'!G:G,'Abertura por conta'!C383,'mar 2025'!V:V,'Abertura por conta'!F383)</f>
        <v>9.6999999999999993</v>
      </c>
      <c r="K383" s="34">
        <f t="shared" si="9"/>
        <v>9.6999999999999993</v>
      </c>
      <c r="L383" s="19"/>
    </row>
    <row r="384" spans="1:12">
      <c r="A384" s="28">
        <v>104</v>
      </c>
      <c r="B384" s="19" t="s">
        <v>1289</v>
      </c>
      <c r="C384" s="19" t="s">
        <v>679</v>
      </c>
      <c r="D384" s="19">
        <v>2073</v>
      </c>
      <c r="E384" s="19" t="s">
        <v>1308</v>
      </c>
      <c r="F384" s="19" t="s">
        <v>48</v>
      </c>
      <c r="G384" s="34">
        <f>SUMIFS('dez 2024'!S:S,'dez 2024'!G:G,'Abertura por conta'!C365,'dez 2024'!V:V,'Abertura por conta'!F365)</f>
        <v>9.6999999999999993</v>
      </c>
      <c r="H384" s="34">
        <f>SUMIFS('jan 2025'!S:S,'jan 2025'!G:G,'Abertura por conta'!C384,'jan 2025'!V:V,'Abertura por conta'!F384)</f>
        <v>-109.41</v>
      </c>
      <c r="I384" s="34">
        <f>SUMIFS('fev 2025'!S:S,'fev 2025'!G:G,'Abertura por conta'!C384,'fev 2025'!V:V,'Abertura por conta'!F384)</f>
        <v>-109.41</v>
      </c>
      <c r="J384" s="34">
        <f>SUMIFS('mar 2025'!S:S,'mar 2025'!G:G,'Abertura por conta'!C384,'mar 2025'!V:V,'Abertura por conta'!F384)</f>
        <v>-109.41</v>
      </c>
      <c r="K384" s="34">
        <f t="shared" si="9"/>
        <v>0</v>
      </c>
      <c r="L384" s="19"/>
    </row>
    <row r="385" spans="1:12">
      <c r="A385" s="28">
        <v>104</v>
      </c>
      <c r="B385" s="19" t="s">
        <v>1289</v>
      </c>
      <c r="C385" s="19" t="s">
        <v>679</v>
      </c>
      <c r="D385" s="19">
        <v>2073</v>
      </c>
      <c r="E385" s="19" t="s">
        <v>1308</v>
      </c>
      <c r="F385" s="19" t="s">
        <v>50</v>
      </c>
      <c r="G385" s="34">
        <f>SUMIFS('dez 2024'!S:S,'dez 2024'!G:G,'Abertura por conta'!C366,'dez 2024'!V:V,'Abertura por conta'!F366)</f>
        <v>0</v>
      </c>
      <c r="H385" s="34">
        <f>SUMIFS('jan 2025'!S:S,'jan 2025'!G:G,'Abertura por conta'!C385,'jan 2025'!V:V,'Abertura por conta'!F385)</f>
        <v>0</v>
      </c>
      <c r="I385" s="34">
        <f>SUMIFS('fev 2025'!S:S,'fev 2025'!G:G,'Abertura por conta'!C385,'fev 2025'!V:V,'Abertura por conta'!F385)</f>
        <v>0</v>
      </c>
      <c r="J385" s="34">
        <f>SUMIFS('mar 2025'!S:S,'mar 2025'!G:G,'Abertura por conta'!C385,'mar 2025'!V:V,'Abertura por conta'!F385)</f>
        <v>0</v>
      </c>
      <c r="K385" s="34">
        <f t="shared" si="9"/>
        <v>0</v>
      </c>
      <c r="L385" s="19"/>
    </row>
    <row r="386" spans="1:12">
      <c r="A386" s="28">
        <v>104</v>
      </c>
      <c r="B386" s="19" t="s">
        <v>1289</v>
      </c>
      <c r="C386" s="19" t="s">
        <v>679</v>
      </c>
      <c r="D386" s="19">
        <v>2073</v>
      </c>
      <c r="E386" s="19" t="s">
        <v>1308</v>
      </c>
      <c r="F386" s="19" t="s">
        <v>85</v>
      </c>
      <c r="G386" s="34">
        <f>SUMIFS('dez 2024'!S:S,'dez 2024'!G:G,'Abertura por conta'!C367,'dez 2024'!V:V,'Abertura por conta'!F367)</f>
        <v>-7040.9699999999993</v>
      </c>
      <c r="H386" s="34">
        <f>SUMIFS('jan 2025'!S:S,'jan 2025'!G:G,'Abertura por conta'!C386,'jan 2025'!V:V,'Abertura por conta'!F386)</f>
        <v>0</v>
      </c>
      <c r="I386" s="34">
        <f>SUMIFS('fev 2025'!S:S,'fev 2025'!G:G,'Abertura por conta'!C386,'fev 2025'!V:V,'Abertura por conta'!F386)</f>
        <v>0</v>
      </c>
      <c r="J386" s="34">
        <f>SUMIFS('mar 2025'!S:S,'mar 2025'!G:G,'Abertura por conta'!C386,'mar 2025'!V:V,'Abertura por conta'!F386)</f>
        <v>0</v>
      </c>
      <c r="K386" s="34">
        <f t="shared" si="9"/>
        <v>0</v>
      </c>
      <c r="L386" s="19"/>
    </row>
    <row r="387" spans="1:12">
      <c r="A387" s="28">
        <v>104</v>
      </c>
      <c r="B387" s="19" t="s">
        <v>1289</v>
      </c>
      <c r="C387" s="19" t="s">
        <v>679</v>
      </c>
      <c r="D387" s="19">
        <v>2073</v>
      </c>
      <c r="E387" s="19" t="s">
        <v>1308</v>
      </c>
      <c r="F387" s="19" t="s">
        <v>300</v>
      </c>
      <c r="G387" s="34">
        <f>SUMIFS('dez 2024'!S:S,'dez 2024'!G:G,'Abertura por conta'!C368,'dez 2024'!V:V,'Abertura por conta'!F368)</f>
        <v>128.57</v>
      </c>
      <c r="H387" s="34">
        <f>SUMIFS('jan 2025'!S:S,'jan 2025'!G:G,'Abertura por conta'!C387,'jan 2025'!V:V,'Abertura por conta'!F387)</f>
        <v>-244.65</v>
      </c>
      <c r="I387" s="34">
        <f>SUMIFS('fev 2025'!S:S,'fev 2025'!G:G,'Abertura por conta'!C387,'fev 2025'!V:V,'Abertura por conta'!F387)</f>
        <v>-244.65</v>
      </c>
      <c r="J387" s="34">
        <f>SUMIFS('mar 2025'!S:S,'mar 2025'!G:G,'Abertura por conta'!C387,'mar 2025'!V:V,'Abertura por conta'!F387)</f>
        <v>-281.94</v>
      </c>
      <c r="K387" s="34">
        <f t="shared" si="9"/>
        <v>-37.289999999999992</v>
      </c>
      <c r="L387" s="19"/>
    </row>
    <row r="388" spans="1:12">
      <c r="A388" s="28">
        <v>104</v>
      </c>
      <c r="B388" s="19" t="s">
        <v>1289</v>
      </c>
      <c r="C388" s="19" t="s">
        <v>679</v>
      </c>
      <c r="D388" s="19">
        <v>2073</v>
      </c>
      <c r="E388" s="19" t="s">
        <v>1308</v>
      </c>
      <c r="F388" s="19" t="s">
        <v>36</v>
      </c>
      <c r="G388" s="34">
        <f>SUMIFS('dez 2024'!S:S,'dez 2024'!G:G,'Abertura por conta'!C369,'dez 2024'!V:V,'Abertura por conta'!F369)</f>
        <v>350</v>
      </c>
      <c r="H388" s="34">
        <f>SUMIFS('jan 2025'!S:S,'jan 2025'!G:G,'Abertura por conta'!C388,'jan 2025'!V:V,'Abertura por conta'!F388)</f>
        <v>-1100</v>
      </c>
      <c r="I388" s="34">
        <f>SUMIFS('fev 2025'!S:S,'fev 2025'!G:G,'Abertura por conta'!C388,'fev 2025'!V:V,'Abertura por conta'!F388)</f>
        <v>-1100</v>
      </c>
      <c r="J388" s="34">
        <f>SUMIFS('mar 2025'!S:S,'mar 2025'!G:G,'Abertura por conta'!C388,'mar 2025'!V:V,'Abertura por conta'!F388)</f>
        <v>-1100</v>
      </c>
      <c r="K388" s="34">
        <f t="shared" si="9"/>
        <v>0</v>
      </c>
      <c r="L388" s="19"/>
    </row>
    <row r="389" spans="1:12">
      <c r="A389" s="28">
        <v>104</v>
      </c>
      <c r="B389" s="19" t="s">
        <v>1289</v>
      </c>
      <c r="C389" s="19" t="s">
        <v>679</v>
      </c>
      <c r="D389" s="19">
        <v>2073</v>
      </c>
      <c r="E389" s="19" t="s">
        <v>1308</v>
      </c>
      <c r="F389" s="19" t="s">
        <v>41</v>
      </c>
      <c r="G389" s="34">
        <f>SUMIFS('dez 2024'!S:S,'dez 2024'!G:G,'Abertura por conta'!C370,'dez 2024'!V:V,'Abertura por conta'!F370)</f>
        <v>9.6999999999999993</v>
      </c>
      <c r="H389" s="34">
        <f>SUMIFS('jan 2025'!S:S,'jan 2025'!G:G,'Abertura por conta'!C389,'jan 2025'!V:V,'Abertura por conta'!F389)</f>
        <v>145.4</v>
      </c>
      <c r="I389" s="34">
        <f>SUMIFS('fev 2025'!S:S,'fev 2025'!G:G,'Abertura por conta'!C389,'fev 2025'!V:V,'Abertura por conta'!F389)</f>
        <v>145.4</v>
      </c>
      <c r="J389" s="34">
        <f>SUMIFS('mar 2025'!S:S,'mar 2025'!G:G,'Abertura por conta'!C389,'mar 2025'!V:V,'Abertura por conta'!F389)</f>
        <v>149.13</v>
      </c>
      <c r="K389" s="34">
        <f t="shared" si="9"/>
        <v>3.7299999999999898</v>
      </c>
      <c r="L389" s="19"/>
    </row>
    <row r="390" spans="1:12">
      <c r="A390" s="28">
        <v>104</v>
      </c>
      <c r="B390" s="19" t="s">
        <v>1289</v>
      </c>
      <c r="C390" s="19" t="s">
        <v>679</v>
      </c>
      <c r="D390" s="19">
        <v>2073</v>
      </c>
      <c r="E390" s="19" t="s">
        <v>1308</v>
      </c>
      <c r="F390" s="19" t="s">
        <v>79</v>
      </c>
      <c r="G390" s="34">
        <f>SUMIFS('dez 2024'!S:S,'dez 2024'!G:G,'Abertura por conta'!C371,'dez 2024'!V:V,'Abertura por conta'!F371)</f>
        <v>-1285.6500000000001</v>
      </c>
      <c r="H390" s="34">
        <f>SUMIFS('jan 2025'!S:S,'jan 2025'!G:G,'Abertura por conta'!C390,'jan 2025'!V:V,'Abertura por conta'!F390)</f>
        <v>-21.82</v>
      </c>
      <c r="I390" s="34">
        <f>SUMIFS('fev 2025'!S:S,'fev 2025'!G:G,'Abertura por conta'!C390,'fev 2025'!V:V,'Abertura por conta'!F390)</f>
        <v>0</v>
      </c>
      <c r="J390" s="34">
        <f>SUMIFS('mar 2025'!S:S,'mar 2025'!G:G,'Abertura por conta'!C390,'mar 2025'!V:V,'Abertura por conta'!F390)</f>
        <v>0</v>
      </c>
      <c r="K390" s="34">
        <f t="shared" si="9"/>
        <v>0</v>
      </c>
      <c r="L390" s="19"/>
    </row>
    <row r="391" spans="1:12">
      <c r="A391" s="28">
        <v>104</v>
      </c>
      <c r="B391" s="19" t="s">
        <v>1289</v>
      </c>
      <c r="C391" s="19" t="s">
        <v>685</v>
      </c>
      <c r="D391" s="19">
        <v>2091</v>
      </c>
      <c r="E391" s="19" t="s">
        <v>1309</v>
      </c>
      <c r="F391" s="19" t="s">
        <v>41</v>
      </c>
      <c r="G391" s="34">
        <f>SUMIFS('dez 2024'!S:S,'dez 2024'!G:G,'Abertura por conta'!C372,'dez 2024'!V:V,'Abertura por conta'!F372)</f>
        <v>0</v>
      </c>
      <c r="H391" s="34">
        <f>SUMIFS('jan 2025'!S:S,'jan 2025'!G:G,'Abertura por conta'!C391,'jan 2025'!V:V,'Abertura por conta'!F391)</f>
        <v>313.10999999999996</v>
      </c>
      <c r="I391" s="34">
        <f>SUMIFS('fev 2025'!S:S,'fev 2025'!G:G,'Abertura por conta'!C391,'fev 2025'!V:V,'Abertura por conta'!F391)</f>
        <v>317.87</v>
      </c>
      <c r="J391" s="34">
        <f>SUMIFS('mar 2025'!S:S,'mar 2025'!G:G,'Abertura por conta'!C391,'mar 2025'!V:V,'Abertura por conta'!F391)</f>
        <v>365.43</v>
      </c>
      <c r="K391" s="34">
        <f t="shared" si="9"/>
        <v>47.56</v>
      </c>
      <c r="L391" s="19"/>
    </row>
    <row r="392" spans="1:12">
      <c r="A392" s="28">
        <v>104</v>
      </c>
      <c r="B392" s="19" t="s">
        <v>1289</v>
      </c>
      <c r="C392" s="19" t="s">
        <v>685</v>
      </c>
      <c r="D392" s="19">
        <v>2091</v>
      </c>
      <c r="E392" s="19" t="s">
        <v>1309</v>
      </c>
      <c r="F392" s="19" t="s">
        <v>79</v>
      </c>
      <c r="G392" s="34">
        <f>SUMIFS('dez 2024'!S:S,'dez 2024'!G:G,'Abertura por conta'!C373,'dez 2024'!V:V,'Abertura por conta'!F373)</f>
        <v>0</v>
      </c>
      <c r="H392" s="34">
        <f>SUMIFS('jan 2025'!S:S,'jan 2025'!G:G,'Abertura por conta'!C392,'jan 2025'!V:V,'Abertura por conta'!F392)</f>
        <v>192.58</v>
      </c>
      <c r="I392" s="34">
        <f>SUMIFS('fev 2025'!S:S,'fev 2025'!G:G,'Abertura por conta'!C392,'fev 2025'!V:V,'Abertura por conta'!F392)</f>
        <v>0</v>
      </c>
      <c r="J392" s="34">
        <f>SUMIFS('mar 2025'!S:S,'mar 2025'!G:G,'Abertura por conta'!C392,'mar 2025'!V:V,'Abertura por conta'!F392)</f>
        <v>0</v>
      </c>
      <c r="K392" s="34">
        <f t="shared" si="9"/>
        <v>0</v>
      </c>
      <c r="L392" s="19"/>
    </row>
    <row r="393" spans="1:12">
      <c r="A393" s="28">
        <v>104</v>
      </c>
      <c r="B393" s="19" t="s">
        <v>1289</v>
      </c>
      <c r="C393" s="19" t="s">
        <v>685</v>
      </c>
      <c r="D393" s="19">
        <v>2091</v>
      </c>
      <c r="E393" s="19" t="s">
        <v>1309</v>
      </c>
      <c r="F393" s="19" t="s">
        <v>128</v>
      </c>
      <c r="G393" s="34">
        <f>SUMIFS('dez 2024'!S:S,'dez 2024'!G:G,'Abertura por conta'!C374,'dez 2024'!V:V,'Abertura por conta'!F374)</f>
        <v>-900</v>
      </c>
      <c r="H393" s="34">
        <f>SUMIFS('jan 2025'!S:S,'jan 2025'!G:G,'Abertura por conta'!C393,'jan 2025'!V:V,'Abertura por conta'!F393)</f>
        <v>9.6999999999999993</v>
      </c>
      <c r="I393" s="34">
        <f>SUMIFS('fev 2025'!S:S,'fev 2025'!G:G,'Abertura por conta'!C393,'fev 2025'!V:V,'Abertura por conta'!F393)</f>
        <v>9.6999999999999993</v>
      </c>
      <c r="J393" s="34">
        <f>SUMIFS('mar 2025'!S:S,'mar 2025'!G:G,'Abertura por conta'!C393,'mar 2025'!V:V,'Abertura por conta'!F393)</f>
        <v>9.6999999999999993</v>
      </c>
      <c r="K393" s="34">
        <f t="shared" si="9"/>
        <v>0</v>
      </c>
      <c r="L393" s="19"/>
    </row>
    <row r="394" spans="1:12">
      <c r="A394" s="28">
        <v>104</v>
      </c>
      <c r="B394" s="19" t="s">
        <v>1289</v>
      </c>
      <c r="C394" s="19" t="s">
        <v>685</v>
      </c>
      <c r="D394" s="19">
        <v>2091</v>
      </c>
      <c r="E394" s="19" t="s">
        <v>1309</v>
      </c>
      <c r="F394" s="19" t="s">
        <v>36</v>
      </c>
      <c r="G394" s="34">
        <f>SUMIFS('dez 2024'!S:S,'dez 2024'!G:G,'Abertura por conta'!C375,'dez 2024'!V:V,'Abertura por conta'!F375)</f>
        <v>65.89</v>
      </c>
      <c r="H394" s="34">
        <f>SUMIFS('jan 2025'!S:S,'jan 2025'!G:G,'Abertura por conta'!C394,'jan 2025'!V:V,'Abertura por conta'!F394)</f>
        <v>-2508.48</v>
      </c>
      <c r="I394" s="34">
        <f>SUMIFS('fev 2025'!S:S,'fev 2025'!G:G,'Abertura por conta'!C394,'fev 2025'!V:V,'Abertura por conta'!F394)</f>
        <v>-2508.48</v>
      </c>
      <c r="J394" s="34">
        <f>SUMIFS('mar 2025'!S:S,'mar 2025'!G:G,'Abertura por conta'!C394,'mar 2025'!V:V,'Abertura por conta'!F394)</f>
        <v>-2508.48</v>
      </c>
      <c r="K394" s="34">
        <f t="shared" si="9"/>
        <v>0</v>
      </c>
      <c r="L394" s="19"/>
    </row>
    <row r="395" spans="1:12">
      <c r="A395" s="28">
        <v>104</v>
      </c>
      <c r="B395" s="19" t="s">
        <v>1289</v>
      </c>
      <c r="C395" s="19" t="s">
        <v>685</v>
      </c>
      <c r="D395" s="19">
        <v>2091</v>
      </c>
      <c r="E395" s="19" t="s">
        <v>1309</v>
      </c>
      <c r="F395" s="19" t="s">
        <v>300</v>
      </c>
      <c r="G395" s="34">
        <f>SUMIFS('dez 2024'!S:S,'dez 2024'!G:G,'Abertura por conta'!C376,'dez 2024'!V:V,'Abertura por conta'!F376)</f>
        <v>150</v>
      </c>
      <c r="H395" s="34">
        <f>SUMIFS('jan 2025'!S:S,'jan 2025'!G:G,'Abertura por conta'!C395,'jan 2025'!V:V,'Abertura por conta'!F395)</f>
        <v>0</v>
      </c>
      <c r="I395" s="34">
        <f>SUMIFS('fev 2025'!S:S,'fev 2025'!G:G,'Abertura por conta'!C395,'fev 2025'!V:V,'Abertura por conta'!F395)</f>
        <v>192.58</v>
      </c>
      <c r="J395" s="34">
        <f>SUMIFS('mar 2025'!S:S,'mar 2025'!G:G,'Abertura por conta'!C395,'mar 2025'!V:V,'Abertura por conta'!F395)</f>
        <v>192.58</v>
      </c>
      <c r="K395" s="34">
        <f t="shared" si="9"/>
        <v>0</v>
      </c>
      <c r="L395" s="19"/>
    </row>
    <row r="396" spans="1:12">
      <c r="A396" s="28">
        <v>341</v>
      </c>
      <c r="B396" s="19" t="s">
        <v>1234</v>
      </c>
      <c r="C396" s="19" t="s">
        <v>283</v>
      </c>
      <c r="D396" s="19">
        <v>2130</v>
      </c>
      <c r="E396" s="19" t="s">
        <v>1236</v>
      </c>
      <c r="F396" s="19" t="s">
        <v>41</v>
      </c>
      <c r="G396" s="34">
        <f>SUMIFS('dez 2024'!S:S,'dez 2024'!G:G,'Abertura por conta'!C377,'dez 2024'!V:V,'Abertura por conta'!F377)</f>
        <v>425.05</v>
      </c>
      <c r="H396" s="34">
        <f>SUMIFS('jan 2025'!S:S,'jan 2025'!G:G,'Abertura por conta'!C396,'jan 2025'!V:V,'Abertura por conta'!F396)</f>
        <v>95</v>
      </c>
      <c r="I396" s="34">
        <f>SUMIFS('fev 2025'!S:S,'fev 2025'!G:G,'Abertura por conta'!C396,'fev 2025'!V:V,'Abertura por conta'!F396)</f>
        <v>95</v>
      </c>
      <c r="J396" s="34">
        <f>SUMIFS('mar 2025'!S:S,'mar 2025'!G:G,'Abertura por conta'!C396,'mar 2025'!V:V,'Abertura por conta'!F396)</f>
        <v>103.74</v>
      </c>
      <c r="K396" s="34">
        <f t="shared" si="9"/>
        <v>8.7399999999999949</v>
      </c>
      <c r="L396" s="19"/>
    </row>
    <row r="397" spans="1:12">
      <c r="A397" s="28">
        <v>341</v>
      </c>
      <c r="B397" s="19" t="s">
        <v>1234</v>
      </c>
      <c r="C397" s="19" t="s">
        <v>283</v>
      </c>
      <c r="D397" s="19">
        <v>2130</v>
      </c>
      <c r="E397" s="19" t="s">
        <v>1236</v>
      </c>
      <c r="F397" s="19" t="s">
        <v>88</v>
      </c>
      <c r="G397" s="34">
        <f>SUMIFS('dez 2024'!S:S,'dez 2024'!G:G,'Abertura por conta'!C378,'dez 2024'!V:V,'Abertura por conta'!F378)</f>
        <v>150</v>
      </c>
      <c r="H397" s="34">
        <f>SUMIFS('jan 2025'!S:S,'jan 2025'!G:G,'Abertura por conta'!C397,'jan 2025'!V:V,'Abertura por conta'!F397)</f>
        <v>85.77</v>
      </c>
      <c r="I397" s="34">
        <f>SUMIFS('fev 2025'!S:S,'fev 2025'!G:G,'Abertura por conta'!C397,'fev 2025'!V:V,'Abertura por conta'!F397)</f>
        <v>85.77</v>
      </c>
      <c r="J397" s="34">
        <f>SUMIFS('mar 2025'!S:S,'mar 2025'!G:G,'Abertura por conta'!C397,'mar 2025'!V:V,'Abertura por conta'!F397)</f>
        <v>85.77</v>
      </c>
      <c r="K397" s="34">
        <f t="shared" si="9"/>
        <v>0</v>
      </c>
      <c r="L397" s="19"/>
    </row>
    <row r="398" spans="1:12">
      <c r="A398" s="28">
        <v>341</v>
      </c>
      <c r="B398" s="19" t="s">
        <v>1234</v>
      </c>
      <c r="C398" s="19" t="s">
        <v>283</v>
      </c>
      <c r="D398" s="19">
        <v>2130</v>
      </c>
      <c r="E398" s="19" t="s">
        <v>1236</v>
      </c>
      <c r="F398" s="19" t="s">
        <v>36</v>
      </c>
      <c r="G398" s="34">
        <f>SUMIFS('dez 2024'!S:S,'dez 2024'!G:G,'Abertura por conta'!C379,'dez 2024'!V:V,'Abertura por conta'!F379)</f>
        <v>9.6999999999999993</v>
      </c>
      <c r="H398" s="34">
        <f>SUMIFS('jan 2025'!S:S,'jan 2025'!G:G,'Abertura por conta'!C398,'jan 2025'!V:V,'Abertura por conta'!F398)</f>
        <v>-1035.77</v>
      </c>
      <c r="I398" s="34">
        <f>SUMIFS('fev 2025'!S:S,'fev 2025'!G:G,'Abertura por conta'!C398,'fev 2025'!V:V,'Abertura por conta'!F398)</f>
        <v>-1035.77</v>
      </c>
      <c r="J398" s="34">
        <f>SUMIFS('mar 2025'!S:S,'mar 2025'!G:G,'Abertura por conta'!C398,'mar 2025'!V:V,'Abertura por conta'!F398)</f>
        <v>-1123.19</v>
      </c>
      <c r="K398" s="34">
        <f t="shared" si="9"/>
        <v>-87.420000000000073</v>
      </c>
      <c r="L398" s="19"/>
    </row>
    <row r="399" spans="1:12">
      <c r="A399" s="28">
        <v>1</v>
      </c>
      <c r="B399" s="19" t="s">
        <v>1244</v>
      </c>
      <c r="C399" s="19" t="s">
        <v>888</v>
      </c>
      <c r="D399" s="19">
        <v>2154</v>
      </c>
      <c r="E399" s="19" t="s">
        <v>1284</v>
      </c>
      <c r="F399" s="19" t="s">
        <v>41</v>
      </c>
      <c r="G399" s="34">
        <f>SUMIFS('dez 2024'!S:S,'dez 2024'!G:G,'Abertura por conta'!C380,'dez 2024'!V:V,'Abertura por conta'!F380)</f>
        <v>-1925.05</v>
      </c>
      <c r="H399" s="34">
        <f>SUMIFS('jan 2025'!S:S,'jan 2025'!G:G,'Abertura por conta'!C399,'jan 2025'!V:V,'Abertura por conta'!F399)</f>
        <v>135.4</v>
      </c>
      <c r="I399" s="34">
        <f>SUMIFS('fev 2025'!S:S,'fev 2025'!G:G,'Abertura por conta'!C399,'fev 2025'!V:V,'Abertura por conta'!F399)</f>
        <v>129.5</v>
      </c>
      <c r="J399" s="34">
        <f>SUMIFS('mar 2025'!S:S,'mar 2025'!G:G,'Abertura por conta'!C399,'mar 2025'!V:V,'Abertura por conta'!F399)</f>
        <v>133.22999999999999</v>
      </c>
      <c r="K399" s="34">
        <f t="shared" si="9"/>
        <v>3.7299999999999898</v>
      </c>
      <c r="L399" s="19"/>
    </row>
    <row r="400" spans="1:12">
      <c r="A400" s="28">
        <v>1</v>
      </c>
      <c r="B400" s="19" t="s">
        <v>1244</v>
      </c>
      <c r="C400" s="19" t="s">
        <v>888</v>
      </c>
      <c r="D400" s="19">
        <v>2154</v>
      </c>
      <c r="E400" s="19" t="s">
        <v>1284</v>
      </c>
      <c r="F400" s="19" t="s">
        <v>36</v>
      </c>
      <c r="G400" s="34">
        <f>SUMIFS('dez 2024'!S:S,'dez 2024'!G:G,'Abertura por conta'!C381,'dez 2024'!V:V,'Abertura por conta'!F381)</f>
        <v>103</v>
      </c>
      <c r="H400" s="34">
        <f>SUMIFS('jan 2025'!S:S,'jan 2025'!G:G,'Abertura por conta'!C400,'jan 2025'!V:V,'Abertura por conta'!F400)</f>
        <v>-1000</v>
      </c>
      <c r="I400" s="34">
        <f>SUMIFS('fev 2025'!S:S,'fev 2025'!G:G,'Abertura por conta'!C400,'fev 2025'!V:V,'Abertura por conta'!F400)</f>
        <v>-1000</v>
      </c>
      <c r="J400" s="34">
        <f>SUMIFS('mar 2025'!S:S,'mar 2025'!G:G,'Abertura por conta'!C400,'mar 2025'!V:V,'Abertura por conta'!F400)</f>
        <v>-1000</v>
      </c>
      <c r="K400" s="34">
        <f t="shared" si="9"/>
        <v>0</v>
      </c>
      <c r="L400" s="19"/>
    </row>
    <row r="401" spans="1:12">
      <c r="A401" s="28">
        <v>1</v>
      </c>
      <c r="B401" s="19" t="s">
        <v>1244</v>
      </c>
      <c r="C401" s="19" t="s">
        <v>888</v>
      </c>
      <c r="D401" s="19">
        <v>2154</v>
      </c>
      <c r="E401" s="19" t="s">
        <v>1284</v>
      </c>
      <c r="F401" s="19" t="s">
        <v>298</v>
      </c>
      <c r="G401" s="34">
        <f>SUMIFS('dez 2024'!S:S,'dez 2024'!G:G,'Abertura por conta'!C382,'dez 2024'!V:V,'Abertura por conta'!F382)</f>
        <v>-800</v>
      </c>
      <c r="H401" s="34">
        <f>SUMIFS('jan 2025'!S:S,'jan 2025'!G:G,'Abertura por conta'!C401,'jan 2025'!V:V,'Abertura por conta'!F401)</f>
        <v>0</v>
      </c>
      <c r="I401" s="34">
        <f>SUMIFS('fev 2025'!S:S,'fev 2025'!G:G,'Abertura por conta'!C401,'fev 2025'!V:V,'Abertura por conta'!F401)</f>
        <v>0</v>
      </c>
      <c r="J401" s="34">
        <f>SUMIFS('mar 2025'!S:S,'mar 2025'!G:G,'Abertura por conta'!C401,'mar 2025'!V:V,'Abertura por conta'!F401)</f>
        <v>0</v>
      </c>
      <c r="K401" s="34">
        <f t="shared" si="9"/>
        <v>0</v>
      </c>
      <c r="L401" s="19"/>
    </row>
    <row r="402" spans="1:12">
      <c r="A402" s="28">
        <v>1</v>
      </c>
      <c r="B402" s="19" t="s">
        <v>1244</v>
      </c>
      <c r="C402" s="19" t="s">
        <v>888</v>
      </c>
      <c r="D402" s="19">
        <v>2154</v>
      </c>
      <c r="E402" s="19" t="s">
        <v>1284</v>
      </c>
      <c r="F402" s="19" t="s">
        <v>79</v>
      </c>
      <c r="G402" s="34">
        <f>SUMIFS('dez 2024'!S:S,'dez 2024'!G:G,'Abertura por conta'!C383,'dez 2024'!V:V,'Abertura por conta'!F383)</f>
        <v>9.6999999999999993</v>
      </c>
      <c r="H402" s="34">
        <f>SUMIFS('jan 2025'!S:S,'jan 2025'!G:G,'Abertura por conta'!C402,'jan 2025'!V:V,'Abertura por conta'!F402)</f>
        <v>0</v>
      </c>
      <c r="I402" s="34">
        <f>SUMIFS('fev 2025'!S:S,'fev 2025'!G:G,'Abertura por conta'!C402,'fev 2025'!V:V,'Abertura por conta'!F402)</f>
        <v>59</v>
      </c>
      <c r="J402" s="34">
        <f>SUMIFS('mar 2025'!S:S,'mar 2025'!G:G,'Abertura por conta'!C402,'mar 2025'!V:V,'Abertura por conta'!F402)</f>
        <v>59</v>
      </c>
      <c r="K402" s="34">
        <f t="shared" si="9"/>
        <v>0</v>
      </c>
      <c r="L402" s="19"/>
    </row>
    <row r="403" spans="1:12">
      <c r="A403" s="28">
        <v>341</v>
      </c>
      <c r="B403" s="19" t="s">
        <v>1234</v>
      </c>
      <c r="C403" s="19" t="s">
        <v>320</v>
      </c>
      <c r="D403" s="19">
        <v>2161</v>
      </c>
      <c r="E403" s="19" t="s">
        <v>1242</v>
      </c>
      <c r="F403" s="19" t="s">
        <v>41</v>
      </c>
      <c r="G403" s="34">
        <f>SUMIFS('dez 2024'!S:S,'dez 2024'!G:G,'Abertura por conta'!C384,'dez 2024'!V:V,'Abertura por conta'!F384)</f>
        <v>0</v>
      </c>
      <c r="H403" s="34">
        <f>SUMIFS('jan 2025'!S:S,'jan 2025'!G:G,'Abertura por conta'!C403,'jan 2025'!V:V,'Abertura por conta'!F403)</f>
        <v>178.81</v>
      </c>
      <c r="I403" s="34">
        <f>SUMIFS('fev 2025'!S:S,'fev 2025'!G:G,'Abertura por conta'!C403,'fev 2025'!V:V,'Abertura por conta'!F403)</f>
        <v>178.81</v>
      </c>
      <c r="J403" s="34">
        <f>SUMIFS('mar 2025'!S:S,'mar 2025'!G:G,'Abertura por conta'!C403,'mar 2025'!V:V,'Abertura por conta'!F403)</f>
        <v>178.81</v>
      </c>
      <c r="K403" s="34">
        <f t="shared" si="9"/>
        <v>0</v>
      </c>
      <c r="L403" s="19"/>
    </row>
    <row r="404" spans="1:12">
      <c r="A404" s="28">
        <v>341</v>
      </c>
      <c r="B404" s="19" t="s">
        <v>1234</v>
      </c>
      <c r="C404" s="19" t="s">
        <v>320</v>
      </c>
      <c r="D404" s="19">
        <v>2161</v>
      </c>
      <c r="E404" s="19" t="s">
        <v>1242</v>
      </c>
      <c r="F404" s="19" t="s">
        <v>128</v>
      </c>
      <c r="G404" s="34">
        <f>SUMIFS('dez 2024'!S:S,'dez 2024'!G:G,'Abertura por conta'!C385,'dez 2024'!V:V,'Abertura por conta'!F385)</f>
        <v>0</v>
      </c>
      <c r="H404" s="34">
        <f>SUMIFS('jan 2025'!S:S,'jan 2025'!G:G,'Abertura por conta'!C404,'jan 2025'!V:V,'Abertura por conta'!F404)</f>
        <v>9.6999999999999993</v>
      </c>
      <c r="I404" s="34">
        <f>SUMIFS('fev 2025'!S:S,'fev 2025'!G:G,'Abertura por conta'!C404,'fev 2025'!V:V,'Abertura por conta'!F404)</f>
        <v>9.6999999999999993</v>
      </c>
      <c r="J404" s="34">
        <f>SUMIFS('mar 2025'!S:S,'mar 2025'!G:G,'Abertura por conta'!C404,'mar 2025'!V:V,'Abertura por conta'!F404)</f>
        <v>9.6999999999999993</v>
      </c>
      <c r="K404" s="34">
        <f t="shared" si="9"/>
        <v>0</v>
      </c>
      <c r="L404" s="19"/>
    </row>
    <row r="405" spans="1:12">
      <c r="A405" s="28">
        <v>341</v>
      </c>
      <c r="B405" s="19" t="s">
        <v>1234</v>
      </c>
      <c r="C405" s="19" t="s">
        <v>320</v>
      </c>
      <c r="D405" s="19">
        <v>2161</v>
      </c>
      <c r="E405" s="19" t="s">
        <v>1242</v>
      </c>
      <c r="F405" s="19" t="s">
        <v>36</v>
      </c>
      <c r="G405" s="34">
        <f>SUMIFS('dez 2024'!S:S,'dez 2024'!G:G,'Abertura por conta'!C386,'dez 2024'!V:V,'Abertura por conta'!F386)</f>
        <v>0</v>
      </c>
      <c r="H405" s="34">
        <f>SUMIFS('jan 2025'!S:S,'jan 2025'!G:G,'Abertura por conta'!C405,'jan 2025'!V:V,'Abertura por conta'!F405)</f>
        <v>-1697.14</v>
      </c>
      <c r="I405" s="34">
        <f>SUMIFS('fev 2025'!S:S,'fev 2025'!G:G,'Abertura por conta'!C405,'fev 2025'!V:V,'Abertura por conta'!F405)</f>
        <v>-1697.14</v>
      </c>
      <c r="J405" s="34">
        <f>SUMIFS('mar 2025'!S:S,'mar 2025'!G:G,'Abertura por conta'!C405,'mar 2025'!V:V,'Abertura por conta'!F405)</f>
        <v>-1697.14</v>
      </c>
      <c r="K405" s="34">
        <f t="shared" si="9"/>
        <v>0</v>
      </c>
      <c r="L405" s="19"/>
    </row>
    <row r="406" spans="1:12">
      <c r="A406" s="28">
        <v>104</v>
      </c>
      <c r="B406" s="19" t="s">
        <v>1289</v>
      </c>
      <c r="C406" s="19" t="s">
        <v>690</v>
      </c>
      <c r="D406" s="19">
        <v>2175</v>
      </c>
      <c r="E406" s="19" t="s">
        <v>1310</v>
      </c>
      <c r="F406" s="19" t="s">
        <v>41</v>
      </c>
      <c r="G406" s="34">
        <f>SUMIFS('dez 2024'!S:S,'dez 2024'!G:G,'Abertura por conta'!C387,'dez 2024'!V:V,'Abertura por conta'!F387)</f>
        <v>-244.65</v>
      </c>
      <c r="H406" s="34">
        <f>SUMIFS('jan 2025'!S:S,'jan 2025'!G:G,'Abertura por conta'!C406,'jan 2025'!V:V,'Abertura por conta'!F406)</f>
        <v>323</v>
      </c>
      <c r="I406" s="34">
        <f>SUMIFS('fev 2025'!S:S,'fev 2025'!G:G,'Abertura por conta'!C406,'fev 2025'!V:V,'Abertura por conta'!F406)</f>
        <v>323</v>
      </c>
      <c r="J406" s="34">
        <f>SUMIFS('mar 2025'!S:S,'mar 2025'!G:G,'Abertura por conta'!C406,'mar 2025'!V:V,'Abertura por conta'!F406)</f>
        <v>323</v>
      </c>
      <c r="K406" s="34">
        <f t="shared" si="9"/>
        <v>0</v>
      </c>
      <c r="L406" s="19"/>
    </row>
    <row r="407" spans="1:12">
      <c r="A407" s="28">
        <v>104</v>
      </c>
      <c r="B407" s="19" t="s">
        <v>1289</v>
      </c>
      <c r="C407" s="19" t="s">
        <v>690</v>
      </c>
      <c r="D407" s="19">
        <v>2175</v>
      </c>
      <c r="E407" s="19" t="s">
        <v>1310</v>
      </c>
      <c r="F407" s="19" t="s">
        <v>266</v>
      </c>
      <c r="G407" s="34">
        <f>SUMIFS('dez 2024'!S:S,'dez 2024'!G:G,'Abertura por conta'!C388,'dez 2024'!V:V,'Abertura por conta'!F388)</f>
        <v>-1100</v>
      </c>
      <c r="H407" s="34">
        <f>SUMIFS('jan 2025'!S:S,'jan 2025'!G:G,'Abertura por conta'!C407,'jan 2025'!V:V,'Abertura por conta'!F407)</f>
        <v>103.06</v>
      </c>
      <c r="I407" s="34">
        <f>SUMIFS('fev 2025'!S:S,'fev 2025'!G:G,'Abertura por conta'!C407,'fev 2025'!V:V,'Abertura por conta'!F407)</f>
        <v>103.06</v>
      </c>
      <c r="J407" s="34">
        <f>SUMIFS('mar 2025'!S:S,'mar 2025'!G:G,'Abertura por conta'!C407,'mar 2025'!V:V,'Abertura por conta'!F407)</f>
        <v>103.06</v>
      </c>
      <c r="K407" s="34">
        <f t="shared" si="9"/>
        <v>0</v>
      </c>
      <c r="L407" s="19"/>
    </row>
    <row r="408" spans="1:12">
      <c r="A408" s="28">
        <v>104</v>
      </c>
      <c r="B408" s="19" t="s">
        <v>1289</v>
      </c>
      <c r="C408" s="19" t="s">
        <v>690</v>
      </c>
      <c r="D408" s="19">
        <v>2175</v>
      </c>
      <c r="E408" s="19" t="s">
        <v>1310</v>
      </c>
      <c r="F408" s="19" t="s">
        <v>128</v>
      </c>
      <c r="G408" s="34">
        <f>SUMIFS('dez 2024'!S:S,'dez 2024'!G:G,'Abertura por conta'!C389,'dez 2024'!V:V,'Abertura por conta'!F389)</f>
        <v>156.28</v>
      </c>
      <c r="H408" s="34">
        <f>SUMIFS('jan 2025'!S:S,'jan 2025'!G:G,'Abertura por conta'!C408,'jan 2025'!V:V,'Abertura por conta'!F408)</f>
        <v>0</v>
      </c>
      <c r="I408" s="34">
        <f>SUMIFS('fev 2025'!S:S,'fev 2025'!G:G,'Abertura por conta'!C408,'fev 2025'!V:V,'Abertura por conta'!F408)</f>
        <v>0</v>
      </c>
      <c r="J408" s="34">
        <f>SUMIFS('mar 2025'!S:S,'mar 2025'!G:G,'Abertura por conta'!C408,'mar 2025'!V:V,'Abertura por conta'!F408)</f>
        <v>0</v>
      </c>
      <c r="K408" s="34">
        <f t="shared" si="9"/>
        <v>0</v>
      </c>
      <c r="L408" s="19"/>
    </row>
    <row r="409" spans="1:12">
      <c r="A409" s="28">
        <v>104</v>
      </c>
      <c r="B409" s="19" t="s">
        <v>1289</v>
      </c>
      <c r="C409" s="19" t="s">
        <v>690</v>
      </c>
      <c r="D409" s="19">
        <v>2175</v>
      </c>
      <c r="E409" s="19" t="s">
        <v>1310</v>
      </c>
      <c r="F409" s="19" t="s">
        <v>36</v>
      </c>
      <c r="G409" s="34">
        <f>SUMIFS('dez 2024'!S:S,'dez 2024'!G:G,'Abertura por conta'!C390,'dez 2024'!V:V,'Abertura por conta'!F390)</f>
        <v>0</v>
      </c>
      <c r="H409" s="34">
        <f>SUMIFS('jan 2025'!S:S,'jan 2025'!G:G,'Abertura por conta'!C409,'jan 2025'!V:V,'Abertura por conta'!F409)</f>
        <v>-3229.98</v>
      </c>
      <c r="I409" s="34">
        <f>SUMIFS('fev 2025'!S:S,'fev 2025'!G:G,'Abertura por conta'!C409,'fev 2025'!V:V,'Abertura por conta'!F409)</f>
        <v>-3229.98</v>
      </c>
      <c r="J409" s="34">
        <f>SUMIFS('mar 2025'!S:S,'mar 2025'!G:G,'Abertura por conta'!C409,'mar 2025'!V:V,'Abertura por conta'!F409)</f>
        <v>-3229.98</v>
      </c>
      <c r="K409" s="34">
        <f t="shared" si="9"/>
        <v>0</v>
      </c>
      <c r="L409" s="19"/>
    </row>
    <row r="410" spans="1:12">
      <c r="A410" s="28">
        <v>104</v>
      </c>
      <c r="B410" s="19" t="s">
        <v>1289</v>
      </c>
      <c r="C410" s="19" t="s">
        <v>695</v>
      </c>
      <c r="D410" s="19">
        <v>2177</v>
      </c>
      <c r="E410" s="19" t="s">
        <v>1311</v>
      </c>
      <c r="F410" s="19" t="s">
        <v>41</v>
      </c>
      <c r="G410" s="34">
        <f>SUMIFS('dez 2024'!S:S,'dez 2024'!G:G,'Abertura por conta'!C391,'dez 2024'!V:V,'Abertura por conta'!F391)</f>
        <v>298.40999999999997</v>
      </c>
      <c r="H410" s="34">
        <f>SUMIFS('jan 2025'!S:S,'jan 2025'!G:G,'Abertura por conta'!C410,'jan 2025'!V:V,'Abertura por conta'!F410)</f>
        <v>130.56</v>
      </c>
      <c r="I410" s="34">
        <f>SUMIFS('fev 2025'!S:S,'fev 2025'!G:G,'Abertura por conta'!C410,'fev 2025'!V:V,'Abertura por conta'!F410)</f>
        <v>130.56</v>
      </c>
      <c r="J410" s="34">
        <f>SUMIFS('mar 2025'!S:S,'mar 2025'!G:G,'Abertura por conta'!C410,'mar 2025'!V:V,'Abertura por conta'!F410)</f>
        <v>130.56</v>
      </c>
      <c r="K410" s="34">
        <f t="shared" si="9"/>
        <v>0</v>
      </c>
      <c r="L410" s="19"/>
    </row>
    <row r="411" spans="1:12">
      <c r="A411" s="28">
        <v>104</v>
      </c>
      <c r="B411" s="19" t="s">
        <v>1289</v>
      </c>
      <c r="C411" s="19" t="s">
        <v>695</v>
      </c>
      <c r="D411" s="19">
        <v>2177</v>
      </c>
      <c r="E411" s="19" t="s">
        <v>1311</v>
      </c>
      <c r="F411" s="19" t="s">
        <v>128</v>
      </c>
      <c r="G411" s="34">
        <f>SUMIFS('dez 2024'!S:S,'dez 2024'!G:G,'Abertura por conta'!C392,'dez 2024'!V:V,'Abertura por conta'!F392)</f>
        <v>192.58</v>
      </c>
      <c r="H411" s="34">
        <f>SUMIFS('jan 2025'!S:S,'jan 2025'!G:G,'Abertura por conta'!C411,'jan 2025'!V:V,'Abertura por conta'!F411)</f>
        <v>9.6999999999999993</v>
      </c>
      <c r="I411" s="34">
        <f>SUMIFS('fev 2025'!S:S,'fev 2025'!G:G,'Abertura por conta'!C411,'fev 2025'!V:V,'Abertura por conta'!F411)</f>
        <v>9.6999999999999993</v>
      </c>
      <c r="J411" s="34">
        <f>SUMIFS('mar 2025'!S:S,'mar 2025'!G:G,'Abertura por conta'!C411,'mar 2025'!V:V,'Abertura por conta'!F411)</f>
        <v>9.6999999999999993</v>
      </c>
      <c r="K411" s="34">
        <f t="shared" si="9"/>
        <v>0</v>
      </c>
      <c r="L411" s="19"/>
    </row>
    <row r="412" spans="1:12">
      <c r="A412" s="28">
        <v>104</v>
      </c>
      <c r="B412" s="19" t="s">
        <v>1289</v>
      </c>
      <c r="C412" s="19" t="s">
        <v>695</v>
      </c>
      <c r="D412" s="19">
        <v>2177</v>
      </c>
      <c r="E412" s="19" t="s">
        <v>1311</v>
      </c>
      <c r="F412" s="19" t="s">
        <v>126</v>
      </c>
      <c r="G412" s="34">
        <f>SUMIFS('dez 2024'!S:S,'dez 2024'!G:G,'Abertura por conta'!C393,'dez 2024'!V:V,'Abertura por conta'!F393)</f>
        <v>9.6999999999999993</v>
      </c>
      <c r="H412" s="34">
        <f>SUMIFS('jan 2025'!S:S,'jan 2025'!G:G,'Abertura por conta'!C412,'jan 2025'!V:V,'Abertura por conta'!F412)</f>
        <v>0</v>
      </c>
      <c r="I412" s="34">
        <f>SUMIFS('fev 2025'!S:S,'fev 2025'!G:G,'Abertura por conta'!C412,'fev 2025'!V:V,'Abertura por conta'!F412)</f>
        <v>0</v>
      </c>
      <c r="J412" s="34">
        <f>SUMIFS('mar 2025'!S:S,'mar 2025'!G:G,'Abertura por conta'!C412,'mar 2025'!V:V,'Abertura por conta'!F412)</f>
        <v>0</v>
      </c>
      <c r="K412" s="34">
        <f t="shared" si="9"/>
        <v>0</v>
      </c>
      <c r="L412" s="19"/>
    </row>
    <row r="413" spans="1:12">
      <c r="A413" s="28">
        <v>104</v>
      </c>
      <c r="B413" s="19" t="s">
        <v>1289</v>
      </c>
      <c r="C413" s="19" t="s">
        <v>695</v>
      </c>
      <c r="D413" s="19">
        <v>2177</v>
      </c>
      <c r="E413" s="19" t="s">
        <v>1311</v>
      </c>
      <c r="F413" s="19" t="s">
        <v>825</v>
      </c>
      <c r="G413" s="34">
        <f>SUMIFS('dez 2024'!S:S,'dez 2024'!G:G,'Abertura por conta'!C394,'dez 2024'!V:V,'Abertura por conta'!F394)</f>
        <v>-2508.48</v>
      </c>
      <c r="H413" s="34">
        <f>SUMIFS('jan 2025'!S:S,'jan 2025'!G:G,'Abertura por conta'!C413,'jan 2025'!V:V,'Abertura por conta'!F413)</f>
        <v>0</v>
      </c>
      <c r="I413" s="34">
        <f>SUMIFS('fev 2025'!S:S,'fev 2025'!G:G,'Abertura por conta'!C413,'fev 2025'!V:V,'Abertura por conta'!F413)</f>
        <v>0</v>
      </c>
      <c r="J413" s="34">
        <f>SUMIFS('mar 2025'!S:S,'mar 2025'!G:G,'Abertura por conta'!C413,'mar 2025'!V:V,'Abertura por conta'!F413)</f>
        <v>0</v>
      </c>
      <c r="K413" s="34">
        <f t="shared" si="9"/>
        <v>0</v>
      </c>
      <c r="L413" s="19"/>
    </row>
    <row r="414" spans="1:12">
      <c r="A414" s="28">
        <v>104</v>
      </c>
      <c r="B414" s="19" t="s">
        <v>1289</v>
      </c>
      <c r="C414" s="19" t="s">
        <v>695</v>
      </c>
      <c r="D414" s="19">
        <v>2177</v>
      </c>
      <c r="E414" s="19" t="s">
        <v>1311</v>
      </c>
      <c r="F414" s="19" t="s">
        <v>36</v>
      </c>
      <c r="G414" s="34">
        <f>SUMIFS('dez 2024'!S:S,'dez 2024'!G:G,'Abertura por conta'!C395,'dez 2024'!V:V,'Abertura por conta'!F395)</f>
        <v>0</v>
      </c>
      <c r="H414" s="34">
        <f>SUMIFS('jan 2025'!S:S,'jan 2025'!G:G,'Abertura por conta'!C414,'jan 2025'!V:V,'Abertura por conta'!F414)</f>
        <v>-1198.2</v>
      </c>
      <c r="I414" s="34">
        <f>SUMIFS('fev 2025'!S:S,'fev 2025'!G:G,'Abertura por conta'!C414,'fev 2025'!V:V,'Abertura por conta'!F414)</f>
        <v>-1198.2</v>
      </c>
      <c r="J414" s="34">
        <f>SUMIFS('mar 2025'!S:S,'mar 2025'!G:G,'Abertura por conta'!C414,'mar 2025'!V:V,'Abertura por conta'!F414)</f>
        <v>-1198.2</v>
      </c>
      <c r="K414" s="34">
        <f t="shared" si="9"/>
        <v>0</v>
      </c>
      <c r="L414" s="19"/>
    </row>
    <row r="415" spans="1:12">
      <c r="A415" s="28">
        <v>1</v>
      </c>
      <c r="B415" s="19" t="s">
        <v>1244</v>
      </c>
      <c r="C415" s="19" t="s">
        <v>507</v>
      </c>
      <c r="D415" s="19">
        <v>2193</v>
      </c>
      <c r="E415" s="19" t="s">
        <v>1274</v>
      </c>
      <c r="F415" s="19" t="s">
        <v>41</v>
      </c>
      <c r="G415" s="34">
        <f>SUMIFS('dez 2024'!S:S,'dez 2024'!G:G,'Abertura por conta'!C396,'dez 2024'!V:V,'Abertura por conta'!F396)</f>
        <v>95</v>
      </c>
      <c r="H415" s="34">
        <f>SUMIFS('jan 2025'!S:S,'jan 2025'!G:G,'Abertura por conta'!C415,'jan 2025'!V:V,'Abertura por conta'!F415)</f>
        <v>411.84</v>
      </c>
      <c r="I415" s="34">
        <f>SUMIFS('fev 2025'!S:S,'fev 2025'!G:G,'Abertura por conta'!C415,'fev 2025'!V:V,'Abertura por conta'!F415)</f>
        <v>523.07999999999993</v>
      </c>
      <c r="J415" s="34">
        <f>SUMIFS('mar 2025'!S:S,'mar 2025'!G:G,'Abertura por conta'!C415,'mar 2025'!V:V,'Abertura por conta'!F415)</f>
        <v>523.08000000000004</v>
      </c>
      <c r="K415" s="34">
        <f t="shared" si="9"/>
        <v>0</v>
      </c>
      <c r="L415" s="19"/>
    </row>
    <row r="416" spans="1:12">
      <c r="A416" s="28">
        <v>1</v>
      </c>
      <c r="B416" s="19" t="s">
        <v>1244</v>
      </c>
      <c r="C416" s="19" t="s">
        <v>507</v>
      </c>
      <c r="D416" s="19">
        <v>2193</v>
      </c>
      <c r="E416" s="19" t="s">
        <v>1274</v>
      </c>
      <c r="F416" s="19" t="s">
        <v>128</v>
      </c>
      <c r="G416" s="34">
        <f>SUMIFS('dez 2024'!S:S,'dez 2024'!G:G,'Abertura por conta'!C397,'dez 2024'!V:V,'Abertura por conta'!F397)</f>
        <v>85.77</v>
      </c>
      <c r="H416" s="34">
        <f>SUMIFS('jan 2025'!S:S,'jan 2025'!G:G,'Abertura por conta'!C416,'jan 2025'!V:V,'Abertura por conta'!F416)</f>
        <v>9.6999999999999993</v>
      </c>
      <c r="I416" s="34">
        <f>SUMIFS('fev 2025'!S:S,'fev 2025'!G:G,'Abertura por conta'!C416,'fev 2025'!V:V,'Abertura por conta'!F416)</f>
        <v>9.6999999999999993</v>
      </c>
      <c r="J416" s="34">
        <f>SUMIFS('mar 2025'!S:S,'mar 2025'!G:G,'Abertura por conta'!C416,'mar 2025'!V:V,'Abertura por conta'!F416)</f>
        <v>9.6999999999999993</v>
      </c>
      <c r="K416" s="34">
        <f t="shared" si="9"/>
        <v>0</v>
      </c>
      <c r="L416" s="19"/>
    </row>
    <row r="417" spans="1:12">
      <c r="A417" s="28">
        <v>1</v>
      </c>
      <c r="B417" s="19" t="s">
        <v>1244</v>
      </c>
      <c r="C417" s="19" t="s">
        <v>507</v>
      </c>
      <c r="D417" s="19">
        <v>2193</v>
      </c>
      <c r="E417" s="19" t="s">
        <v>1274</v>
      </c>
      <c r="F417" s="19" t="s">
        <v>36</v>
      </c>
      <c r="G417" s="34">
        <f>SUMIFS('dez 2024'!S:S,'dez 2024'!G:G,'Abertura por conta'!C398,'dez 2024'!V:V,'Abertura por conta'!F398)</f>
        <v>-1035.77</v>
      </c>
      <c r="H417" s="34">
        <f>SUMIFS('jan 2025'!S:S,'jan 2025'!G:G,'Abertura por conta'!C417,'jan 2025'!V:V,'Abertura por conta'!F417)</f>
        <v>-2387.63</v>
      </c>
      <c r="I417" s="34">
        <f>SUMIFS('fev 2025'!S:S,'fev 2025'!G:G,'Abertura por conta'!C417,'fev 2025'!V:V,'Abertura por conta'!F417)</f>
        <v>-2500</v>
      </c>
      <c r="J417" s="34">
        <f>SUMIFS('mar 2025'!S:S,'mar 2025'!G:G,'Abertura por conta'!C417,'mar 2025'!V:V,'Abertura por conta'!F417)</f>
        <v>-2500</v>
      </c>
      <c r="K417" s="34">
        <f t="shared" si="9"/>
        <v>0</v>
      </c>
      <c r="L417" s="19"/>
    </row>
    <row r="418" spans="1:12">
      <c r="A418" s="28">
        <v>1</v>
      </c>
      <c r="B418" s="19" t="s">
        <v>1244</v>
      </c>
      <c r="C418" s="19" t="s">
        <v>507</v>
      </c>
      <c r="D418" s="19">
        <v>2193</v>
      </c>
      <c r="E418" s="19" t="s">
        <v>1274</v>
      </c>
      <c r="F418" s="19" t="s">
        <v>300</v>
      </c>
      <c r="G418" s="34">
        <f>SUMIFS('dez 2024'!S:S,'dez 2024'!G:G,'Abertura por conta'!C399,'dez 2024'!V:V,'Abertura por conta'!F399)</f>
        <v>128.30000000000001</v>
      </c>
      <c r="H418" s="34">
        <f>SUMIFS('jan 2025'!S:S,'jan 2025'!G:G,'Abertura por conta'!C418,'jan 2025'!V:V,'Abertura por conta'!F418)</f>
        <v>0</v>
      </c>
      <c r="I418" s="34">
        <f>SUMIFS('fev 2025'!S:S,'fev 2025'!G:G,'Abertura por conta'!C418,'fev 2025'!V:V,'Abertura por conta'!F418)</f>
        <v>1000</v>
      </c>
      <c r="J418" s="34">
        <f>SUMIFS('mar 2025'!S:S,'mar 2025'!G:G,'Abertura por conta'!C418,'mar 2025'!V:V,'Abertura por conta'!F418)</f>
        <v>1000</v>
      </c>
      <c r="K418" s="34">
        <f t="shared" si="9"/>
        <v>0</v>
      </c>
      <c r="L418" s="19"/>
    </row>
    <row r="419" spans="1:12">
      <c r="A419" s="28">
        <v>1</v>
      </c>
      <c r="B419" s="19" t="s">
        <v>1244</v>
      </c>
      <c r="C419" s="19" t="s">
        <v>507</v>
      </c>
      <c r="D419" s="19">
        <v>2193</v>
      </c>
      <c r="E419" s="19" t="s">
        <v>1274</v>
      </c>
      <c r="F419" s="19" t="s">
        <v>298</v>
      </c>
      <c r="G419" s="34"/>
      <c r="H419" s="70">
        <f>SUMIFS('jan 2025'!S:S,'jan 2025'!G:G,'Abertura por conta'!C419,'jan 2025'!V:V,'Abertura por conta'!F419)</f>
        <v>0</v>
      </c>
      <c r="I419" s="34">
        <f>SUMIFS('fev 2025'!S:S,'fev 2025'!G:G,'Abertura por conta'!C419,'fev 2025'!V:V,'Abertura por conta'!F419)</f>
        <v>0</v>
      </c>
      <c r="J419" s="34">
        <f>SUMIFS('mar 2025'!S:S,'mar 2025'!G:G,'Abertura por conta'!C419,'mar 2025'!V:V,'Abertura por conta'!F419)</f>
        <v>2250</v>
      </c>
      <c r="K419" s="34">
        <f t="shared" si="9"/>
        <v>2250</v>
      </c>
      <c r="L419" s="19" t="s">
        <v>2036</v>
      </c>
    </row>
    <row r="420" spans="1:12">
      <c r="A420" s="28">
        <v>237</v>
      </c>
      <c r="B420" s="19" t="s">
        <v>1193</v>
      </c>
      <c r="C420" s="19" t="s">
        <v>151</v>
      </c>
      <c r="D420" s="19">
        <v>2240</v>
      </c>
      <c r="E420" s="19" t="s">
        <v>1212</v>
      </c>
      <c r="F420" s="19" t="s">
        <v>41</v>
      </c>
      <c r="G420" s="34">
        <f>SUMIFS('dez 2024'!S:S,'dez 2024'!G:G,'Abertura por conta'!C400,'dez 2024'!V:V,'Abertura por conta'!F400)</f>
        <v>-1000</v>
      </c>
      <c r="H420" s="34">
        <f>SUMIFS('jan 2025'!S:S,'jan 2025'!G:G,'Abertura por conta'!C420,'jan 2025'!V:V,'Abertura por conta'!F420)</f>
        <v>100</v>
      </c>
      <c r="I420" s="34">
        <f>SUMIFS('fev 2025'!S:S,'fev 2025'!G:G,'Abertura por conta'!C420,'fev 2025'!V:V,'Abertura por conta'!F420)</f>
        <v>100</v>
      </c>
      <c r="J420" s="34">
        <f>SUMIFS('mar 2025'!S:S,'mar 2025'!G:G,'Abertura por conta'!C420,'mar 2025'!V:V,'Abertura por conta'!F420)</f>
        <v>100</v>
      </c>
      <c r="K420" s="34">
        <f t="shared" si="9"/>
        <v>0</v>
      </c>
      <c r="L420" s="19"/>
    </row>
    <row r="421" spans="1:12">
      <c r="A421" s="28">
        <v>237</v>
      </c>
      <c r="B421" s="19" t="s">
        <v>1193</v>
      </c>
      <c r="C421" s="19" t="s">
        <v>151</v>
      </c>
      <c r="D421" s="19">
        <v>2240</v>
      </c>
      <c r="E421" s="19" t="s">
        <v>1212</v>
      </c>
      <c r="F421" s="19" t="s">
        <v>85</v>
      </c>
      <c r="G421" s="34">
        <f>SUMIFS('dez 2024'!S:S,'dez 2024'!G:G,'Abertura por conta'!C401,'dez 2024'!V:V,'Abertura por conta'!F401)</f>
        <v>900</v>
      </c>
      <c r="H421" s="34">
        <f>SUMIFS('jan 2025'!S:S,'jan 2025'!G:G,'Abertura por conta'!C421,'jan 2025'!V:V,'Abertura por conta'!F421)</f>
        <v>0</v>
      </c>
      <c r="I421" s="34">
        <f>SUMIFS('fev 2025'!S:S,'fev 2025'!G:G,'Abertura por conta'!C421,'fev 2025'!V:V,'Abertura por conta'!F421)</f>
        <v>0</v>
      </c>
      <c r="J421" s="34">
        <f>SUMIFS('mar 2025'!S:S,'mar 2025'!G:G,'Abertura por conta'!C421,'mar 2025'!V:V,'Abertura por conta'!F421)</f>
        <v>0</v>
      </c>
      <c r="K421" s="34">
        <f t="shared" si="9"/>
        <v>0</v>
      </c>
      <c r="L421" s="19"/>
    </row>
    <row r="422" spans="1:12">
      <c r="A422" s="28">
        <v>237</v>
      </c>
      <c r="B422" s="19" t="s">
        <v>1193</v>
      </c>
      <c r="C422" s="19" t="s">
        <v>151</v>
      </c>
      <c r="D422" s="19">
        <v>2240</v>
      </c>
      <c r="E422" s="19" t="s">
        <v>1212</v>
      </c>
      <c r="F422" s="19" t="s">
        <v>36</v>
      </c>
      <c r="G422" s="34">
        <f>SUMIFS('dez 2024'!S:S,'dez 2024'!G:G,'Abertura por conta'!C402,'dez 2024'!V:V,'Abertura por conta'!F402)</f>
        <v>0</v>
      </c>
      <c r="H422" s="34">
        <f>SUMIFS('jan 2025'!S:S,'jan 2025'!G:G,'Abertura por conta'!C422,'jan 2025'!V:V,'Abertura por conta'!F422)</f>
        <v>-1000</v>
      </c>
      <c r="I422" s="34">
        <f>SUMIFS('fev 2025'!S:S,'fev 2025'!G:G,'Abertura por conta'!C422,'fev 2025'!V:V,'Abertura por conta'!F422)</f>
        <v>-1000</v>
      </c>
      <c r="J422" s="34">
        <f>SUMIFS('mar 2025'!S:S,'mar 2025'!G:G,'Abertura por conta'!C422,'mar 2025'!V:V,'Abertura por conta'!F422)</f>
        <v>-1000</v>
      </c>
      <c r="K422" s="34">
        <f t="shared" si="9"/>
        <v>0</v>
      </c>
      <c r="L422" s="19"/>
    </row>
    <row r="423" spans="1:12">
      <c r="A423" s="28">
        <v>1</v>
      </c>
      <c r="B423" s="19" t="s">
        <v>1244</v>
      </c>
      <c r="C423" s="19" t="s">
        <v>512</v>
      </c>
      <c r="D423" s="19">
        <v>2242</v>
      </c>
      <c r="E423" s="19" t="s">
        <v>1275</v>
      </c>
      <c r="F423" s="19" t="s">
        <v>41</v>
      </c>
      <c r="G423" s="34">
        <f>SUMIFS('dez 2024'!S:S,'dez 2024'!G:G,'Abertura por conta'!C403,'dez 2024'!V:V,'Abertura por conta'!F403)</f>
        <v>169.71</v>
      </c>
      <c r="H423" s="34">
        <f>SUMIFS('jan 2025'!S:S,'jan 2025'!G:G,'Abertura por conta'!C423,'jan 2025'!V:V,'Abertura por conta'!F423)</f>
        <v>269.22000000000003</v>
      </c>
      <c r="I423" s="34">
        <f>SUMIFS('fev 2025'!S:S,'fev 2025'!G:G,'Abertura por conta'!C423,'fev 2025'!V:V,'Abertura por conta'!F423)</f>
        <v>269.22000000000003</v>
      </c>
      <c r="J423" s="34">
        <f>SUMIFS('mar 2025'!S:S,'mar 2025'!G:G,'Abertura por conta'!C423,'mar 2025'!V:V,'Abertura por conta'!F423)</f>
        <v>269.22000000000003</v>
      </c>
      <c r="K423" s="34">
        <f t="shared" si="9"/>
        <v>0</v>
      </c>
      <c r="L423" s="19"/>
    </row>
    <row r="424" spans="1:12">
      <c r="A424" s="28">
        <v>1</v>
      </c>
      <c r="B424" s="19" t="s">
        <v>1244</v>
      </c>
      <c r="C424" s="19" t="s">
        <v>512</v>
      </c>
      <c r="D424" s="19">
        <v>2242</v>
      </c>
      <c r="E424" s="19" t="s">
        <v>1275</v>
      </c>
      <c r="F424" s="19" t="s">
        <v>48</v>
      </c>
      <c r="G424" s="34">
        <f>SUMIFS('dez 2024'!S:S,'dez 2024'!G:G,'Abertura por conta'!C404,'dez 2024'!V:V,'Abertura por conta'!F404)</f>
        <v>9.6999999999999993</v>
      </c>
      <c r="H424" s="34">
        <f>SUMIFS('jan 2025'!S:S,'jan 2025'!G:G,'Abertura por conta'!C424,'jan 2025'!V:V,'Abertura por conta'!F424)</f>
        <v>624.17999999999995</v>
      </c>
      <c r="I424" s="34">
        <f>SUMIFS('fev 2025'!S:S,'fev 2025'!G:G,'Abertura por conta'!C424,'fev 2025'!V:V,'Abertura por conta'!F424)</f>
        <v>0</v>
      </c>
      <c r="J424" s="34">
        <f>SUMIFS('mar 2025'!S:S,'mar 2025'!G:G,'Abertura por conta'!C424,'mar 2025'!V:V,'Abertura por conta'!F424)</f>
        <v>0</v>
      </c>
      <c r="K424" s="34">
        <f t="shared" si="9"/>
        <v>0</v>
      </c>
      <c r="L424" s="19"/>
    </row>
    <row r="425" spans="1:12">
      <c r="A425" s="28">
        <v>1</v>
      </c>
      <c r="B425" s="19" t="s">
        <v>1244</v>
      </c>
      <c r="C425" s="19" t="s">
        <v>512</v>
      </c>
      <c r="D425" s="19">
        <v>2242</v>
      </c>
      <c r="E425" s="19" t="s">
        <v>1275</v>
      </c>
      <c r="F425" s="19" t="s">
        <v>36</v>
      </c>
      <c r="G425" s="34">
        <f>SUMIFS('dez 2024'!S:S,'dez 2024'!G:G,'Abertura por conta'!C405,'dez 2024'!V:V,'Abertura por conta'!F405)</f>
        <v>-1697.14</v>
      </c>
      <c r="H425" s="34">
        <f>SUMIFS('jan 2025'!S:S,'jan 2025'!G:G,'Abertura por conta'!C425,'jan 2025'!V:V,'Abertura por conta'!F425)</f>
        <v>-2500</v>
      </c>
      <c r="I425" s="34">
        <f>SUMIFS('fev 2025'!S:S,'fev 2025'!G:G,'Abertura por conta'!C425,'fev 2025'!V:V,'Abertura por conta'!F425)</f>
        <v>-2500</v>
      </c>
      <c r="J425" s="34">
        <f>SUMIFS('mar 2025'!S:S,'mar 2025'!G:G,'Abertura por conta'!C425,'mar 2025'!V:V,'Abertura por conta'!F425)</f>
        <v>-2500</v>
      </c>
      <c r="K425" s="34">
        <f t="shared" si="9"/>
        <v>0</v>
      </c>
      <c r="L425" s="19"/>
    </row>
    <row r="426" spans="1:12">
      <c r="A426" s="28">
        <v>1</v>
      </c>
      <c r="B426" s="19" t="s">
        <v>1244</v>
      </c>
      <c r="C426" s="19" t="s">
        <v>512</v>
      </c>
      <c r="D426" s="19">
        <v>2242</v>
      </c>
      <c r="E426" s="19" t="s">
        <v>1275</v>
      </c>
      <c r="F426" s="19" t="s">
        <v>266</v>
      </c>
      <c r="G426" s="34">
        <f>SUMIFS('dez 2024'!S:S,'dez 2024'!G:G,'Abertura por conta'!C406,'dez 2024'!V:V,'Abertura por conta'!F406)</f>
        <v>323</v>
      </c>
      <c r="H426" s="34">
        <f>SUMIFS('jan 2025'!S:S,'jan 2025'!G:G,'Abertura por conta'!C426,'jan 2025'!V:V,'Abertura por conta'!F426)</f>
        <v>0</v>
      </c>
      <c r="I426" s="34">
        <f>SUMIFS('fev 2025'!S:S,'fev 2025'!G:G,'Abertura por conta'!C426,'fev 2025'!V:V,'Abertura por conta'!F426)</f>
        <v>18.059999999999999</v>
      </c>
      <c r="J426" s="34">
        <f>SUMIFS('mar 2025'!S:S,'mar 2025'!G:G,'Abertura por conta'!C426,'mar 2025'!V:V,'Abertura por conta'!F426)</f>
        <v>18.059999999999999</v>
      </c>
      <c r="K426" s="34">
        <f t="shared" si="9"/>
        <v>0</v>
      </c>
      <c r="L426" s="19"/>
    </row>
    <row r="427" spans="1:12">
      <c r="A427" s="28">
        <v>104</v>
      </c>
      <c r="B427" s="71" t="s">
        <v>1289</v>
      </c>
      <c r="C427" s="35" t="s">
        <v>1733</v>
      </c>
      <c r="D427" s="35">
        <v>8799</v>
      </c>
      <c r="E427" s="35" t="s">
        <v>1785</v>
      </c>
      <c r="F427" s="35" t="s">
        <v>36</v>
      </c>
      <c r="G427" s="34">
        <f>SUMIFS('dez 2024'!S:S,'dez 2024'!G:G,'Abertura por conta'!C407,'dez 2024'!V:V,'Abertura por conta'!F407)</f>
        <v>103.06</v>
      </c>
      <c r="H427" s="34">
        <f>SUMIFS('jan 2025'!S:S,'jan 2025'!G:G,'Abertura por conta'!C427,'jan 2025'!V:V,'Abertura por conta'!F427)</f>
        <v>0</v>
      </c>
      <c r="I427" s="34">
        <f>SUMIFS('fev 2025'!S:S,'fev 2025'!G:G,'Abertura por conta'!C427,'fev 2025'!V:V,'Abertura por conta'!F427)</f>
        <v>-250</v>
      </c>
      <c r="J427" s="34">
        <f>SUMIFS('mar 2025'!S:S,'mar 2025'!G:G,'Abertura por conta'!C427,'mar 2025'!V:V,'Abertura por conta'!F427)</f>
        <v>-1500</v>
      </c>
      <c r="K427" s="34">
        <f t="shared" si="9"/>
        <v>-1250</v>
      </c>
      <c r="L427" s="19"/>
    </row>
    <row r="428" spans="1:12">
      <c r="A428" s="28">
        <v>104</v>
      </c>
      <c r="B428" s="28" t="s">
        <v>1289</v>
      </c>
      <c r="C428" s="19" t="s">
        <v>1733</v>
      </c>
      <c r="D428" s="19">
        <v>8799</v>
      </c>
      <c r="E428" s="19" t="s">
        <v>1785</v>
      </c>
      <c r="F428" s="19" t="s">
        <v>41</v>
      </c>
      <c r="G428" s="34">
        <f>SUMIFS('dez 2024'!S:S,'dez 2024'!G:G,'Abertura por conta'!C408,'dez 2024'!V:V,'Abertura por conta'!F408)</f>
        <v>0</v>
      </c>
      <c r="H428" s="34">
        <f>SUMIFS('jan 2025'!S:S,'jan 2025'!G:G,'Abertura por conta'!C428,'jan 2025'!V:V,'Abertura por conta'!F428)</f>
        <v>0</v>
      </c>
      <c r="I428" s="34">
        <f>SUMIFS('fev 2025'!S:S,'fev 2025'!G:G,'Abertura por conta'!C428,'fev 2025'!V:V,'Abertura por conta'!F428)</f>
        <v>72.599999999999994</v>
      </c>
      <c r="J428" s="34">
        <f>SUMIFS('mar 2025'!S:S,'mar 2025'!G:G,'Abertura por conta'!C428,'mar 2025'!V:V,'Abertura por conta'!F428)</f>
        <v>186.79</v>
      </c>
      <c r="K428" s="34">
        <f t="shared" si="9"/>
        <v>114.19</v>
      </c>
      <c r="L428" s="19"/>
    </row>
    <row r="429" spans="1:12">
      <c r="A429" s="28">
        <v>104</v>
      </c>
      <c r="B429" s="28" t="s">
        <v>1289</v>
      </c>
      <c r="C429" s="19" t="s">
        <v>1733</v>
      </c>
      <c r="D429" s="19">
        <v>8799</v>
      </c>
      <c r="E429" s="19" t="s">
        <v>1785</v>
      </c>
      <c r="F429" s="19" t="s">
        <v>300</v>
      </c>
      <c r="G429" s="34">
        <f>SUMIFS('dez 2024'!S:S,'dez 2024'!G:G,'Abertura por conta'!C409,'dez 2024'!V:V,'Abertura por conta'!F409)</f>
        <v>-3229.98</v>
      </c>
      <c r="H429" s="34">
        <f>SUMIFS('jan 2025'!S:S,'jan 2025'!G:G,'Abertura por conta'!C429,'jan 2025'!V:V,'Abertura por conta'!F429)</f>
        <v>0</v>
      </c>
      <c r="I429" s="34">
        <f>SUMIFS('fev 2025'!S:S,'fev 2025'!G:G,'Abertura por conta'!C429,'fev 2025'!V:V,'Abertura por conta'!F429)</f>
        <v>-68</v>
      </c>
      <c r="J429" s="34">
        <f>SUMIFS('mar 2025'!S:S,'mar 2025'!G:G,'Abertura por conta'!C429,'mar 2025'!V:V,'Abertura por conta'!F429)</f>
        <v>0</v>
      </c>
      <c r="K429" s="34">
        <f t="shared" si="9"/>
        <v>68</v>
      </c>
      <c r="L429" s="19"/>
    </row>
    <row r="430" spans="1:12">
      <c r="A430" s="28">
        <v>104</v>
      </c>
      <c r="B430" s="19" t="s">
        <v>1289</v>
      </c>
      <c r="C430" s="19" t="s">
        <v>1733</v>
      </c>
      <c r="D430" s="19">
        <v>8799</v>
      </c>
      <c r="E430" s="19" t="s">
        <v>1785</v>
      </c>
      <c r="F430" s="19" t="s">
        <v>298</v>
      </c>
      <c r="G430" s="34"/>
      <c r="H430" s="70">
        <f>SUMIFS('jan 2025'!S:S,'jan 2025'!G:G,'Abertura por conta'!C430,'jan 2025'!V:V,'Abertura por conta'!F430)</f>
        <v>0</v>
      </c>
      <c r="I430" s="34">
        <f>SUMIFS('fev 2025'!S:S,'fev 2025'!G:G,'Abertura por conta'!C430,'fev 2025'!V:V,'Abertura por conta'!F430)</f>
        <v>0</v>
      </c>
      <c r="J430" s="34">
        <f>SUMIFS('mar 2025'!S:S,'mar 2025'!G:G,'Abertura por conta'!C430,'mar 2025'!V:V,'Abertura por conta'!F430)</f>
        <v>1350</v>
      </c>
      <c r="K430" s="34">
        <f t="shared" si="9"/>
        <v>1350</v>
      </c>
      <c r="L430" s="19" t="s">
        <v>2036</v>
      </c>
    </row>
    <row r="431" spans="1:12">
      <c r="A431" s="28">
        <v>1</v>
      </c>
      <c r="B431" s="19" t="s">
        <v>1244</v>
      </c>
      <c r="C431" s="19" t="s">
        <v>516</v>
      </c>
      <c r="D431" s="19">
        <v>2271</v>
      </c>
      <c r="E431" s="19" t="s">
        <v>1276</v>
      </c>
      <c r="F431" s="19" t="s">
        <v>41</v>
      </c>
      <c r="G431" s="34">
        <f>SUMIFS('dez 2024'!S:S,'dez 2024'!G:G,'Abertura por conta'!C410,'dez 2024'!V:V,'Abertura por conta'!F410)</f>
        <v>119.82</v>
      </c>
      <c r="H431" s="34">
        <f>SUMIFS('jan 2025'!S:S,'jan 2025'!G:G,'Abertura por conta'!C431,'jan 2025'!V:V,'Abertura por conta'!F431)</f>
        <v>350.87</v>
      </c>
      <c r="I431" s="34">
        <f>SUMIFS('fev 2025'!S:S,'fev 2025'!G:G,'Abertura por conta'!C431,'fev 2025'!V:V,'Abertura por conta'!F431)</f>
        <v>356.84000000000003</v>
      </c>
      <c r="J431" s="34">
        <f>SUMIFS('mar 2025'!S:S,'mar 2025'!G:G,'Abertura por conta'!C431,'mar 2025'!V:V,'Abertura por conta'!F431)</f>
        <v>356.84000000000003</v>
      </c>
      <c r="K431" s="34">
        <f t="shared" si="9"/>
        <v>0</v>
      </c>
      <c r="L431" s="19"/>
    </row>
    <row r="432" spans="1:12">
      <c r="A432" s="28">
        <v>1</v>
      </c>
      <c r="B432" s="19" t="s">
        <v>1244</v>
      </c>
      <c r="C432" s="19" t="s">
        <v>516</v>
      </c>
      <c r="D432" s="19">
        <v>2271</v>
      </c>
      <c r="E432" s="19" t="s">
        <v>1276</v>
      </c>
      <c r="F432" s="19" t="s">
        <v>79</v>
      </c>
      <c r="G432" s="34">
        <f>SUMIFS('dez 2024'!S:S,'dez 2024'!G:G,'Abertura por conta'!C411,'dez 2024'!V:V,'Abertura por conta'!F411)</f>
        <v>9.6999999999999993</v>
      </c>
      <c r="H432" s="34">
        <f>SUMIFS('jan 2025'!S:S,'jan 2025'!G:G,'Abertura por conta'!C432,'jan 2025'!V:V,'Abertura por conta'!F432)</f>
        <v>159.4</v>
      </c>
      <c r="I432" s="34">
        <f>SUMIFS('fev 2025'!S:S,'fev 2025'!G:G,'Abertura por conta'!C432,'fev 2025'!V:V,'Abertura por conta'!F432)</f>
        <v>159.4</v>
      </c>
      <c r="J432" s="34">
        <f>SUMIFS('mar 2025'!S:S,'mar 2025'!G:G,'Abertura por conta'!C432,'mar 2025'!V:V,'Abertura por conta'!F432)</f>
        <v>159.4</v>
      </c>
      <c r="K432" s="34">
        <f t="shared" si="9"/>
        <v>0</v>
      </c>
      <c r="L432" s="19"/>
    </row>
    <row r="433" spans="1:12">
      <c r="A433" s="28">
        <v>1</v>
      </c>
      <c r="B433" s="19" t="s">
        <v>1244</v>
      </c>
      <c r="C433" s="19" t="s">
        <v>516</v>
      </c>
      <c r="D433" s="19">
        <v>2271</v>
      </c>
      <c r="E433" s="19" t="s">
        <v>1276</v>
      </c>
      <c r="F433" s="19" t="s">
        <v>126</v>
      </c>
      <c r="G433" s="34">
        <f>SUMIFS('dez 2024'!S:S,'dez 2024'!G:G,'Abertura por conta'!C412,'dez 2024'!V:V,'Abertura por conta'!F412)</f>
        <v>0</v>
      </c>
      <c r="H433" s="34">
        <f>SUMIFS('jan 2025'!S:S,'jan 2025'!G:G,'Abertura por conta'!C433,'jan 2025'!V:V,'Abertura por conta'!F433)</f>
        <v>0</v>
      </c>
      <c r="I433" s="34">
        <f>SUMIFS('fev 2025'!S:S,'fev 2025'!G:G,'Abertura por conta'!C433,'fev 2025'!V:V,'Abertura por conta'!F433)</f>
        <v>0</v>
      </c>
      <c r="J433" s="34">
        <f>SUMIFS('mar 2025'!S:S,'mar 2025'!G:G,'Abertura por conta'!C433,'mar 2025'!V:V,'Abertura por conta'!F433)</f>
        <v>0</v>
      </c>
      <c r="K433" s="34">
        <f t="shared" si="9"/>
        <v>0</v>
      </c>
      <c r="L433" s="19"/>
    </row>
    <row r="434" spans="1:12">
      <c r="A434" s="28">
        <v>1</v>
      </c>
      <c r="B434" s="19" t="s">
        <v>1244</v>
      </c>
      <c r="C434" s="19" t="s">
        <v>516</v>
      </c>
      <c r="D434" s="19">
        <v>2271</v>
      </c>
      <c r="E434" s="19" t="s">
        <v>1276</v>
      </c>
      <c r="F434" s="19" t="s">
        <v>36</v>
      </c>
      <c r="G434" s="34">
        <f>SUMIFS('dez 2024'!S:S,'dez 2024'!G:G,'Abertura por conta'!C413,'dez 2024'!V:V,'Abertura por conta'!F413)</f>
        <v>0</v>
      </c>
      <c r="H434" s="34">
        <f>SUMIFS('jan 2025'!S:S,'jan 2025'!G:G,'Abertura por conta'!C434,'jan 2025'!V:V,'Abertura por conta'!F434)</f>
        <v>-2600</v>
      </c>
      <c r="I434" s="34">
        <f>SUMIFS('fev 2025'!S:S,'fev 2025'!G:G,'Abertura por conta'!C434,'fev 2025'!V:V,'Abertura por conta'!F434)</f>
        <v>-2600</v>
      </c>
      <c r="J434" s="34">
        <f>SUMIFS('mar 2025'!S:S,'mar 2025'!G:G,'Abertura por conta'!C434,'mar 2025'!V:V,'Abertura por conta'!F434)</f>
        <v>-2600</v>
      </c>
      <c r="K434" s="34">
        <f t="shared" si="9"/>
        <v>0</v>
      </c>
      <c r="L434" s="19"/>
    </row>
    <row r="435" spans="1:12">
      <c r="A435" s="28">
        <v>104</v>
      </c>
      <c r="B435" s="19" t="s">
        <v>1289</v>
      </c>
      <c r="C435" s="19" t="s">
        <v>700</v>
      </c>
      <c r="D435" s="19">
        <v>2278</v>
      </c>
      <c r="E435" s="19" t="s">
        <v>1312</v>
      </c>
      <c r="F435" s="19" t="s">
        <v>41</v>
      </c>
      <c r="G435" s="34">
        <f>SUMIFS('dez 2024'!S:S,'dez 2024'!G:G,'Abertura por conta'!C414,'dez 2024'!V:V,'Abertura por conta'!F414)</f>
        <v>-1198.2</v>
      </c>
      <c r="H435" s="34">
        <f>SUMIFS('jan 2025'!S:S,'jan 2025'!G:G,'Abertura por conta'!C435,'jan 2025'!V:V,'Abertura por conta'!F435)</f>
        <v>272.92</v>
      </c>
      <c r="I435" s="34">
        <f>SUMIFS('fev 2025'!S:S,'fev 2025'!G:G,'Abertura por conta'!C435,'fev 2025'!V:V,'Abertura por conta'!F435)</f>
        <v>272.92</v>
      </c>
      <c r="J435" s="34">
        <f>SUMIFS('mar 2025'!S:S,'mar 2025'!G:G,'Abertura por conta'!C435,'mar 2025'!V:V,'Abertura por conta'!F435)</f>
        <v>272.92</v>
      </c>
      <c r="K435" s="34">
        <f t="shared" si="9"/>
        <v>0</v>
      </c>
      <c r="L435" s="19"/>
    </row>
    <row r="436" spans="1:12">
      <c r="A436" s="28">
        <v>104</v>
      </c>
      <c r="B436" s="19" t="s">
        <v>1289</v>
      </c>
      <c r="C436" s="19" t="s">
        <v>700</v>
      </c>
      <c r="D436" s="19">
        <v>2278</v>
      </c>
      <c r="E436" s="19" t="s">
        <v>1312</v>
      </c>
      <c r="F436" s="19" t="s">
        <v>128</v>
      </c>
      <c r="G436" s="34">
        <f>SUMIFS('dez 2024'!S:S,'dez 2024'!G:G,'Abertura por conta'!C415,'dez 2024'!V:V,'Abertura por conta'!F415)</f>
        <v>388.76</v>
      </c>
      <c r="H436" s="34">
        <f>SUMIFS('jan 2025'!S:S,'jan 2025'!G:G,'Abertura por conta'!C436,'jan 2025'!V:V,'Abertura por conta'!F436)</f>
        <v>9.6999999999999993</v>
      </c>
      <c r="I436" s="34">
        <f>SUMIFS('fev 2025'!S:S,'fev 2025'!G:G,'Abertura por conta'!C436,'fev 2025'!V:V,'Abertura por conta'!F436)</f>
        <v>9.6999999999999993</v>
      </c>
      <c r="J436" s="34">
        <f>SUMIFS('mar 2025'!S:S,'mar 2025'!G:G,'Abertura por conta'!C436,'mar 2025'!V:V,'Abertura por conta'!F436)</f>
        <v>9.6999999999999993</v>
      </c>
      <c r="K436" s="34">
        <f t="shared" si="9"/>
        <v>0</v>
      </c>
      <c r="L436" s="19"/>
    </row>
    <row r="437" spans="1:12">
      <c r="A437" s="28">
        <v>104</v>
      </c>
      <c r="B437" s="19" t="s">
        <v>1289</v>
      </c>
      <c r="C437" s="19" t="s">
        <v>700</v>
      </c>
      <c r="D437" s="19">
        <v>2278</v>
      </c>
      <c r="E437" s="19" t="s">
        <v>1312</v>
      </c>
      <c r="F437" s="19" t="s">
        <v>36</v>
      </c>
      <c r="G437" s="34">
        <f>SUMIFS('dez 2024'!S:S,'dez 2024'!G:G,'Abertura por conta'!C416,'dez 2024'!V:V,'Abertura por conta'!F416)</f>
        <v>9.6999999999999993</v>
      </c>
      <c r="H437" s="34">
        <f>SUMIFS('jan 2025'!S:S,'jan 2025'!G:G,'Abertura por conta'!C437,'jan 2025'!V:V,'Abertura por conta'!F437)</f>
        <v>-2596.0500000000002</v>
      </c>
      <c r="I437" s="34">
        <f>SUMIFS('fev 2025'!S:S,'fev 2025'!G:G,'Abertura por conta'!C437,'fev 2025'!V:V,'Abertura por conta'!F437)</f>
        <v>-2596.0500000000002</v>
      </c>
      <c r="J437" s="34">
        <f>SUMIFS('mar 2025'!S:S,'mar 2025'!G:G,'Abertura por conta'!C437,'mar 2025'!V:V,'Abertura por conta'!F437)</f>
        <v>-2596.0500000000002</v>
      </c>
      <c r="K437" s="34">
        <f t="shared" si="9"/>
        <v>0</v>
      </c>
      <c r="L437" s="19"/>
    </row>
    <row r="438" spans="1:12">
      <c r="A438" s="28">
        <v>1</v>
      </c>
      <c r="B438" s="19" t="s">
        <v>1244</v>
      </c>
      <c r="C438" s="19" t="s">
        <v>520</v>
      </c>
      <c r="D438" s="19">
        <v>2285</v>
      </c>
      <c r="E438" s="19" t="s">
        <v>1277</v>
      </c>
      <c r="F438" s="19" t="s">
        <v>266</v>
      </c>
      <c r="G438" s="34">
        <f>SUMIFS('dez 2024'!S:S,'dez 2024'!G:G,'Abertura por conta'!C417,'dez 2024'!V:V,'Abertura por conta'!F417)</f>
        <v>-2387.63</v>
      </c>
      <c r="H438" s="34">
        <f>SUMIFS('jan 2025'!S:S,'jan 2025'!G:G,'Abertura por conta'!C438,'jan 2025'!V:V,'Abertura por conta'!F438)</f>
        <v>5751.04</v>
      </c>
      <c r="I438" s="34">
        <f>SUMIFS('fev 2025'!S:S,'fev 2025'!G:G,'Abertura por conta'!C438,'fev 2025'!V:V,'Abertura por conta'!F438)</f>
        <v>5751.04</v>
      </c>
      <c r="J438" s="34">
        <f>SUMIFS('mar 2025'!S:S,'mar 2025'!G:G,'Abertura por conta'!C438,'mar 2025'!V:V,'Abertura por conta'!F438)</f>
        <v>5751.04</v>
      </c>
      <c r="K438" s="34">
        <f t="shared" si="9"/>
        <v>0</v>
      </c>
      <c r="L438" s="19"/>
    </row>
    <row r="439" spans="1:12">
      <c r="A439" s="28">
        <v>1</v>
      </c>
      <c r="B439" s="19" t="s">
        <v>1244</v>
      </c>
      <c r="C439" s="19" t="s">
        <v>520</v>
      </c>
      <c r="D439" s="19">
        <v>2285</v>
      </c>
      <c r="E439" s="19" t="s">
        <v>1277</v>
      </c>
      <c r="F439" s="19" t="s">
        <v>41</v>
      </c>
      <c r="G439" s="34">
        <f>SUMIFS('dez 2024'!S:S,'dez 2024'!G:G,'Abertura por conta'!C418,'dez 2024'!V:V,'Abertura por conta'!F418)</f>
        <v>0</v>
      </c>
      <c r="H439" s="34">
        <f>SUMIFS('jan 2025'!S:S,'jan 2025'!G:G,'Abertura por conta'!C439,'jan 2025'!V:V,'Abertura por conta'!F439)</f>
        <v>1933.68</v>
      </c>
      <c r="I439" s="34">
        <f>SUMIFS('fev 2025'!S:S,'fev 2025'!G:G,'Abertura por conta'!C439,'fev 2025'!V:V,'Abertura por conta'!F439)</f>
        <v>1933.68</v>
      </c>
      <c r="J439" s="34">
        <f>SUMIFS('mar 2025'!S:S,'mar 2025'!G:G,'Abertura por conta'!C439,'mar 2025'!V:V,'Abertura por conta'!F439)</f>
        <v>1933.68</v>
      </c>
      <c r="K439" s="34">
        <f t="shared" si="9"/>
        <v>0</v>
      </c>
      <c r="L439" s="19"/>
    </row>
    <row r="440" spans="1:12">
      <c r="A440" s="28">
        <v>1</v>
      </c>
      <c r="B440" s="19" t="s">
        <v>1244</v>
      </c>
      <c r="C440" s="19" t="s">
        <v>520</v>
      </c>
      <c r="D440" s="19">
        <v>2285</v>
      </c>
      <c r="E440" s="19" t="s">
        <v>1277</v>
      </c>
      <c r="F440" s="19" t="s">
        <v>128</v>
      </c>
      <c r="G440" s="34">
        <f>SUMIFS('dez 2024'!S:S,'dez 2024'!G:G,'Abertura por conta'!C419,'dez 2024'!V:V,'Abertura por conta'!F419)</f>
        <v>0</v>
      </c>
      <c r="H440" s="34">
        <f>SUMIFS('jan 2025'!S:S,'jan 2025'!G:G,'Abertura por conta'!C440,'jan 2025'!V:V,'Abertura por conta'!F440)</f>
        <v>4.8499999999999996</v>
      </c>
      <c r="I440" s="34">
        <f>SUMIFS('fev 2025'!S:S,'fev 2025'!G:G,'Abertura por conta'!C440,'fev 2025'!V:V,'Abertura por conta'!F440)</f>
        <v>4.8499999999999996</v>
      </c>
      <c r="J440" s="34">
        <f>SUMIFS('mar 2025'!S:S,'mar 2025'!G:G,'Abertura por conta'!C440,'mar 2025'!V:V,'Abertura por conta'!F440)</f>
        <v>4.8499999999999996</v>
      </c>
      <c r="K440" s="34">
        <f t="shared" si="9"/>
        <v>0</v>
      </c>
      <c r="L440" s="19"/>
    </row>
    <row r="441" spans="1:12">
      <c r="A441" s="28">
        <v>1</v>
      </c>
      <c r="B441" s="35" t="s">
        <v>1244</v>
      </c>
      <c r="C441" s="35" t="s">
        <v>520</v>
      </c>
      <c r="D441" s="35">
        <v>2285</v>
      </c>
      <c r="E441" s="35" t="s">
        <v>1277</v>
      </c>
      <c r="F441" s="35" t="s">
        <v>36</v>
      </c>
      <c r="G441" s="34">
        <f>SUMIFS('dez 2024'!S:S,'dez 2024'!G:G,'Abertura por conta'!C420,'dez 2024'!V:V,'Abertura por conta'!F420)</f>
        <v>100</v>
      </c>
      <c r="H441" s="34">
        <f>SUMIFS('jan 2025'!S:S,'jan 2025'!G:G,'Abertura por conta'!C441,'jan 2025'!V:V,'Abertura por conta'!F441)</f>
        <v>-24171.05</v>
      </c>
      <c r="I441" s="34">
        <f>SUMIFS('fev 2025'!S:S,'fev 2025'!G:G,'Abertura por conta'!C441,'fev 2025'!V:V,'Abertura por conta'!F441)</f>
        <v>-24171.05</v>
      </c>
      <c r="J441" s="34">
        <f>SUMIFS('mar 2025'!S:S,'mar 2025'!G:G,'Abertura por conta'!C441,'mar 2025'!V:V,'Abertura por conta'!F441)</f>
        <v>-24171.05</v>
      </c>
      <c r="K441" s="34">
        <f t="shared" si="9"/>
        <v>0</v>
      </c>
      <c r="L441" s="19"/>
    </row>
    <row r="442" spans="1:12">
      <c r="A442" s="28">
        <v>104</v>
      </c>
      <c r="B442" s="19" t="s">
        <v>1289</v>
      </c>
      <c r="C442" s="19" t="s">
        <v>705</v>
      </c>
      <c r="D442" s="19">
        <v>2290</v>
      </c>
      <c r="E442" s="19" t="s">
        <v>1313</v>
      </c>
      <c r="F442" s="19" t="s">
        <v>41</v>
      </c>
      <c r="G442" s="34">
        <f>SUMIFS('dez 2024'!S:S,'dez 2024'!G:G,'Abertura por conta'!C421,'dez 2024'!V:V,'Abertura por conta'!F421)</f>
        <v>0</v>
      </c>
      <c r="H442" s="34">
        <f>SUMIFS('jan 2025'!S:S,'jan 2025'!G:G,'Abertura por conta'!C442,'jan 2025'!V:V,'Abertura por conta'!F442)</f>
        <v>323</v>
      </c>
      <c r="I442" s="34">
        <f>SUMIFS('fev 2025'!S:S,'fev 2025'!G:G,'Abertura por conta'!C442,'fev 2025'!V:V,'Abertura por conta'!F442)</f>
        <v>323</v>
      </c>
      <c r="J442" s="34">
        <f>SUMIFS('mar 2025'!S:S,'mar 2025'!G:G,'Abertura por conta'!C442,'mar 2025'!V:V,'Abertura por conta'!F442)</f>
        <v>323</v>
      </c>
      <c r="K442" s="34">
        <f t="shared" si="9"/>
        <v>0</v>
      </c>
      <c r="L442" s="19"/>
    </row>
    <row r="443" spans="1:12">
      <c r="A443" s="28">
        <v>104</v>
      </c>
      <c r="B443" s="19" t="s">
        <v>1289</v>
      </c>
      <c r="C443" s="19" t="s">
        <v>705</v>
      </c>
      <c r="D443" s="19">
        <v>2290</v>
      </c>
      <c r="E443" s="19" t="s">
        <v>1313</v>
      </c>
      <c r="F443" s="19" t="s">
        <v>266</v>
      </c>
      <c r="G443" s="34">
        <f>SUMIFS('dez 2024'!S:S,'dez 2024'!G:G,'Abertura por conta'!C422,'dez 2024'!V:V,'Abertura por conta'!F422)</f>
        <v>-1000</v>
      </c>
      <c r="H443" s="34">
        <f>SUMIFS('jan 2025'!S:S,'jan 2025'!G:G,'Abertura por conta'!C443,'jan 2025'!V:V,'Abertura por conta'!F443)</f>
        <v>103.06</v>
      </c>
      <c r="I443" s="34">
        <f>SUMIFS('fev 2025'!S:S,'fev 2025'!G:G,'Abertura por conta'!C443,'fev 2025'!V:V,'Abertura por conta'!F443)</f>
        <v>103.06</v>
      </c>
      <c r="J443" s="34">
        <f>SUMIFS('mar 2025'!S:S,'mar 2025'!G:G,'Abertura por conta'!C443,'mar 2025'!V:V,'Abertura por conta'!F443)</f>
        <v>103.06</v>
      </c>
      <c r="K443" s="34">
        <f t="shared" ref="K443:K506" si="10">J443-I443</f>
        <v>0</v>
      </c>
      <c r="L443" s="19"/>
    </row>
    <row r="444" spans="1:12">
      <c r="A444" s="28">
        <v>104</v>
      </c>
      <c r="B444" s="19" t="s">
        <v>1289</v>
      </c>
      <c r="C444" s="19" t="s">
        <v>705</v>
      </c>
      <c r="D444" s="19">
        <v>2290</v>
      </c>
      <c r="E444" s="19" t="s">
        <v>1313</v>
      </c>
      <c r="F444" s="19" t="s">
        <v>36</v>
      </c>
      <c r="G444" s="34">
        <f>SUMIFS('dez 2024'!S:S,'dez 2024'!G:G,'Abertura por conta'!C423,'dez 2024'!V:V,'Abertura por conta'!F423)</f>
        <v>250</v>
      </c>
      <c r="H444" s="34">
        <f>SUMIFS('jan 2025'!S:S,'jan 2025'!G:G,'Abertura por conta'!C444,'jan 2025'!V:V,'Abertura por conta'!F444)</f>
        <v>-3229.98</v>
      </c>
      <c r="I444" s="34">
        <f>SUMIFS('fev 2025'!S:S,'fev 2025'!G:G,'Abertura por conta'!C444,'fev 2025'!V:V,'Abertura por conta'!F444)</f>
        <v>-3229.98</v>
      </c>
      <c r="J444" s="34">
        <f>SUMIFS('mar 2025'!S:S,'mar 2025'!G:G,'Abertura por conta'!C444,'mar 2025'!V:V,'Abertura por conta'!F444)</f>
        <v>-3229.98</v>
      </c>
      <c r="K444" s="34">
        <f t="shared" si="10"/>
        <v>0</v>
      </c>
      <c r="L444" s="19"/>
    </row>
    <row r="445" spans="1:12">
      <c r="A445" s="28">
        <v>1</v>
      </c>
      <c r="B445" s="19" t="s">
        <v>1244</v>
      </c>
      <c r="C445" s="19" t="s">
        <v>523</v>
      </c>
      <c r="D445" s="19">
        <v>2361</v>
      </c>
      <c r="E445" s="19" t="s">
        <v>1278</v>
      </c>
      <c r="F445" s="19" t="s">
        <v>36</v>
      </c>
      <c r="G445" s="34">
        <f>SUMIFS('dez 2024'!S:S,'dez 2024'!G:G,'Abertura por conta'!C424,'dez 2024'!V:V,'Abertura por conta'!F424)</f>
        <v>624.17999999999995</v>
      </c>
      <c r="H445" s="34">
        <f>SUMIFS('jan 2025'!S:S,'jan 2025'!G:G,'Abertura por conta'!C445,'jan 2025'!V:V,'Abertura por conta'!F445)</f>
        <v>-13675.26</v>
      </c>
      <c r="I445" s="34">
        <f>SUMIFS('fev 2025'!S:S,'fev 2025'!G:G,'Abertura por conta'!C445,'fev 2025'!V:V,'Abertura por conta'!F445)</f>
        <v>-13675.26</v>
      </c>
      <c r="J445" s="34">
        <f>SUMIFS('mar 2025'!S:S,'mar 2025'!G:G,'Abertura por conta'!C445,'mar 2025'!V:V,'Abertura por conta'!F445)</f>
        <v>-13675.26</v>
      </c>
      <c r="K445" s="34">
        <f t="shared" si="10"/>
        <v>0</v>
      </c>
      <c r="L445" s="19"/>
    </row>
    <row r="446" spans="1:12">
      <c r="A446" s="28">
        <v>1</v>
      </c>
      <c r="B446" s="19" t="s">
        <v>1244</v>
      </c>
      <c r="C446" s="19" t="s">
        <v>523</v>
      </c>
      <c r="D446" s="19">
        <v>2361</v>
      </c>
      <c r="E446" s="19" t="s">
        <v>1278</v>
      </c>
      <c r="F446" s="19" t="s">
        <v>88</v>
      </c>
      <c r="G446" s="34">
        <f>SUMIFS('dez 2024'!S:S,'dez 2024'!G:G,'Abertura por conta'!C425,'dez 2024'!V:V,'Abertura por conta'!F425)</f>
        <v>-2500</v>
      </c>
      <c r="H446" s="34">
        <f>SUMIFS('jan 2025'!S:S,'jan 2025'!G:G,'Abertura por conta'!C446,'jan 2025'!V:V,'Abertura por conta'!F446)</f>
        <v>405.76</v>
      </c>
      <c r="I446" s="34">
        <f>SUMIFS('fev 2025'!S:S,'fev 2025'!G:G,'Abertura por conta'!C446,'fev 2025'!V:V,'Abertura por conta'!F446)</f>
        <v>405.76</v>
      </c>
      <c r="J446" s="34">
        <f>SUMIFS('mar 2025'!S:S,'mar 2025'!G:G,'Abertura por conta'!C446,'mar 2025'!V:V,'Abertura por conta'!F446)</f>
        <v>405.76</v>
      </c>
      <c r="K446" s="34">
        <f t="shared" si="10"/>
        <v>0</v>
      </c>
      <c r="L446" s="19"/>
    </row>
    <row r="447" spans="1:12">
      <c r="A447" s="28">
        <v>1</v>
      </c>
      <c r="B447" s="19" t="s">
        <v>1244</v>
      </c>
      <c r="C447" s="19" t="s">
        <v>523</v>
      </c>
      <c r="D447" s="19">
        <v>2361</v>
      </c>
      <c r="E447" s="19" t="s">
        <v>1278</v>
      </c>
      <c r="F447" s="19" t="s">
        <v>128</v>
      </c>
      <c r="G447" s="34">
        <f>SUMIFS('dez 2024'!S:S,'dez 2024'!G:G,'Abertura por conta'!C426,'dez 2024'!V:V,'Abertura por conta'!F426)</f>
        <v>0</v>
      </c>
      <c r="H447" s="34">
        <f>SUMIFS('jan 2025'!S:S,'jan 2025'!G:G,'Abertura por conta'!C447,'jan 2025'!V:V,'Abertura por conta'!F447)</f>
        <v>9.6999999999999993</v>
      </c>
      <c r="I447" s="34">
        <f>SUMIFS('fev 2025'!S:S,'fev 2025'!G:G,'Abertura por conta'!C447,'fev 2025'!V:V,'Abertura por conta'!F447)</f>
        <v>9.6999999999999993</v>
      </c>
      <c r="J447" s="34">
        <f>SUMIFS('mar 2025'!S:S,'mar 2025'!G:G,'Abertura por conta'!C447,'mar 2025'!V:V,'Abertura por conta'!F447)</f>
        <v>9.6999999999999993</v>
      </c>
      <c r="K447" s="34">
        <f t="shared" si="10"/>
        <v>0</v>
      </c>
      <c r="L447" s="19"/>
    </row>
    <row r="448" spans="1:12">
      <c r="A448" s="28">
        <v>1</v>
      </c>
      <c r="B448" s="19" t="s">
        <v>1244</v>
      </c>
      <c r="C448" s="19" t="s">
        <v>523</v>
      </c>
      <c r="D448" s="19">
        <v>2361</v>
      </c>
      <c r="E448" s="19" t="s">
        <v>1278</v>
      </c>
      <c r="F448" s="19" t="s">
        <v>41</v>
      </c>
      <c r="G448" s="34">
        <f>SUMIFS('dez 2024'!S:S,'dez 2024'!G:G,'Abertura por conta'!C427,'dez 2024'!V:V,'Abertura por conta'!F427)</f>
        <v>0</v>
      </c>
      <c r="H448" s="34">
        <f>SUMIFS('jan 2025'!S:S,'jan 2025'!G:G,'Abertura por conta'!C448,'jan 2025'!V:V,'Abertura por conta'!F448)</f>
        <v>1061.56</v>
      </c>
      <c r="I448" s="34">
        <f>SUMIFS('fev 2025'!S:S,'fev 2025'!G:G,'Abertura por conta'!C448,'fev 2025'!V:V,'Abertura por conta'!F448)</f>
        <v>1061.56</v>
      </c>
      <c r="J448" s="34">
        <f>SUMIFS('mar 2025'!S:S,'mar 2025'!G:G,'Abertura por conta'!C448,'mar 2025'!V:V,'Abertura por conta'!F448)</f>
        <v>1061.56</v>
      </c>
      <c r="K448" s="34">
        <f t="shared" si="10"/>
        <v>0</v>
      </c>
      <c r="L448" s="19"/>
    </row>
    <row r="449" spans="1:12">
      <c r="A449" s="28">
        <v>1</v>
      </c>
      <c r="B449" s="19" t="s">
        <v>1244</v>
      </c>
      <c r="C449" s="19" t="s">
        <v>523</v>
      </c>
      <c r="D449" s="19">
        <v>2361</v>
      </c>
      <c r="E449" s="19" t="s">
        <v>1278</v>
      </c>
      <c r="F449" s="19" t="s">
        <v>266</v>
      </c>
      <c r="G449" s="34">
        <f>SUMIFS('dez 2024'!S:S,'dez 2024'!G:G,'Abertura por conta'!C428,'dez 2024'!V:V,'Abertura por conta'!F428)</f>
        <v>0</v>
      </c>
      <c r="H449" s="34">
        <f>SUMIFS('jan 2025'!S:S,'jan 2025'!G:G,'Abertura por conta'!C449,'jan 2025'!V:V,'Abertura por conta'!F449)</f>
        <v>2753.11</v>
      </c>
      <c r="I449" s="34">
        <f>SUMIFS('fev 2025'!S:S,'fev 2025'!G:G,'Abertura por conta'!C449,'fev 2025'!V:V,'Abertura por conta'!F449)</f>
        <v>2753.11</v>
      </c>
      <c r="J449" s="34">
        <f>SUMIFS('mar 2025'!S:S,'mar 2025'!G:G,'Abertura por conta'!C449,'mar 2025'!V:V,'Abertura por conta'!F449)</f>
        <v>2753.11</v>
      </c>
      <c r="K449" s="34">
        <f t="shared" si="10"/>
        <v>0</v>
      </c>
      <c r="L449" s="19"/>
    </row>
    <row r="450" spans="1:12">
      <c r="A450" s="28">
        <v>237</v>
      </c>
      <c r="B450" s="19" t="s">
        <v>1193</v>
      </c>
      <c r="C450" s="19" t="s">
        <v>90</v>
      </c>
      <c r="D450" s="19">
        <v>2378</v>
      </c>
      <c r="E450" s="19" t="s">
        <v>1201</v>
      </c>
      <c r="F450" s="19" t="s">
        <v>41</v>
      </c>
      <c r="G450" s="34">
        <f>SUMIFS('dez 2024'!S:S,'dez 2024'!G:G,'Abertura por conta'!C429,'dez 2024'!V:V,'Abertura por conta'!F429)</f>
        <v>0</v>
      </c>
      <c r="H450" s="34">
        <f>SUMIFS('jan 2025'!S:S,'jan 2025'!G:G,'Abertura por conta'!C450,'jan 2025'!V:V,'Abertura por conta'!F450)</f>
        <v>253</v>
      </c>
      <c r="I450" s="34">
        <f>SUMIFS('fev 2025'!S:S,'fev 2025'!G:G,'Abertura por conta'!C450,'fev 2025'!V:V,'Abertura por conta'!F450)</f>
        <v>253</v>
      </c>
      <c r="J450" s="34">
        <f>SUMIFS('mar 2025'!S:S,'mar 2025'!G:G,'Abertura por conta'!C450,'mar 2025'!V:V,'Abertura por conta'!F450)</f>
        <v>266.5</v>
      </c>
      <c r="K450" s="34">
        <f t="shared" si="10"/>
        <v>13.5</v>
      </c>
      <c r="L450" s="19"/>
    </row>
    <row r="451" spans="1:12">
      <c r="A451" s="28">
        <v>237</v>
      </c>
      <c r="B451" s="19" t="s">
        <v>1193</v>
      </c>
      <c r="C451" s="19" t="s">
        <v>90</v>
      </c>
      <c r="D451" s="19">
        <v>2378</v>
      </c>
      <c r="E451" s="19" t="s">
        <v>1201</v>
      </c>
      <c r="F451" s="19" t="s">
        <v>300</v>
      </c>
      <c r="G451" s="34">
        <f>SUMIFS('dez 2024'!S:S,'dez 2024'!G:G,'Abertura por conta'!C430,'dez 2024'!V:V,'Abertura por conta'!F430)</f>
        <v>0</v>
      </c>
      <c r="H451" s="34">
        <f>SUMIFS('jan 2025'!S:S,'jan 2025'!G:G,'Abertura por conta'!C451,'jan 2025'!V:V,'Abertura por conta'!F451)</f>
        <v>0</v>
      </c>
      <c r="I451" s="34">
        <f>SUMIFS('fev 2025'!S:S,'fev 2025'!G:G,'Abertura por conta'!C451,'fev 2025'!V:V,'Abertura por conta'!F451)</f>
        <v>0</v>
      </c>
      <c r="J451" s="34">
        <f>SUMIFS('mar 2025'!S:S,'mar 2025'!G:G,'Abertura por conta'!C451,'mar 2025'!V:V,'Abertura por conta'!F451)</f>
        <v>0</v>
      </c>
      <c r="K451" s="34">
        <f t="shared" si="10"/>
        <v>0</v>
      </c>
      <c r="L451" s="19"/>
    </row>
    <row r="452" spans="1:12">
      <c r="A452" s="28">
        <v>237</v>
      </c>
      <c r="B452" s="19" t="s">
        <v>1193</v>
      </c>
      <c r="C452" s="19" t="s">
        <v>90</v>
      </c>
      <c r="D452" s="19">
        <v>2378</v>
      </c>
      <c r="E452" s="19" t="s">
        <v>1201</v>
      </c>
      <c r="F452" s="19" t="s">
        <v>36</v>
      </c>
      <c r="G452" s="34">
        <f>SUMIFS('dez 2024'!S:S,'dez 2024'!G:G,'Abertura por conta'!C431,'dez 2024'!V:V,'Abertura por conta'!F431)</f>
        <v>332</v>
      </c>
      <c r="H452" s="34">
        <f>SUMIFS('jan 2025'!S:S,'jan 2025'!G:G,'Abertura por conta'!C452,'jan 2025'!V:V,'Abertura por conta'!F452)</f>
        <v>-1600</v>
      </c>
      <c r="I452" s="34">
        <f>SUMIFS('fev 2025'!S:S,'fev 2025'!G:G,'Abertura por conta'!C452,'fev 2025'!V:V,'Abertura por conta'!F452)</f>
        <v>-1600</v>
      </c>
      <c r="J452" s="34">
        <f>SUMIFS('mar 2025'!S:S,'mar 2025'!G:G,'Abertura por conta'!C452,'mar 2025'!V:V,'Abertura por conta'!F452)</f>
        <v>-1735.04</v>
      </c>
      <c r="K452" s="34">
        <f t="shared" si="10"/>
        <v>-135.03999999999996</v>
      </c>
      <c r="L452" s="19"/>
    </row>
    <row r="453" spans="1:12">
      <c r="A453" s="28">
        <v>104</v>
      </c>
      <c r="B453" s="19" t="s">
        <v>1289</v>
      </c>
      <c r="C453" s="19" t="s">
        <v>708</v>
      </c>
      <c r="D453" s="19">
        <v>2396</v>
      </c>
      <c r="E453" s="19" t="s">
        <v>1314</v>
      </c>
      <c r="F453" s="19" t="s">
        <v>41</v>
      </c>
      <c r="G453" s="34">
        <f>SUMIFS('dez 2024'!S:S,'dez 2024'!G:G,'Abertura por conta'!C432,'dez 2024'!V:V,'Abertura por conta'!F432)</f>
        <v>159.4</v>
      </c>
      <c r="H453" s="34">
        <f>SUMIFS('jan 2025'!S:S,'jan 2025'!G:G,'Abertura por conta'!C453,'jan 2025'!V:V,'Abertura por conta'!F453)</f>
        <v>264.11</v>
      </c>
      <c r="I453" s="34">
        <f>SUMIFS('fev 2025'!S:S,'fev 2025'!G:G,'Abertura por conta'!C453,'fev 2025'!V:V,'Abertura por conta'!F453)</f>
        <v>264.11</v>
      </c>
      <c r="J453" s="34">
        <f>SUMIFS('mar 2025'!S:S,'mar 2025'!G:G,'Abertura por conta'!C453,'mar 2025'!V:V,'Abertura por conta'!F453)</f>
        <v>264.11</v>
      </c>
      <c r="K453" s="34">
        <f t="shared" si="10"/>
        <v>0</v>
      </c>
      <c r="L453" s="19"/>
    </row>
    <row r="454" spans="1:12">
      <c r="A454" s="28">
        <v>104</v>
      </c>
      <c r="B454" s="19" t="s">
        <v>1289</v>
      </c>
      <c r="C454" s="19" t="s">
        <v>708</v>
      </c>
      <c r="D454" s="19">
        <v>2396</v>
      </c>
      <c r="E454" s="19" t="s">
        <v>1314</v>
      </c>
      <c r="F454" s="19" t="s">
        <v>79</v>
      </c>
      <c r="G454" s="34">
        <f>SUMIFS('dez 2024'!S:S,'dez 2024'!G:G,'Abertura por conta'!C433,'dez 2024'!V:V,'Abertura por conta'!F433)</f>
        <v>0</v>
      </c>
      <c r="H454" s="34">
        <f>SUMIFS('jan 2025'!S:S,'jan 2025'!G:G,'Abertura por conta'!C454,'jan 2025'!V:V,'Abertura por conta'!F454)</f>
        <v>300</v>
      </c>
      <c r="I454" s="34">
        <f>SUMIFS('fev 2025'!S:S,'fev 2025'!G:G,'Abertura por conta'!C454,'fev 2025'!V:V,'Abertura por conta'!F454)</f>
        <v>0</v>
      </c>
      <c r="J454" s="34">
        <f>SUMIFS('mar 2025'!S:S,'mar 2025'!G:G,'Abertura por conta'!C454,'mar 2025'!V:V,'Abertura por conta'!F454)</f>
        <v>0</v>
      </c>
      <c r="K454" s="34">
        <f t="shared" si="10"/>
        <v>0</v>
      </c>
      <c r="L454" s="19"/>
    </row>
    <row r="455" spans="1:12">
      <c r="A455" s="28">
        <v>104</v>
      </c>
      <c r="B455" s="19" t="s">
        <v>1289</v>
      </c>
      <c r="C455" s="19" t="s">
        <v>708</v>
      </c>
      <c r="D455" s="19">
        <v>2396</v>
      </c>
      <c r="E455" s="19" t="s">
        <v>1314</v>
      </c>
      <c r="F455" s="19" t="s">
        <v>36</v>
      </c>
      <c r="G455" s="34">
        <f>SUMIFS('dez 2024'!S:S,'dez 2024'!G:G,'Abertura por conta'!C434,'dez 2024'!V:V,'Abertura por conta'!F434)</f>
        <v>-2600</v>
      </c>
      <c r="H455" s="34">
        <f>SUMIFS('jan 2025'!S:S,'jan 2025'!G:G,'Abertura por conta'!C455,'jan 2025'!V:V,'Abertura por conta'!F455)</f>
        <v>-1800</v>
      </c>
      <c r="I455" s="34">
        <f>SUMIFS('fev 2025'!S:S,'fev 2025'!G:G,'Abertura por conta'!C455,'fev 2025'!V:V,'Abertura por conta'!F455)</f>
        <v>-1800</v>
      </c>
      <c r="J455" s="34">
        <f>SUMIFS('mar 2025'!S:S,'mar 2025'!G:G,'Abertura por conta'!C455,'mar 2025'!V:V,'Abertura por conta'!F455)</f>
        <v>-1800</v>
      </c>
      <c r="K455" s="34">
        <f t="shared" si="10"/>
        <v>0</v>
      </c>
      <c r="L455" s="19"/>
    </row>
    <row r="456" spans="1:12">
      <c r="A456" s="28">
        <v>237</v>
      </c>
      <c r="B456" s="19" t="s">
        <v>1193</v>
      </c>
      <c r="C456" s="19" t="s">
        <v>157</v>
      </c>
      <c r="D456" s="19">
        <v>2415</v>
      </c>
      <c r="E456" s="19" t="s">
        <v>1213</v>
      </c>
      <c r="F456" s="19" t="s">
        <v>41</v>
      </c>
      <c r="G456" s="34">
        <f>SUMIFS('dez 2024'!S:S,'dez 2024'!G:G,'Abertura por conta'!C435,'dez 2024'!V:V,'Abertura por conta'!F435)</f>
        <v>259.60000000000002</v>
      </c>
      <c r="H456" s="34">
        <f>SUMIFS('jan 2025'!S:S,'jan 2025'!G:G,'Abertura por conta'!C456,'jan 2025'!V:V,'Abertura por conta'!F456)</f>
        <v>296.23</v>
      </c>
      <c r="I456" s="34">
        <f>SUMIFS('fev 2025'!S:S,'fev 2025'!G:G,'Abertura por conta'!C456,'fev 2025'!V:V,'Abertura por conta'!F456)</f>
        <v>308.33999999999997</v>
      </c>
      <c r="J456" s="34">
        <f>SUMIFS('mar 2025'!S:S,'mar 2025'!G:G,'Abertura por conta'!C456,'mar 2025'!V:V,'Abertura por conta'!F456)</f>
        <v>317.12</v>
      </c>
      <c r="K456" s="34">
        <f t="shared" si="10"/>
        <v>8.7800000000000296</v>
      </c>
      <c r="L456" s="19"/>
    </row>
    <row r="457" spans="1:12">
      <c r="A457" s="28">
        <v>237</v>
      </c>
      <c r="B457" s="19" t="s">
        <v>1193</v>
      </c>
      <c r="C457" s="19" t="s">
        <v>157</v>
      </c>
      <c r="D457" s="19">
        <v>2415</v>
      </c>
      <c r="E457" s="19" t="s">
        <v>1213</v>
      </c>
      <c r="F457" s="19" t="s">
        <v>36</v>
      </c>
      <c r="G457" s="34">
        <f>SUMIFS('dez 2024'!S:S,'dez 2024'!G:G,'Abertura por conta'!C436,'dez 2024'!V:V,'Abertura por conta'!F436)</f>
        <v>9.6999999999999993</v>
      </c>
      <c r="H457" s="34">
        <f>SUMIFS('jan 2025'!S:S,'jan 2025'!G:G,'Abertura por conta'!C457,'jan 2025'!V:V,'Abertura por conta'!F457)</f>
        <v>-3093.92</v>
      </c>
      <c r="I457" s="34">
        <f>SUMIFS('fev 2025'!S:S,'fev 2025'!G:G,'Abertura por conta'!C457,'fev 2025'!V:V,'Abertura por conta'!F457)</f>
        <v>-3214.9399999999996</v>
      </c>
      <c r="J457" s="34">
        <f>SUMIFS('mar 2025'!S:S,'mar 2025'!G:G,'Abertura por conta'!C457,'mar 2025'!V:V,'Abertura por conta'!F457)</f>
        <v>-3324.75</v>
      </c>
      <c r="K457" s="34">
        <f t="shared" si="10"/>
        <v>-109.8100000000004</v>
      </c>
      <c r="L457" s="19"/>
    </row>
    <row r="458" spans="1:12">
      <c r="A458" s="28">
        <v>237</v>
      </c>
      <c r="B458" s="19" t="s">
        <v>1193</v>
      </c>
      <c r="C458" s="19" t="s">
        <v>157</v>
      </c>
      <c r="D458" s="19">
        <v>2415</v>
      </c>
      <c r="E458" s="19" t="s">
        <v>1213</v>
      </c>
      <c r="F458" s="19" t="s">
        <v>825</v>
      </c>
      <c r="G458" s="34">
        <f>SUMIFS('dez 2024'!S:S,'dez 2024'!G:G,'Abertura por conta'!C437,'dez 2024'!V:V,'Abertura por conta'!F437)</f>
        <v>-2596.0500000000002</v>
      </c>
      <c r="H458" s="34">
        <f>SUMIFS('jan 2025'!S:S,'jan 2025'!G:G,'Abertura por conta'!C458,'jan 2025'!V:V,'Abertura por conta'!F458)</f>
        <v>0</v>
      </c>
      <c r="I458" s="34">
        <f>SUMIFS('fev 2025'!S:S,'fev 2025'!G:G,'Abertura por conta'!C458,'fev 2025'!V:V,'Abertura por conta'!F458)</f>
        <v>121.6</v>
      </c>
      <c r="J458" s="34">
        <f>SUMIFS('mar 2025'!S:S,'mar 2025'!G:G,'Abertura por conta'!C458,'mar 2025'!V:V,'Abertura por conta'!F458)</f>
        <v>121.6</v>
      </c>
      <c r="K458" s="34">
        <f t="shared" si="10"/>
        <v>0</v>
      </c>
      <c r="L458" s="19"/>
    </row>
    <row r="459" spans="1:12">
      <c r="A459" s="28">
        <v>237</v>
      </c>
      <c r="B459" s="19" t="s">
        <v>1193</v>
      </c>
      <c r="C459" s="19" t="s">
        <v>157</v>
      </c>
      <c r="D459" s="19">
        <v>2415</v>
      </c>
      <c r="E459" s="19" t="s">
        <v>1213</v>
      </c>
      <c r="F459" s="19" t="s">
        <v>79</v>
      </c>
      <c r="G459" s="34">
        <f>SUMIFS('dez 2024'!S:S,'dez 2024'!G:G,'Abertura por conta'!C438,'dez 2024'!V:V,'Abertura por conta'!F438)</f>
        <v>5751.04</v>
      </c>
      <c r="H459" s="34">
        <f>SUMIFS('jan 2025'!S:S,'jan 2025'!G:G,'Abertura por conta'!C459,'jan 2025'!V:V,'Abertura por conta'!F459)</f>
        <v>0</v>
      </c>
      <c r="I459" s="34">
        <f>SUMIFS('fev 2025'!S:S,'fev 2025'!G:G,'Abertura por conta'!C459,'fev 2025'!V:V,'Abertura por conta'!F459)</f>
        <v>121.6</v>
      </c>
      <c r="J459" s="34">
        <f>SUMIFS('mar 2025'!S:S,'mar 2025'!G:G,'Abertura por conta'!C459,'mar 2025'!V:V,'Abertura por conta'!F459)</f>
        <v>0</v>
      </c>
      <c r="K459" s="34">
        <f t="shared" si="10"/>
        <v>-121.6</v>
      </c>
      <c r="L459" s="19"/>
    </row>
    <row r="460" spans="1:12">
      <c r="A460" s="28">
        <v>237</v>
      </c>
      <c r="B460" s="19" t="s">
        <v>1193</v>
      </c>
      <c r="C460" s="19" t="s">
        <v>216</v>
      </c>
      <c r="D460" s="19">
        <v>2429</v>
      </c>
      <c r="E460" s="19" t="s">
        <v>1224</v>
      </c>
      <c r="F460" s="19" t="s">
        <v>41</v>
      </c>
      <c r="G460" s="34">
        <f>SUMIFS('dez 2024'!S:S,'dez 2024'!G:G,'Abertura por conta'!C439,'dez 2024'!V:V,'Abertura por conta'!F439)</f>
        <v>1933.68</v>
      </c>
      <c r="H460" s="34">
        <f>SUMIFS('jan 2025'!S:S,'jan 2025'!G:G,'Abertura por conta'!C460,'jan 2025'!V:V,'Abertura por conta'!F460)</f>
        <v>194.81</v>
      </c>
      <c r="I460" s="34">
        <f>SUMIFS('fev 2025'!S:S,'fev 2025'!G:G,'Abertura por conta'!C460,'fev 2025'!V:V,'Abertura por conta'!F460)</f>
        <v>194.81</v>
      </c>
      <c r="J460" s="34">
        <f>SUMIFS('mar 2025'!S:S,'mar 2025'!G:G,'Abertura por conta'!C460,'mar 2025'!V:V,'Abertura por conta'!F460)</f>
        <v>194.81</v>
      </c>
      <c r="K460" s="34">
        <f t="shared" si="10"/>
        <v>0</v>
      </c>
      <c r="L460" s="19"/>
    </row>
    <row r="461" spans="1:12">
      <c r="A461" s="28">
        <v>237</v>
      </c>
      <c r="B461" s="19" t="s">
        <v>1193</v>
      </c>
      <c r="C461" s="19" t="s">
        <v>216</v>
      </c>
      <c r="D461" s="19">
        <v>2429</v>
      </c>
      <c r="E461" s="19" t="s">
        <v>1224</v>
      </c>
      <c r="F461" s="19" t="s">
        <v>88</v>
      </c>
      <c r="G461" s="34">
        <f>SUMIFS('dez 2024'!S:S,'dez 2024'!G:G,'Abertura por conta'!C440,'dez 2024'!V:V,'Abertura por conta'!F440)</f>
        <v>4.8499999999999996</v>
      </c>
      <c r="H461" s="34">
        <f>SUMIFS('jan 2025'!S:S,'jan 2025'!G:G,'Abertura por conta'!C461,'jan 2025'!V:V,'Abertura por conta'!F461)</f>
        <v>180</v>
      </c>
      <c r="I461" s="34">
        <f>SUMIFS('fev 2025'!S:S,'fev 2025'!G:G,'Abertura por conta'!C461,'fev 2025'!V:V,'Abertura por conta'!F461)</f>
        <v>180</v>
      </c>
      <c r="J461" s="34">
        <f>SUMIFS('mar 2025'!S:S,'mar 2025'!G:G,'Abertura por conta'!C461,'mar 2025'!V:V,'Abertura por conta'!F461)</f>
        <v>180</v>
      </c>
      <c r="K461" s="34">
        <f t="shared" si="10"/>
        <v>0</v>
      </c>
      <c r="L461" s="19"/>
    </row>
    <row r="462" spans="1:12">
      <c r="A462" s="28">
        <v>237</v>
      </c>
      <c r="B462" s="19" t="s">
        <v>1193</v>
      </c>
      <c r="C462" s="19" t="s">
        <v>216</v>
      </c>
      <c r="D462" s="19">
        <v>2429</v>
      </c>
      <c r="E462" s="19" t="s">
        <v>1224</v>
      </c>
      <c r="F462" s="19" t="s">
        <v>36</v>
      </c>
      <c r="G462" s="34">
        <f>SUMIFS('dez 2024'!S:S,'dez 2024'!G:G,'Abertura por conta'!C441,'dez 2024'!V:V,'Abertura por conta'!F441)</f>
        <v>-24171.05</v>
      </c>
      <c r="H462" s="34">
        <f>SUMIFS('jan 2025'!S:S,'jan 2025'!G:G,'Abertura por conta'!C462,'jan 2025'!V:V,'Abertura por conta'!F462)</f>
        <v>-1853.31</v>
      </c>
      <c r="I462" s="34">
        <f>SUMIFS('fev 2025'!S:S,'fev 2025'!G:G,'Abertura por conta'!C462,'fev 2025'!V:V,'Abertura por conta'!F462)</f>
        <v>-1853.31</v>
      </c>
      <c r="J462" s="34">
        <f>SUMIFS('mar 2025'!S:S,'mar 2025'!G:G,'Abertura por conta'!C462,'mar 2025'!V:V,'Abertura por conta'!F462)</f>
        <v>-1853.31</v>
      </c>
      <c r="K462" s="34">
        <f t="shared" si="10"/>
        <v>0</v>
      </c>
      <c r="L462" s="19"/>
    </row>
    <row r="463" spans="1:12">
      <c r="A463" s="28">
        <v>104</v>
      </c>
      <c r="B463" s="19" t="s">
        <v>1289</v>
      </c>
      <c r="C463" s="19" t="s">
        <v>712</v>
      </c>
      <c r="D463" s="19">
        <v>3384</v>
      </c>
      <c r="E463" s="19" t="s">
        <v>1315</v>
      </c>
      <c r="F463" s="19" t="s">
        <v>41</v>
      </c>
      <c r="G463" s="34">
        <f>SUMIFS('dez 2024'!S:S,'dez 2024'!G:G,'Abertura por conta'!C442,'dez 2024'!V:V,'Abertura por conta'!F442)</f>
        <v>323</v>
      </c>
      <c r="H463" s="34">
        <f>SUMIFS('jan 2025'!S:S,'jan 2025'!G:G,'Abertura por conta'!C463,'jan 2025'!V:V,'Abertura por conta'!F463)</f>
        <v>1639.1399999999999</v>
      </c>
      <c r="I463" s="34">
        <f>SUMIFS('fev 2025'!S:S,'fev 2025'!G:G,'Abertura por conta'!C463,'fev 2025'!V:V,'Abertura por conta'!F463)</f>
        <v>713.87</v>
      </c>
      <c r="J463" s="34">
        <f>SUMIFS('mar 2025'!S:S,'mar 2025'!G:G,'Abertura por conta'!C463,'mar 2025'!V:V,'Abertura por conta'!F463)</f>
        <v>713.87</v>
      </c>
      <c r="K463" s="34">
        <f t="shared" si="10"/>
        <v>0</v>
      </c>
      <c r="L463" s="19"/>
    </row>
    <row r="464" spans="1:12">
      <c r="A464" s="28">
        <v>104</v>
      </c>
      <c r="B464" s="19" t="s">
        <v>1289</v>
      </c>
      <c r="C464" s="19" t="s">
        <v>712</v>
      </c>
      <c r="D464" s="19">
        <v>3384</v>
      </c>
      <c r="E464" s="19" t="s">
        <v>1315</v>
      </c>
      <c r="F464" s="19" t="s">
        <v>128</v>
      </c>
      <c r="G464" s="34">
        <f>SUMIFS('dez 2024'!S:S,'dez 2024'!G:G,'Abertura por conta'!C443,'dez 2024'!V:V,'Abertura por conta'!F443)</f>
        <v>103.06</v>
      </c>
      <c r="H464" s="34">
        <f>SUMIFS('jan 2025'!S:S,'jan 2025'!G:G,'Abertura por conta'!C464,'jan 2025'!V:V,'Abertura por conta'!F464)</f>
        <v>19.399999999999999</v>
      </c>
      <c r="I464" s="34">
        <f>SUMIFS('fev 2025'!S:S,'fev 2025'!G:G,'Abertura por conta'!C464,'fev 2025'!V:V,'Abertura por conta'!F464)</f>
        <v>0</v>
      </c>
      <c r="J464" s="34">
        <f>SUMIFS('mar 2025'!S:S,'mar 2025'!G:G,'Abertura por conta'!C464,'mar 2025'!V:V,'Abertura por conta'!F464)</f>
        <v>0</v>
      </c>
      <c r="K464" s="34">
        <f t="shared" si="10"/>
        <v>0</v>
      </c>
      <c r="L464" s="19"/>
    </row>
    <row r="465" spans="1:12">
      <c r="A465" s="28">
        <v>104</v>
      </c>
      <c r="B465" s="19" t="s">
        <v>1289</v>
      </c>
      <c r="C465" s="19" t="s">
        <v>712</v>
      </c>
      <c r="D465" s="19">
        <v>3384</v>
      </c>
      <c r="E465" s="19" t="s">
        <v>1315</v>
      </c>
      <c r="F465" s="19" t="s">
        <v>88</v>
      </c>
      <c r="G465" s="34">
        <f>SUMIFS('dez 2024'!S:S,'dez 2024'!G:G,'Abertura por conta'!C444,'dez 2024'!V:V,'Abertura por conta'!F444)</f>
        <v>-3229.98</v>
      </c>
      <c r="H465" s="34">
        <f>SUMIFS('jan 2025'!S:S,'jan 2025'!G:G,'Abertura por conta'!C465,'jan 2025'!V:V,'Abertura por conta'!F465)</f>
        <v>0</v>
      </c>
      <c r="I465" s="34">
        <f>SUMIFS('fev 2025'!S:S,'fev 2025'!G:G,'Abertura por conta'!C465,'fev 2025'!V:V,'Abertura por conta'!F465)</f>
        <v>0</v>
      </c>
      <c r="J465" s="34">
        <f>SUMIFS('mar 2025'!S:S,'mar 2025'!G:G,'Abertura por conta'!C465,'mar 2025'!V:V,'Abertura por conta'!F465)</f>
        <v>0</v>
      </c>
      <c r="K465" s="34">
        <f t="shared" si="10"/>
        <v>0</v>
      </c>
      <c r="L465" s="19"/>
    </row>
    <row r="466" spans="1:12">
      <c r="A466" s="28">
        <v>104</v>
      </c>
      <c r="B466" s="19" t="s">
        <v>1289</v>
      </c>
      <c r="C466" s="19" t="s">
        <v>712</v>
      </c>
      <c r="D466" s="19">
        <v>3384</v>
      </c>
      <c r="E466" s="19" t="s">
        <v>1315</v>
      </c>
      <c r="F466" s="19" t="s">
        <v>36</v>
      </c>
      <c r="G466" s="34">
        <f>SUMIFS('dez 2024'!S:S,'dez 2024'!G:G,'Abertura por conta'!C445,'dez 2024'!V:V,'Abertura por conta'!F445)</f>
        <v>-13745.34</v>
      </c>
      <c r="H466" s="34">
        <f>SUMIFS('jan 2025'!S:S,'jan 2025'!G:G,'Abertura por conta'!C466,'jan 2025'!V:V,'Abertura por conta'!F466)</f>
        <v>-14799.61</v>
      </c>
      <c r="I466" s="34">
        <f>SUMIFS('fev 2025'!S:S,'fev 2025'!G:G,'Abertura por conta'!C466,'fev 2025'!V:V,'Abertura por conta'!F466)</f>
        <v>-5754.09</v>
      </c>
      <c r="J466" s="34">
        <f>SUMIFS('mar 2025'!S:S,'mar 2025'!G:G,'Abertura por conta'!C466,'mar 2025'!V:V,'Abertura por conta'!F466)</f>
        <v>-5754.09</v>
      </c>
      <c r="K466" s="34">
        <f t="shared" si="10"/>
        <v>0</v>
      </c>
      <c r="L466" s="19"/>
    </row>
    <row r="467" spans="1:12">
      <c r="A467" s="28">
        <v>104</v>
      </c>
      <c r="B467" s="19" t="s">
        <v>1289</v>
      </c>
      <c r="C467" s="19" t="s">
        <v>718</v>
      </c>
      <c r="D467" s="19">
        <v>2445</v>
      </c>
      <c r="E467" s="19" t="s">
        <v>1316</v>
      </c>
      <c r="F467" s="19" t="s">
        <v>88</v>
      </c>
      <c r="G467" s="34">
        <f>SUMIFS('dez 2024'!S:S,'dez 2024'!G:G,'Abertura por conta'!C446,'dez 2024'!V:V,'Abertura por conta'!F446)</f>
        <v>405.76</v>
      </c>
      <c r="H467" s="34">
        <f>SUMIFS('jan 2025'!S:S,'jan 2025'!G:G,'Abertura por conta'!C467,'jan 2025'!V:V,'Abertura por conta'!F467)</f>
        <v>888.31</v>
      </c>
      <c r="I467" s="34">
        <f>SUMIFS('fev 2025'!S:S,'fev 2025'!G:G,'Abertura por conta'!C467,'fev 2025'!V:V,'Abertura por conta'!F467)</f>
        <v>0</v>
      </c>
      <c r="J467" s="34">
        <f>SUMIFS('mar 2025'!S:S,'mar 2025'!G:G,'Abertura por conta'!C467,'mar 2025'!V:V,'Abertura por conta'!F467)</f>
        <v>0</v>
      </c>
      <c r="K467" s="34">
        <f t="shared" si="10"/>
        <v>0</v>
      </c>
      <c r="L467" s="19"/>
    </row>
    <row r="468" spans="1:12">
      <c r="A468" s="28">
        <v>104</v>
      </c>
      <c r="B468" s="19" t="s">
        <v>1289</v>
      </c>
      <c r="C468" s="19" t="s">
        <v>718</v>
      </c>
      <c r="D468" s="19">
        <v>2445</v>
      </c>
      <c r="E468" s="19" t="s">
        <v>1316</v>
      </c>
      <c r="F468" s="19" t="s">
        <v>128</v>
      </c>
      <c r="G468" s="34">
        <f>SUMIFS('dez 2024'!S:S,'dez 2024'!G:G,'Abertura por conta'!C447,'dez 2024'!V:V,'Abertura por conta'!F447)</f>
        <v>9.6999999999999993</v>
      </c>
      <c r="H468" s="34">
        <f>SUMIFS('jan 2025'!S:S,'jan 2025'!G:G,'Abertura por conta'!C468,'jan 2025'!V:V,'Abertura por conta'!F468)</f>
        <v>9.6999999999999993</v>
      </c>
      <c r="I468" s="34">
        <f>SUMIFS('fev 2025'!S:S,'fev 2025'!G:G,'Abertura por conta'!C468,'fev 2025'!V:V,'Abertura por conta'!F468)</f>
        <v>9.6999999999999993</v>
      </c>
      <c r="J468" s="34">
        <f>SUMIFS('mar 2025'!S:S,'mar 2025'!G:G,'Abertura por conta'!C468,'mar 2025'!V:V,'Abertura por conta'!F468)</f>
        <v>9.6999999999999993</v>
      </c>
      <c r="K468" s="34">
        <f t="shared" si="10"/>
        <v>0</v>
      </c>
      <c r="L468" s="19"/>
    </row>
    <row r="469" spans="1:12">
      <c r="A469" s="28">
        <v>104</v>
      </c>
      <c r="B469" s="19" t="s">
        <v>1289</v>
      </c>
      <c r="C469" s="19" t="s">
        <v>718</v>
      </c>
      <c r="D469" s="19">
        <v>2445</v>
      </c>
      <c r="E469" s="19" t="s">
        <v>1316</v>
      </c>
      <c r="F469" s="19" t="s">
        <v>36</v>
      </c>
      <c r="G469" s="34">
        <f>SUMIFS('dez 2024'!S:S,'dez 2024'!G:G,'Abertura por conta'!C448,'dez 2024'!V:V,'Abertura por conta'!F448)</f>
        <v>1067.17</v>
      </c>
      <c r="H469" s="34">
        <f>SUMIFS('jan 2025'!S:S,'jan 2025'!G:G,'Abertura por conta'!C469,'jan 2025'!V:V,'Abertura por conta'!F469)</f>
        <v>-6555.73</v>
      </c>
      <c r="I469" s="34">
        <f>SUMIFS('fev 2025'!S:S,'fev 2025'!G:G,'Abertura por conta'!C469,'fev 2025'!V:V,'Abertura por conta'!F469)</f>
        <v>-6555.73</v>
      </c>
      <c r="J469" s="34">
        <f>SUMIFS('mar 2025'!S:S,'mar 2025'!G:G,'Abertura por conta'!C469,'mar 2025'!V:V,'Abertura por conta'!F469)</f>
        <v>-6555.73</v>
      </c>
      <c r="K469" s="34">
        <f t="shared" si="10"/>
        <v>0</v>
      </c>
      <c r="L469" s="19"/>
    </row>
    <row r="470" spans="1:12">
      <c r="A470" s="28">
        <v>104</v>
      </c>
      <c r="B470" s="19" t="s">
        <v>1289</v>
      </c>
      <c r="C470" s="19" t="s">
        <v>718</v>
      </c>
      <c r="D470" s="19">
        <v>2445</v>
      </c>
      <c r="E470" s="19" t="s">
        <v>1316</v>
      </c>
      <c r="F470" s="19" t="s">
        <v>41</v>
      </c>
      <c r="G470" s="34">
        <f>SUMIFS('dez 2024'!S:S,'dez 2024'!G:G,'Abertura por conta'!C449,'dez 2024'!V:V,'Abertura por conta'!F449)</f>
        <v>2772.38</v>
      </c>
      <c r="H470" s="34">
        <f>SUMIFS('jan 2025'!S:S,'jan 2025'!G:G,'Abertura por conta'!C470,'jan 2025'!V:V,'Abertura por conta'!F470)</f>
        <v>652.59</v>
      </c>
      <c r="I470" s="34">
        <f>SUMIFS('fev 2025'!S:S,'fev 2025'!G:G,'Abertura por conta'!C470,'fev 2025'!V:V,'Abertura por conta'!F470)</f>
        <v>741.42000000000007</v>
      </c>
      <c r="J470" s="34">
        <f>SUMIFS('mar 2025'!S:S,'mar 2025'!G:G,'Abertura por conta'!C470,'mar 2025'!V:V,'Abertura por conta'!F470)</f>
        <v>741.42000000000007</v>
      </c>
      <c r="K470" s="34">
        <f t="shared" si="10"/>
        <v>0</v>
      </c>
      <c r="L470" s="19"/>
    </row>
    <row r="471" spans="1:12">
      <c r="A471" s="28">
        <v>341</v>
      </c>
      <c r="B471" s="19" t="s">
        <v>1234</v>
      </c>
      <c r="C471" s="19" t="s">
        <v>315</v>
      </c>
      <c r="D471" s="19">
        <v>2475</v>
      </c>
      <c r="E471" s="19" t="s">
        <v>1241</v>
      </c>
      <c r="F471" s="19" t="s">
        <v>85</v>
      </c>
      <c r="G471" s="34">
        <f>SUMIFS('dez 2024'!S:S,'dez 2024'!G:G,'Abertura por conta'!C450,'dez 2024'!V:V,'Abertura por conta'!F450)</f>
        <v>245</v>
      </c>
      <c r="H471" s="34">
        <f>SUMIFS('jan 2025'!S:S,'jan 2025'!G:G,'Abertura por conta'!C471,'jan 2025'!V:V,'Abertura por conta'!F471)</f>
        <v>70</v>
      </c>
      <c r="I471" s="34">
        <f>SUMIFS('fev 2025'!S:S,'fev 2025'!G:G,'Abertura por conta'!C471,'fev 2025'!V:V,'Abertura por conta'!F471)</f>
        <v>0</v>
      </c>
      <c r="J471" s="34">
        <f>SUMIFS('mar 2025'!S:S,'mar 2025'!G:G,'Abertura por conta'!C471,'mar 2025'!V:V,'Abertura por conta'!F471)</f>
        <v>0</v>
      </c>
      <c r="K471" s="34">
        <f t="shared" si="10"/>
        <v>0</v>
      </c>
      <c r="L471" s="19"/>
    </row>
    <row r="472" spans="1:12">
      <c r="A472" s="28">
        <v>341</v>
      </c>
      <c r="B472" s="19" t="s">
        <v>1234</v>
      </c>
      <c r="C472" s="19" t="s">
        <v>315</v>
      </c>
      <c r="D472" s="19">
        <v>2475</v>
      </c>
      <c r="E472" s="19" t="s">
        <v>1241</v>
      </c>
      <c r="F472" s="19" t="s">
        <v>41</v>
      </c>
      <c r="G472" s="34">
        <f>SUMIFS('dez 2024'!S:S,'dez 2024'!G:G,'Abertura por conta'!C451,'dez 2024'!V:V,'Abertura por conta'!F451)</f>
        <v>0</v>
      </c>
      <c r="H472" s="34">
        <f>SUMIFS('jan 2025'!S:S,'jan 2025'!G:G,'Abertura por conta'!C472,'jan 2025'!V:V,'Abertura por conta'!F472)</f>
        <v>269.90000000000003</v>
      </c>
      <c r="I472" s="34">
        <f>SUMIFS('fev 2025'!S:S,'fev 2025'!G:G,'Abertura por conta'!C472,'fev 2025'!V:V,'Abertura por conta'!F472)</f>
        <v>308.41000000000003</v>
      </c>
      <c r="J472" s="34">
        <f>SUMIFS('mar 2025'!S:S,'mar 2025'!G:G,'Abertura por conta'!C472,'mar 2025'!V:V,'Abertura por conta'!F472)</f>
        <v>308.41000000000003</v>
      </c>
      <c r="K472" s="34">
        <f t="shared" si="10"/>
        <v>0</v>
      </c>
      <c r="L472" s="19"/>
    </row>
    <row r="473" spans="1:12">
      <c r="A473" s="28">
        <v>341</v>
      </c>
      <c r="B473" s="19" t="s">
        <v>1234</v>
      </c>
      <c r="C473" s="19" t="s">
        <v>315</v>
      </c>
      <c r="D473" s="19">
        <v>2475</v>
      </c>
      <c r="E473" s="19" t="s">
        <v>1241</v>
      </c>
      <c r="F473" s="19" t="s">
        <v>79</v>
      </c>
      <c r="G473" s="34">
        <f>SUMIFS('dez 2024'!S:S,'dez 2024'!G:G,'Abertura por conta'!C452,'dez 2024'!V:V,'Abertura por conta'!F452)</f>
        <v>-1600</v>
      </c>
      <c r="H473" s="34">
        <f>SUMIFS('jan 2025'!S:S,'jan 2025'!G:G,'Abertura por conta'!C473,'jan 2025'!V:V,'Abertura por conta'!F473)</f>
        <v>48.02</v>
      </c>
      <c r="I473" s="34">
        <f>SUMIFS('fev 2025'!S:S,'fev 2025'!G:G,'Abertura por conta'!C473,'fev 2025'!V:V,'Abertura por conta'!F473)</f>
        <v>48.02</v>
      </c>
      <c r="J473" s="34">
        <f>SUMIFS('mar 2025'!S:S,'mar 2025'!G:G,'Abertura por conta'!C473,'mar 2025'!V:V,'Abertura por conta'!F473)</f>
        <v>0</v>
      </c>
      <c r="K473" s="34">
        <f t="shared" si="10"/>
        <v>-48.02</v>
      </c>
      <c r="L473" s="19"/>
    </row>
    <row r="474" spans="1:12">
      <c r="A474" s="28">
        <v>341</v>
      </c>
      <c r="B474" s="19" t="s">
        <v>1234</v>
      </c>
      <c r="C474" s="19" t="s">
        <v>315</v>
      </c>
      <c r="D474" s="19">
        <v>2475</v>
      </c>
      <c r="E474" s="19" t="s">
        <v>1241</v>
      </c>
      <c r="F474" s="19" t="s">
        <v>128</v>
      </c>
      <c r="G474" s="34">
        <f>SUMIFS('dez 2024'!S:S,'dez 2024'!G:G,'Abertura por conta'!C453,'dez 2024'!V:V,'Abertura por conta'!F453)</f>
        <v>255.8</v>
      </c>
      <c r="H474" s="34">
        <f>SUMIFS('jan 2025'!S:S,'jan 2025'!G:G,'Abertura por conta'!C474,'jan 2025'!V:V,'Abertura por conta'!F474)</f>
        <v>9.6999999999999993</v>
      </c>
      <c r="I474" s="34">
        <f>SUMIFS('fev 2025'!S:S,'fev 2025'!G:G,'Abertura por conta'!C474,'fev 2025'!V:V,'Abertura por conta'!F474)</f>
        <v>9.6999999999999993</v>
      </c>
      <c r="J474" s="34">
        <f>SUMIFS('mar 2025'!S:S,'mar 2025'!G:G,'Abertura por conta'!C474,'mar 2025'!V:V,'Abertura por conta'!F474)</f>
        <v>9.6999999999999993</v>
      </c>
      <c r="K474" s="34">
        <f t="shared" si="10"/>
        <v>0</v>
      </c>
      <c r="L474" s="19"/>
    </row>
    <row r="475" spans="1:12">
      <c r="A475" s="28">
        <v>341</v>
      </c>
      <c r="B475" s="19" t="s">
        <v>1234</v>
      </c>
      <c r="C475" s="19" t="s">
        <v>315</v>
      </c>
      <c r="D475" s="19">
        <v>2475</v>
      </c>
      <c r="E475" s="19" t="s">
        <v>1241</v>
      </c>
      <c r="F475" s="19" t="s">
        <v>36</v>
      </c>
      <c r="G475" s="34">
        <f>SUMIFS('dez 2024'!S:S,'dez 2024'!G:G,'Abertura por conta'!C454,'dez 2024'!V:V,'Abertura por conta'!F454)</f>
        <v>300</v>
      </c>
      <c r="H475" s="34">
        <f>SUMIFS('jan 2025'!S:S,'jan 2025'!G:G,'Abertura por conta'!C475,'jan 2025'!V:V,'Abertura por conta'!F475)</f>
        <v>-1776.84</v>
      </c>
      <c r="I475" s="34">
        <f>SUMIFS('fev 2025'!S:S,'fev 2025'!G:G,'Abertura por conta'!C475,'fev 2025'!V:V,'Abertura por conta'!F475)</f>
        <v>-1776.84</v>
      </c>
      <c r="J475" s="34">
        <f>SUMIFS('mar 2025'!S:S,'mar 2025'!G:G,'Abertura por conta'!C475,'mar 2025'!V:V,'Abertura por conta'!F475)</f>
        <v>-1776.84</v>
      </c>
      <c r="K475" s="34">
        <f t="shared" si="10"/>
        <v>0</v>
      </c>
      <c r="L475" s="19"/>
    </row>
    <row r="476" spans="1:12">
      <c r="A476" s="28">
        <v>341</v>
      </c>
      <c r="B476" s="19" t="s">
        <v>1234</v>
      </c>
      <c r="C476" s="19" t="s">
        <v>315</v>
      </c>
      <c r="D476" s="19">
        <v>2475</v>
      </c>
      <c r="E476" s="19" t="s">
        <v>1241</v>
      </c>
      <c r="F476" s="19" t="s">
        <v>300</v>
      </c>
      <c r="G476" s="34">
        <f>SUMIFS('dez 2024'!S:S,'dez 2024'!G:G,'Abertura por conta'!C455,'dez 2024'!V:V,'Abertura por conta'!F455)</f>
        <v>-1800</v>
      </c>
      <c r="H476" s="34">
        <f>SUMIFS('jan 2025'!S:S,'jan 2025'!G:G,'Abertura por conta'!C476,'jan 2025'!V:V,'Abertura por conta'!F476)</f>
        <v>0</v>
      </c>
      <c r="I476" s="34">
        <f>SUMIFS('fev 2025'!S:S,'fev 2025'!G:G,'Abertura por conta'!C476,'fev 2025'!V:V,'Abertura por conta'!F476)</f>
        <v>230.53</v>
      </c>
      <c r="J476" s="34">
        <f>SUMIFS('mar 2025'!S:S,'mar 2025'!G:G,'Abertura por conta'!C476,'mar 2025'!V:V,'Abertura por conta'!F476)</f>
        <v>141</v>
      </c>
      <c r="K476" s="34">
        <f t="shared" si="10"/>
        <v>-89.53</v>
      </c>
      <c r="L476" s="19"/>
    </row>
    <row r="477" spans="1:12">
      <c r="A477" s="28">
        <v>104</v>
      </c>
      <c r="B477" s="19" t="s">
        <v>1289</v>
      </c>
      <c r="C477" s="19" t="s">
        <v>724</v>
      </c>
      <c r="D477" s="19">
        <v>2480</v>
      </c>
      <c r="E477" s="19" t="s">
        <v>1317</v>
      </c>
      <c r="F477" s="19" t="s">
        <v>79</v>
      </c>
      <c r="G477" s="34">
        <f>SUMIFS('dez 2024'!S:S,'dez 2024'!G:G,'Abertura por conta'!C456,'dez 2024'!V:V,'Abertura por conta'!F456)</f>
        <v>283.37</v>
      </c>
      <c r="H477" s="34">
        <f>SUMIFS('jan 2025'!S:S,'jan 2025'!G:G,'Abertura por conta'!C477,'jan 2025'!V:V,'Abertura por conta'!F477)</f>
        <v>59</v>
      </c>
      <c r="I477" s="34">
        <f>SUMIFS('fev 2025'!S:S,'fev 2025'!G:G,'Abertura por conta'!C477,'fev 2025'!V:V,'Abertura por conta'!F477)</f>
        <v>0</v>
      </c>
      <c r="J477" s="34">
        <f>SUMIFS('mar 2025'!S:S,'mar 2025'!G:G,'Abertura por conta'!C477,'mar 2025'!V:V,'Abertura por conta'!F477)</f>
        <v>0</v>
      </c>
      <c r="K477" s="34">
        <f t="shared" si="10"/>
        <v>0</v>
      </c>
      <c r="L477" s="19"/>
    </row>
    <row r="478" spans="1:12">
      <c r="A478" s="28">
        <v>104</v>
      </c>
      <c r="B478" s="19" t="s">
        <v>1289</v>
      </c>
      <c r="C478" s="19" t="s">
        <v>724</v>
      </c>
      <c r="D478" s="19">
        <v>2480</v>
      </c>
      <c r="E478" s="19" t="s">
        <v>1317</v>
      </c>
      <c r="F478" s="19" t="s">
        <v>41</v>
      </c>
      <c r="G478" s="34">
        <f>SUMIFS('dez 2024'!S:S,'dez 2024'!G:G,'Abertura por conta'!C457,'dez 2024'!V:V,'Abertura por conta'!F457)</f>
        <v>-3093.92</v>
      </c>
      <c r="H478" s="34">
        <f>SUMIFS('jan 2025'!S:S,'jan 2025'!G:G,'Abertura por conta'!C478,'jan 2025'!V:V,'Abertura por conta'!F478)</f>
        <v>107.48</v>
      </c>
      <c r="I478" s="34">
        <f>SUMIFS('fev 2025'!S:S,'fev 2025'!G:G,'Abertura por conta'!C478,'fev 2025'!V:V,'Abertura por conta'!F478)</f>
        <v>113.38000000000001</v>
      </c>
      <c r="J478" s="34">
        <f>SUMIFS('mar 2025'!S:S,'mar 2025'!G:G,'Abertura por conta'!C478,'mar 2025'!V:V,'Abertura por conta'!F478)</f>
        <v>117.11</v>
      </c>
      <c r="K478" s="34">
        <f t="shared" si="10"/>
        <v>3.7299999999999898</v>
      </c>
      <c r="L478" s="19"/>
    </row>
    <row r="479" spans="1:12">
      <c r="A479" s="28">
        <v>104</v>
      </c>
      <c r="B479" s="19" t="s">
        <v>1289</v>
      </c>
      <c r="C479" s="19" t="s">
        <v>724</v>
      </c>
      <c r="D479" s="19">
        <v>2480</v>
      </c>
      <c r="E479" s="19" t="s">
        <v>1317</v>
      </c>
      <c r="F479" s="19" t="s">
        <v>36</v>
      </c>
      <c r="G479" s="34">
        <f>SUMIFS('dez 2024'!S:S,'dez 2024'!G:G,'Abertura por conta'!C458,'dez 2024'!V:V,'Abertura por conta'!F458)</f>
        <v>0</v>
      </c>
      <c r="H479" s="34">
        <f>SUMIFS('jan 2025'!S:S,'jan 2025'!G:G,'Abertura por conta'!C479,'jan 2025'!V:V,'Abertura por conta'!F479)</f>
        <v>-800</v>
      </c>
      <c r="I479" s="34">
        <f>SUMIFS('fev 2025'!S:S,'fev 2025'!G:G,'Abertura por conta'!C479,'fev 2025'!V:V,'Abertura por conta'!F479)</f>
        <v>-800</v>
      </c>
      <c r="J479" s="34">
        <f>SUMIFS('mar 2025'!S:S,'mar 2025'!G:G,'Abertura por conta'!C479,'mar 2025'!V:V,'Abertura por conta'!F479)</f>
        <v>-800</v>
      </c>
      <c r="K479" s="34">
        <f t="shared" si="10"/>
        <v>0</v>
      </c>
      <c r="L479" s="19"/>
    </row>
    <row r="480" spans="1:12">
      <c r="A480" s="28">
        <v>104</v>
      </c>
      <c r="B480" s="19" t="s">
        <v>1289</v>
      </c>
      <c r="C480" s="19" t="s">
        <v>724</v>
      </c>
      <c r="D480" s="19">
        <v>2480</v>
      </c>
      <c r="E480" s="19" t="s">
        <v>1317</v>
      </c>
      <c r="F480" s="19" t="s">
        <v>300</v>
      </c>
      <c r="G480" s="34">
        <f>SUMIFS('dez 2024'!S:S,'dez 2024'!G:G,'Abertura por conta'!C459,'dez 2024'!V:V,'Abertura por conta'!F459)</f>
        <v>0</v>
      </c>
      <c r="H480" s="34">
        <f>SUMIFS('jan 2025'!S:S,'jan 2025'!G:G,'Abertura por conta'!C480,'jan 2025'!V:V,'Abertura por conta'!F480)</f>
        <v>0</v>
      </c>
      <c r="I480" s="34">
        <f>SUMIFS('fev 2025'!S:S,'fev 2025'!G:G,'Abertura por conta'!C480,'fev 2025'!V:V,'Abertura por conta'!F480)</f>
        <v>59</v>
      </c>
      <c r="J480" s="34">
        <f>SUMIFS('mar 2025'!S:S,'mar 2025'!G:G,'Abertura por conta'!C480,'mar 2025'!V:V,'Abertura por conta'!F480)</f>
        <v>59</v>
      </c>
      <c r="K480" s="34">
        <f t="shared" si="10"/>
        <v>0</v>
      </c>
      <c r="L480" s="19"/>
    </row>
    <row r="481" spans="1:12">
      <c r="A481" s="28">
        <v>237</v>
      </c>
      <c r="B481" s="19" t="s">
        <v>1193</v>
      </c>
      <c r="C481" s="19" t="s">
        <v>225</v>
      </c>
      <c r="D481" s="19">
        <v>4057</v>
      </c>
      <c r="E481" s="19" t="s">
        <v>1225</v>
      </c>
      <c r="F481" s="19" t="s">
        <v>41</v>
      </c>
      <c r="G481" s="34">
        <f>SUMIFS('dez 2024'!S:S,'dez 2024'!G:G,'Abertura por conta'!C460,'dez 2024'!V:V,'Abertura por conta'!F460)</f>
        <v>185.33</v>
      </c>
      <c r="H481" s="34">
        <f>SUMIFS('jan 2025'!S:S,'jan 2025'!G:G,'Abertura por conta'!C481,'jan 2025'!V:V,'Abertura por conta'!F481)</f>
        <v>490.12</v>
      </c>
      <c r="I481" s="34">
        <f>SUMIFS('fev 2025'!S:S,'fev 2025'!G:G,'Abertura por conta'!C481,'fev 2025'!V:V,'Abertura por conta'!F481)</f>
        <v>521.16999999999996</v>
      </c>
      <c r="J481" s="34">
        <f>SUMIFS('mar 2025'!S:S,'mar 2025'!G:G,'Abertura por conta'!C481,'mar 2025'!V:V,'Abertura por conta'!F481)</f>
        <v>521.16999999999996</v>
      </c>
      <c r="K481" s="34">
        <f t="shared" si="10"/>
        <v>0</v>
      </c>
      <c r="L481" s="19"/>
    </row>
    <row r="482" spans="1:12">
      <c r="A482" s="28">
        <v>237</v>
      </c>
      <c r="B482" s="19" t="s">
        <v>1193</v>
      </c>
      <c r="C482" s="19" t="s">
        <v>225</v>
      </c>
      <c r="D482" s="19">
        <v>4057</v>
      </c>
      <c r="E482" s="19" t="s">
        <v>1225</v>
      </c>
      <c r="F482" s="19" t="s">
        <v>36</v>
      </c>
      <c r="G482" s="34">
        <f>SUMIFS('dez 2024'!S:S,'dez 2024'!G:G,'Abertura por conta'!C461,'dez 2024'!V:V,'Abertura por conta'!F461)</f>
        <v>180</v>
      </c>
      <c r="H482" s="34">
        <f>SUMIFS('jan 2025'!S:S,'jan 2025'!G:G,'Abertura por conta'!C482,'jan 2025'!V:V,'Abertura por conta'!F482)</f>
        <v>-4600</v>
      </c>
      <c r="I482" s="34">
        <f>SUMIFS('fev 2025'!S:S,'fev 2025'!G:G,'Abertura por conta'!C482,'fev 2025'!V:V,'Abertura por conta'!F482)</f>
        <v>-4910.5</v>
      </c>
      <c r="J482" s="34">
        <f>SUMIFS('mar 2025'!S:S,'mar 2025'!G:G,'Abertura por conta'!C482,'mar 2025'!V:V,'Abertura por conta'!F482)</f>
        <v>-4910.5</v>
      </c>
      <c r="K482" s="34">
        <f t="shared" si="10"/>
        <v>0</v>
      </c>
      <c r="L482" s="19"/>
    </row>
    <row r="483" spans="1:12">
      <c r="A483" s="28">
        <v>237</v>
      </c>
      <c r="B483" s="19" t="s">
        <v>1193</v>
      </c>
      <c r="C483" s="19" t="s">
        <v>114</v>
      </c>
      <c r="D483" s="19">
        <v>2615</v>
      </c>
      <c r="E483" s="19" t="s">
        <v>1206</v>
      </c>
      <c r="F483" s="19" t="s">
        <v>41</v>
      </c>
      <c r="G483" s="34">
        <f>SUMIFS('dez 2024'!S:S,'dez 2024'!G:G,'Abertura por conta'!C462,'dez 2024'!V:V,'Abertura por conta'!F462)</f>
        <v>-1853.31</v>
      </c>
      <c r="H483" s="34">
        <f>SUMIFS('jan 2025'!S:S,'jan 2025'!G:G,'Abertura por conta'!C483,'jan 2025'!V:V,'Abertura por conta'!F483)</f>
        <v>328.03000000000003</v>
      </c>
      <c r="I483" s="34">
        <f>SUMIFS('fev 2025'!S:S,'fev 2025'!G:G,'Abertura por conta'!C483,'fev 2025'!V:V,'Abertura por conta'!F483)</f>
        <v>343.18</v>
      </c>
      <c r="J483" s="34">
        <f>SUMIFS('mar 2025'!S:S,'mar 2025'!G:G,'Abertura por conta'!C483,'mar 2025'!V:V,'Abertura por conta'!F483)</f>
        <v>332.01</v>
      </c>
      <c r="K483" s="34">
        <f t="shared" si="10"/>
        <v>-11.170000000000016</v>
      </c>
      <c r="L483" s="19"/>
    </row>
    <row r="484" spans="1:12">
      <c r="A484" s="28">
        <v>237</v>
      </c>
      <c r="B484" s="19" t="s">
        <v>1193</v>
      </c>
      <c r="C484" s="19" t="s">
        <v>114</v>
      </c>
      <c r="D484" s="19">
        <v>2615</v>
      </c>
      <c r="E484" s="19" t="s">
        <v>1206</v>
      </c>
      <c r="F484" s="19" t="s">
        <v>88</v>
      </c>
      <c r="G484" s="34">
        <f>SUMIFS('dez 2024'!S:S,'dez 2024'!G:G,'Abertura por conta'!C463,'dez 2024'!V:V,'Abertura por conta'!F463)</f>
        <v>1479.96</v>
      </c>
      <c r="H484" s="34">
        <f>SUMIFS('jan 2025'!S:S,'jan 2025'!G:G,'Abertura por conta'!C484,'jan 2025'!V:V,'Abertura por conta'!F484)</f>
        <v>100</v>
      </c>
      <c r="I484" s="34">
        <f>SUMIFS('fev 2025'!S:S,'fev 2025'!G:G,'Abertura por conta'!C484,'fev 2025'!V:V,'Abertura por conta'!F484)</f>
        <v>100</v>
      </c>
      <c r="J484" s="34">
        <f>SUMIFS('mar 2025'!S:S,'mar 2025'!G:G,'Abertura por conta'!C484,'mar 2025'!V:V,'Abertura por conta'!F484)</f>
        <v>100</v>
      </c>
      <c r="K484" s="34">
        <f t="shared" si="10"/>
        <v>0</v>
      </c>
      <c r="L484" s="19"/>
    </row>
    <row r="485" spans="1:12">
      <c r="A485" s="28">
        <v>237</v>
      </c>
      <c r="B485" s="19" t="s">
        <v>1193</v>
      </c>
      <c r="C485" s="19" t="s">
        <v>114</v>
      </c>
      <c r="D485" s="19">
        <v>2615</v>
      </c>
      <c r="E485" s="19" t="s">
        <v>1206</v>
      </c>
      <c r="F485" s="19" t="s">
        <v>36</v>
      </c>
      <c r="G485" s="34">
        <f>SUMIFS('dez 2024'!S:S,'dez 2024'!G:G,'Abertura por conta'!C464,'dez 2024'!V:V,'Abertura por conta'!F464)</f>
        <v>9.6999999999999993</v>
      </c>
      <c r="H485" s="34">
        <f>SUMIFS('jan 2025'!S:S,'jan 2025'!G:G,'Abertura por conta'!C485,'jan 2025'!V:V,'Abertura por conta'!F485)</f>
        <v>-3117.56</v>
      </c>
      <c r="I485" s="34">
        <f>SUMIFS('fev 2025'!S:S,'fev 2025'!G:G,'Abertura por conta'!C485,'fev 2025'!V:V,'Abertura por conta'!F485)</f>
        <v>-3182.96</v>
      </c>
      <c r="J485" s="34">
        <f>SUMIFS('mar 2025'!S:S,'mar 2025'!G:G,'Abertura por conta'!C485,'mar 2025'!V:V,'Abertura por conta'!F485)</f>
        <v>-3182.96</v>
      </c>
      <c r="K485" s="34">
        <f t="shared" si="10"/>
        <v>0</v>
      </c>
      <c r="L485" s="19"/>
    </row>
    <row r="486" spans="1:12">
      <c r="A486" s="45">
        <v>237</v>
      </c>
      <c r="B486" s="27" t="s">
        <v>1193</v>
      </c>
      <c r="C486" s="27" t="s">
        <v>114</v>
      </c>
      <c r="D486" s="27">
        <v>2615</v>
      </c>
      <c r="E486" s="27" t="s">
        <v>1206</v>
      </c>
      <c r="F486" s="27" t="s">
        <v>300</v>
      </c>
      <c r="G486" s="34"/>
      <c r="H486" s="70">
        <f>SUMIFS('jan 2025'!S:S,'jan 2025'!G:G,'Abertura por conta'!C486,'jan 2025'!V:V,'Abertura por conta'!F486)</f>
        <v>0</v>
      </c>
      <c r="I486" s="70">
        <f>SUMIFS('fev 2025'!S:S,'fev 2025'!G:G,'Abertura por conta'!C486,'fev 2025'!V:V,'Abertura por conta'!F486)</f>
        <v>0</v>
      </c>
      <c r="J486" s="70">
        <f>SUMIFS('mar 2025'!S:S,'mar 2025'!G:G,'Abertura por conta'!C486,'mar 2025'!V:V,'Abertura por conta'!F486)</f>
        <v>280</v>
      </c>
      <c r="K486" s="70">
        <f t="shared" si="10"/>
        <v>280</v>
      </c>
      <c r="L486" s="27"/>
    </row>
    <row r="487" spans="1:12">
      <c r="A487" s="28">
        <v>237</v>
      </c>
      <c r="B487" s="19" t="s">
        <v>1193</v>
      </c>
      <c r="C487" s="19" t="s">
        <v>57</v>
      </c>
      <c r="D487" s="19">
        <v>2636</v>
      </c>
      <c r="E487" s="19" t="s">
        <v>1197</v>
      </c>
      <c r="F487" s="19" t="s">
        <v>41</v>
      </c>
      <c r="G487" s="34">
        <f>SUMIFS('dez 2024'!S:S,'dez 2024'!G:G,'Abertura por conta'!C465,'dez 2024'!V:V,'Abertura por conta'!F465)</f>
        <v>0</v>
      </c>
      <c r="H487" s="34">
        <f>SUMIFS('jan 2025'!S:S,'jan 2025'!G:G,'Abertura por conta'!C487,'jan 2025'!V:V,'Abertura por conta'!F487)</f>
        <v>262.14</v>
      </c>
      <c r="I487" s="34">
        <f>SUMIFS('fev 2025'!S:S,'fev 2025'!G:G,'Abertura por conta'!C487,'fev 2025'!V:V,'Abertura por conta'!F487)</f>
        <v>262.14</v>
      </c>
      <c r="J487" s="34">
        <f>SUMIFS('mar 2025'!S:S,'mar 2025'!G:G,'Abertura por conta'!C487,'mar 2025'!V:V,'Abertura por conta'!F487)</f>
        <v>246.52</v>
      </c>
      <c r="K487" s="34">
        <f t="shared" si="10"/>
        <v>-15.619999999999976</v>
      </c>
      <c r="L487" s="19"/>
    </row>
    <row r="488" spans="1:12">
      <c r="A488" s="28">
        <v>237</v>
      </c>
      <c r="B488" s="19" t="s">
        <v>1193</v>
      </c>
      <c r="C488" s="19" t="s">
        <v>57</v>
      </c>
      <c r="D488" s="19">
        <v>2636</v>
      </c>
      <c r="E488" s="19" t="s">
        <v>1197</v>
      </c>
      <c r="F488" s="19" t="s">
        <v>79</v>
      </c>
      <c r="G488" s="34">
        <f>SUMIFS('dez 2024'!S:S,'dez 2024'!G:G,'Abertura por conta'!C466,'dez 2024'!V:V,'Abertura por conta'!F466)</f>
        <v>-14799.61</v>
      </c>
      <c r="H488" s="34">
        <f>SUMIFS('jan 2025'!S:S,'jan 2025'!G:G,'Abertura por conta'!C488,'jan 2025'!V:V,'Abertura por conta'!F488)</f>
        <v>170</v>
      </c>
      <c r="I488" s="34">
        <f>SUMIFS('fev 2025'!S:S,'fev 2025'!G:G,'Abertura por conta'!C488,'fev 2025'!V:V,'Abertura por conta'!F488)</f>
        <v>170</v>
      </c>
      <c r="J488" s="34">
        <f>SUMIFS('mar 2025'!S:S,'mar 2025'!G:G,'Abertura por conta'!C488,'mar 2025'!V:V,'Abertura por conta'!F488)</f>
        <v>170</v>
      </c>
      <c r="K488" s="34">
        <f t="shared" si="10"/>
        <v>0</v>
      </c>
      <c r="L488" s="19"/>
    </row>
    <row r="489" spans="1:12">
      <c r="A489" s="28">
        <v>237</v>
      </c>
      <c r="B489" s="19" t="s">
        <v>1193</v>
      </c>
      <c r="C489" s="19" t="s">
        <v>57</v>
      </c>
      <c r="D489" s="19">
        <v>2636</v>
      </c>
      <c r="E489" s="19" t="s">
        <v>1197</v>
      </c>
      <c r="F489" s="19" t="s">
        <v>50</v>
      </c>
      <c r="G489" s="34">
        <f>SUMIFS('dez 2024'!S:S,'dez 2024'!G:G,'Abertura por conta'!C467,'dez 2024'!V:V,'Abertura por conta'!F467)</f>
        <v>888.31</v>
      </c>
      <c r="H489" s="34">
        <f>SUMIFS('jan 2025'!S:S,'jan 2025'!G:G,'Abertura por conta'!C489,'jan 2025'!V:V,'Abertura por conta'!F489)</f>
        <v>-73.11</v>
      </c>
      <c r="I489" s="34">
        <f>SUMIFS('fev 2025'!S:S,'fev 2025'!G:G,'Abertura por conta'!C489,'fev 2025'!V:V,'Abertura por conta'!F489)</f>
        <v>0</v>
      </c>
      <c r="J489" s="34">
        <f>SUMIFS('mar 2025'!S:S,'mar 2025'!G:G,'Abertura por conta'!C489,'mar 2025'!V:V,'Abertura por conta'!F489)</f>
        <v>0</v>
      </c>
      <c r="K489" s="34">
        <f t="shared" si="10"/>
        <v>0</v>
      </c>
      <c r="L489" s="19"/>
    </row>
    <row r="490" spans="1:12">
      <c r="A490" s="28">
        <v>237</v>
      </c>
      <c r="B490" s="19" t="s">
        <v>1193</v>
      </c>
      <c r="C490" s="19" t="s">
        <v>57</v>
      </c>
      <c r="D490" s="19">
        <v>2636</v>
      </c>
      <c r="E490" s="19" t="s">
        <v>1197</v>
      </c>
      <c r="F490" s="19" t="s">
        <v>48</v>
      </c>
      <c r="G490" s="34">
        <f>SUMIFS('dez 2024'!S:S,'dez 2024'!G:G,'Abertura por conta'!C468,'dez 2024'!V:V,'Abertura por conta'!F468)</f>
        <v>9.6999999999999993</v>
      </c>
      <c r="H490" s="34">
        <f>SUMIFS('jan 2025'!S:S,'jan 2025'!G:G,'Abertura por conta'!C490,'jan 2025'!V:V,'Abertura por conta'!F490)</f>
        <v>-99.28</v>
      </c>
      <c r="I490" s="34">
        <f>SUMIFS('fev 2025'!S:S,'fev 2025'!G:G,'Abertura por conta'!C490,'fev 2025'!V:V,'Abertura por conta'!F490)</f>
        <v>0</v>
      </c>
      <c r="J490" s="34">
        <f>SUMIFS('mar 2025'!S:S,'mar 2025'!G:G,'Abertura por conta'!C490,'mar 2025'!V:V,'Abertura por conta'!F490)</f>
        <v>0</v>
      </c>
      <c r="K490" s="34">
        <f t="shared" si="10"/>
        <v>0</v>
      </c>
      <c r="L490" s="19"/>
    </row>
    <row r="491" spans="1:12">
      <c r="A491" s="28">
        <v>237</v>
      </c>
      <c r="B491" s="19" t="s">
        <v>1193</v>
      </c>
      <c r="C491" s="19" t="s">
        <v>57</v>
      </c>
      <c r="D491" s="19">
        <v>2636</v>
      </c>
      <c r="E491" s="19" t="s">
        <v>1197</v>
      </c>
      <c r="F491" s="19" t="s">
        <v>36</v>
      </c>
      <c r="G491" s="34">
        <f>SUMIFS('dez 2024'!S:S,'dez 2024'!G:G,'Abertura por conta'!C469,'dez 2024'!V:V,'Abertura por conta'!F469)</f>
        <v>-6555.73</v>
      </c>
      <c r="H491" s="34">
        <f>SUMIFS('jan 2025'!S:S,'jan 2025'!G:G,'Abertura por conta'!C491,'jan 2025'!V:V,'Abertura por conta'!F491)</f>
        <v>-1812.71</v>
      </c>
      <c r="I491" s="34">
        <f>SUMIFS('fev 2025'!S:S,'fev 2025'!G:G,'Abertura por conta'!C491,'fev 2025'!V:V,'Abertura por conta'!F491)</f>
        <v>-1812.71</v>
      </c>
      <c r="J491" s="34">
        <f>SUMIFS('mar 2025'!S:S,'mar 2025'!G:G,'Abertura por conta'!C491,'mar 2025'!V:V,'Abertura por conta'!F491)</f>
        <v>-1812.71</v>
      </c>
      <c r="K491" s="34">
        <f t="shared" si="10"/>
        <v>0</v>
      </c>
      <c r="L491" s="19"/>
    </row>
    <row r="492" spans="1:12">
      <c r="A492" s="28">
        <v>237</v>
      </c>
      <c r="B492" s="19" t="s">
        <v>1198</v>
      </c>
      <c r="C492" s="19" t="s">
        <v>64</v>
      </c>
      <c r="D492" s="19">
        <v>2643</v>
      </c>
      <c r="E492" s="19" t="s">
        <v>1786</v>
      </c>
      <c r="F492" s="19" t="s">
        <v>41</v>
      </c>
      <c r="G492" s="34">
        <f>SUMIFS('dez 2024'!S:S,'dez 2024'!G:G,'Abertura por conta'!C470,'dez 2024'!V:V,'Abertura por conta'!F470)</f>
        <v>655.57</v>
      </c>
      <c r="H492" s="34">
        <f>SUMIFS('jan 2025'!S:S,'jan 2025'!G:G,'Abertura por conta'!C492,'jan 2025'!V:V,'Abertura por conta'!F492)</f>
        <v>108.98</v>
      </c>
      <c r="I492" s="34">
        <f>SUMIFS('fev 2025'!S:S,'fev 2025'!G:G,'Abertura por conta'!C492,'fev 2025'!V:V,'Abertura por conta'!F492)</f>
        <v>140.73000000000002</v>
      </c>
      <c r="J492" s="34">
        <f>SUMIFS('mar 2025'!S:S,'mar 2025'!G:G,'Abertura por conta'!C492,'mar 2025'!V:V,'Abertura por conta'!F492)</f>
        <v>140.72999999999999</v>
      </c>
      <c r="K492" s="34">
        <f t="shared" si="10"/>
        <v>0</v>
      </c>
      <c r="L492" s="19"/>
    </row>
    <row r="493" spans="1:12">
      <c r="A493" s="28">
        <v>237</v>
      </c>
      <c r="B493" s="19" t="s">
        <v>1198</v>
      </c>
      <c r="C493" s="19" t="s">
        <v>64</v>
      </c>
      <c r="D493" s="19">
        <v>2643</v>
      </c>
      <c r="E493" s="19" t="s">
        <v>1786</v>
      </c>
      <c r="F493" s="19" t="s">
        <v>50</v>
      </c>
      <c r="G493" s="34">
        <f>SUMIFS('dez 2024'!S:S,'dez 2024'!G:G,'Abertura por conta'!C471,'dez 2024'!V:V,'Abertura por conta'!F471)</f>
        <v>0</v>
      </c>
      <c r="H493" s="34">
        <f>SUMIFS('jan 2025'!S:S,'jan 2025'!G:G,'Abertura por conta'!C493,'jan 2025'!V:V,'Abertura por conta'!F493)</f>
        <v>0</v>
      </c>
      <c r="I493" s="34">
        <f>SUMIFS('fev 2025'!S:S,'fev 2025'!G:G,'Abertura por conta'!C493,'fev 2025'!V:V,'Abertura por conta'!F493)</f>
        <v>0</v>
      </c>
      <c r="J493" s="34">
        <f>SUMIFS('mar 2025'!S:S,'mar 2025'!G:G,'Abertura por conta'!C493,'mar 2025'!V:V,'Abertura por conta'!F493)</f>
        <v>0</v>
      </c>
      <c r="K493" s="34">
        <f t="shared" si="10"/>
        <v>0</v>
      </c>
      <c r="L493" s="19"/>
    </row>
    <row r="494" spans="1:12">
      <c r="A494" s="28">
        <v>237</v>
      </c>
      <c r="B494" s="19" t="s">
        <v>1198</v>
      </c>
      <c r="C494" s="19" t="s">
        <v>64</v>
      </c>
      <c r="D494" s="19">
        <v>2643</v>
      </c>
      <c r="E494" s="19" t="s">
        <v>1786</v>
      </c>
      <c r="F494" s="19" t="s">
        <v>36</v>
      </c>
      <c r="G494" s="34">
        <f>SUMIFS('dez 2024'!S:S,'dez 2024'!G:G,'Abertura por conta'!C472,'dez 2024'!V:V,'Abertura por conta'!F472)</f>
        <v>250.68</v>
      </c>
      <c r="H494" s="34">
        <f>SUMIFS('jan 2025'!S:S,'jan 2025'!G:G,'Abertura por conta'!C494,'jan 2025'!V:V,'Abertura por conta'!F494)</f>
        <v>-1000</v>
      </c>
      <c r="I494" s="34">
        <f>SUMIFS('fev 2025'!S:S,'fev 2025'!G:G,'Abertura por conta'!C494,'fev 2025'!V:V,'Abertura por conta'!F494)</f>
        <v>-1067.5</v>
      </c>
      <c r="J494" s="34">
        <f>SUMIFS('mar 2025'!S:S,'mar 2025'!G:G,'Abertura por conta'!C494,'mar 2025'!V:V,'Abertura por conta'!F494)</f>
        <v>-1067.5</v>
      </c>
      <c r="K494" s="34">
        <f t="shared" si="10"/>
        <v>0</v>
      </c>
      <c r="L494" s="19"/>
    </row>
    <row r="495" spans="1:12">
      <c r="A495" s="28">
        <v>1</v>
      </c>
      <c r="B495" s="19" t="s">
        <v>1244</v>
      </c>
      <c r="C495" s="19" t="s">
        <v>525</v>
      </c>
      <c r="D495" s="19">
        <v>2646</v>
      </c>
      <c r="E495" s="19" t="s">
        <v>1279</v>
      </c>
      <c r="F495" s="19" t="s">
        <v>266</v>
      </c>
      <c r="G495" s="34">
        <f>SUMIFS('dez 2024'!S:S,'dez 2024'!G:G,'Abertura por conta'!C473,'dez 2024'!V:V,'Abertura por conta'!F473)</f>
        <v>48.02</v>
      </c>
      <c r="H495" s="34">
        <f>SUMIFS('jan 2025'!S:S,'jan 2025'!G:G,'Abertura por conta'!C495,'jan 2025'!V:V,'Abertura por conta'!F495)</f>
        <v>6456.54</v>
      </c>
      <c r="I495" s="34">
        <f>SUMIFS('fev 2025'!S:S,'fev 2025'!G:G,'Abertura por conta'!C495,'fev 2025'!V:V,'Abertura por conta'!F495)</f>
        <v>6456.54</v>
      </c>
      <c r="J495" s="34">
        <f>SUMIFS('mar 2025'!S:S,'mar 2025'!G:G,'Abertura por conta'!C495,'mar 2025'!V:V,'Abertura por conta'!F495)</f>
        <v>6456.54</v>
      </c>
      <c r="K495" s="34">
        <f t="shared" si="10"/>
        <v>0</v>
      </c>
      <c r="L495" s="19"/>
    </row>
    <row r="496" spans="1:12">
      <c r="A496" s="28">
        <v>1</v>
      </c>
      <c r="B496" s="19" t="s">
        <v>1244</v>
      </c>
      <c r="C496" s="19" t="s">
        <v>525</v>
      </c>
      <c r="D496" s="19">
        <v>2646</v>
      </c>
      <c r="E496" s="19" t="s">
        <v>1279</v>
      </c>
      <c r="F496" s="19" t="s">
        <v>41</v>
      </c>
      <c r="G496" s="34">
        <f>SUMIFS('dez 2024'!S:S,'dez 2024'!G:G,'Abertura por conta'!C474,'dez 2024'!V:V,'Abertura por conta'!F474)</f>
        <v>9.6999999999999993</v>
      </c>
      <c r="H496" s="34">
        <f>SUMIFS('jan 2025'!S:S,'jan 2025'!G:G,'Abertura por conta'!C496,'jan 2025'!V:V,'Abertura por conta'!F496)</f>
        <v>2673.65</v>
      </c>
      <c r="I496" s="34">
        <f>SUMIFS('fev 2025'!S:S,'fev 2025'!G:G,'Abertura por conta'!C496,'fev 2025'!V:V,'Abertura por conta'!F496)</f>
        <v>2673.65</v>
      </c>
      <c r="J496" s="34">
        <f>SUMIFS('mar 2025'!S:S,'mar 2025'!G:G,'Abertura por conta'!C496,'mar 2025'!V:V,'Abertura por conta'!F496)</f>
        <v>2673.65</v>
      </c>
      <c r="K496" s="34">
        <f t="shared" si="10"/>
        <v>0</v>
      </c>
      <c r="L496" s="19"/>
    </row>
    <row r="497" spans="1:12">
      <c r="A497" s="28">
        <v>1</v>
      </c>
      <c r="B497" s="19" t="s">
        <v>1244</v>
      </c>
      <c r="C497" s="19" t="s">
        <v>525</v>
      </c>
      <c r="D497" s="19">
        <v>2646</v>
      </c>
      <c r="E497" s="19" t="s">
        <v>1279</v>
      </c>
      <c r="F497" s="19" t="s">
        <v>128</v>
      </c>
      <c r="G497" s="34">
        <f>SUMIFS('dez 2024'!S:S,'dez 2024'!G:G,'Abertura por conta'!C475,'dez 2024'!V:V,'Abertura por conta'!F475)</f>
        <v>-1776.84</v>
      </c>
      <c r="H497" s="34">
        <f>SUMIFS('jan 2025'!S:S,'jan 2025'!G:G,'Abertura por conta'!C497,'jan 2025'!V:V,'Abertura por conta'!F497)</f>
        <v>9.6999999999999993</v>
      </c>
      <c r="I497" s="34">
        <f>SUMIFS('fev 2025'!S:S,'fev 2025'!G:G,'Abertura por conta'!C497,'fev 2025'!V:V,'Abertura por conta'!F497)</f>
        <v>9.6999999999999993</v>
      </c>
      <c r="J497" s="34">
        <f>SUMIFS('mar 2025'!S:S,'mar 2025'!G:G,'Abertura por conta'!C497,'mar 2025'!V:V,'Abertura por conta'!F497)</f>
        <v>9.6999999999999993</v>
      </c>
      <c r="K497" s="34">
        <f t="shared" si="10"/>
        <v>0</v>
      </c>
      <c r="L497" s="19"/>
    </row>
    <row r="498" spans="1:12">
      <c r="A498" s="28">
        <v>1</v>
      </c>
      <c r="B498" s="19" t="s">
        <v>1244</v>
      </c>
      <c r="C498" s="19" t="s">
        <v>525</v>
      </c>
      <c r="D498" s="19">
        <v>2646</v>
      </c>
      <c r="E498" s="19" t="s">
        <v>1279</v>
      </c>
      <c r="F498" s="19" t="s">
        <v>36</v>
      </c>
      <c r="G498" s="34">
        <f>SUMIFS('dez 2024'!S:S,'dez 2024'!G:G,'Abertura por conta'!C476,'dez 2024'!V:V,'Abertura por conta'!F476)</f>
        <v>0</v>
      </c>
      <c r="H498" s="34">
        <f>SUMIFS('jan 2025'!S:S,'jan 2025'!G:G,'Abertura por conta'!C498,'jan 2025'!V:V,'Abertura por conta'!F498)</f>
        <v>-26736.51</v>
      </c>
      <c r="I498" s="34">
        <f>SUMIFS('fev 2025'!S:S,'fev 2025'!G:G,'Abertura por conta'!C498,'fev 2025'!V:V,'Abertura por conta'!F498)</f>
        <v>-26736.51</v>
      </c>
      <c r="J498" s="34">
        <f>SUMIFS('mar 2025'!S:S,'mar 2025'!G:G,'Abertura por conta'!C498,'mar 2025'!V:V,'Abertura por conta'!F498)</f>
        <v>-26736.51</v>
      </c>
      <c r="K498" s="34">
        <f t="shared" si="10"/>
        <v>0</v>
      </c>
      <c r="L498" s="19"/>
    </row>
    <row r="499" spans="1:12">
      <c r="A499" s="28">
        <v>104</v>
      </c>
      <c r="B499" s="19" t="s">
        <v>1289</v>
      </c>
      <c r="C499" s="19" t="s">
        <v>728</v>
      </c>
      <c r="D499" s="19">
        <v>2649</v>
      </c>
      <c r="E499" s="19" t="s">
        <v>1312</v>
      </c>
      <c r="F499" s="19" t="s">
        <v>41</v>
      </c>
      <c r="G499" s="34">
        <f>SUMIFS('dez 2024'!S:S,'dez 2024'!G:G,'Abertura por conta'!C477,'dez 2024'!V:V,'Abertura por conta'!F477)</f>
        <v>0</v>
      </c>
      <c r="H499" s="34">
        <f>SUMIFS('jan 2025'!S:S,'jan 2025'!G:G,'Abertura por conta'!C499,'jan 2025'!V:V,'Abertura por conta'!F499)</f>
        <v>359.31</v>
      </c>
      <c r="I499" s="34">
        <f>SUMIFS('fev 2025'!S:S,'fev 2025'!G:G,'Abertura por conta'!C499,'fev 2025'!V:V,'Abertura por conta'!F499)</f>
        <v>365.85</v>
      </c>
      <c r="J499" s="34">
        <f>SUMIFS('mar 2025'!S:S,'mar 2025'!G:G,'Abertura por conta'!C499,'mar 2025'!V:V,'Abertura por conta'!F499)</f>
        <v>365.85</v>
      </c>
      <c r="K499" s="34">
        <f t="shared" si="10"/>
        <v>0</v>
      </c>
      <c r="L499" s="19"/>
    </row>
    <row r="500" spans="1:12">
      <c r="A500" s="28">
        <v>104</v>
      </c>
      <c r="B500" s="19" t="s">
        <v>1289</v>
      </c>
      <c r="C500" s="19" t="s">
        <v>728</v>
      </c>
      <c r="D500" s="19">
        <v>2649</v>
      </c>
      <c r="E500" s="19" t="s">
        <v>1312</v>
      </c>
      <c r="F500" s="19" t="s">
        <v>128</v>
      </c>
      <c r="G500" s="34">
        <f>SUMIFS('dez 2024'!S:S,'dez 2024'!G:G,'Abertura por conta'!C478,'dez 2024'!V:V,'Abertura por conta'!F478)</f>
        <v>80</v>
      </c>
      <c r="H500" s="34">
        <f>SUMIFS('jan 2025'!S:S,'jan 2025'!G:G,'Abertura por conta'!C500,'jan 2025'!V:V,'Abertura por conta'!F500)</f>
        <v>9.6999999999999993</v>
      </c>
      <c r="I500" s="34">
        <f>SUMIFS('fev 2025'!S:S,'fev 2025'!G:G,'Abertura por conta'!C500,'fev 2025'!V:V,'Abertura por conta'!F500)</f>
        <v>9.6999999999999993</v>
      </c>
      <c r="J500" s="34">
        <f>SUMIFS('mar 2025'!S:S,'mar 2025'!G:G,'Abertura por conta'!C500,'mar 2025'!V:V,'Abertura por conta'!F500)</f>
        <v>9.6999999999999993</v>
      </c>
      <c r="K500" s="34">
        <f t="shared" si="10"/>
        <v>0</v>
      </c>
      <c r="L500" s="19"/>
    </row>
    <row r="501" spans="1:12">
      <c r="A501" s="28">
        <v>104</v>
      </c>
      <c r="B501" s="19" t="s">
        <v>1289</v>
      </c>
      <c r="C501" s="19" t="s">
        <v>728</v>
      </c>
      <c r="D501" s="19">
        <v>2649</v>
      </c>
      <c r="E501" s="19" t="s">
        <v>1312</v>
      </c>
      <c r="F501" s="19" t="s">
        <v>36</v>
      </c>
      <c r="G501" s="34">
        <f>SUMIFS('dez 2024'!S:S,'dez 2024'!G:G,'Abertura por conta'!C479,'dez 2024'!V:V,'Abertura por conta'!F479)</f>
        <v>-800</v>
      </c>
      <c r="H501" s="34">
        <f>SUMIFS('jan 2025'!S:S,'jan 2025'!G:G,'Abertura por conta'!C501,'jan 2025'!V:V,'Abertura por conta'!F501)</f>
        <v>-2525.92</v>
      </c>
      <c r="I501" s="34">
        <f>SUMIFS('fev 2025'!S:S,'fev 2025'!G:G,'Abertura por conta'!C501,'fev 2025'!V:V,'Abertura por conta'!F501)</f>
        <v>-2591.3200000000002</v>
      </c>
      <c r="J501" s="34">
        <f>SUMIFS('mar 2025'!S:S,'mar 2025'!G:G,'Abertura por conta'!C501,'mar 2025'!V:V,'Abertura por conta'!F501)</f>
        <v>-2591.3200000000002</v>
      </c>
      <c r="K501" s="34">
        <f t="shared" si="10"/>
        <v>0</v>
      </c>
      <c r="L501" s="19"/>
    </row>
    <row r="502" spans="1:12">
      <c r="A502" s="28">
        <v>104</v>
      </c>
      <c r="B502" s="19" t="s">
        <v>1289</v>
      </c>
      <c r="C502" s="19" t="s">
        <v>728</v>
      </c>
      <c r="D502" s="19">
        <v>2649</v>
      </c>
      <c r="E502" s="19" t="s">
        <v>1312</v>
      </c>
      <c r="F502" s="19" t="s">
        <v>79</v>
      </c>
      <c r="G502" s="34">
        <f>SUMIFS('dez 2024'!S:S,'dez 2024'!G:G,'Abertura por conta'!C480,'dez 2024'!V:V,'Abertura por conta'!F480)</f>
        <v>0</v>
      </c>
      <c r="H502" s="34">
        <f>SUMIFS('jan 2025'!S:S,'jan 2025'!G:G,'Abertura por conta'!C502,'jan 2025'!V:V,'Abertura por conta'!F502)</f>
        <v>0</v>
      </c>
      <c r="I502" s="34">
        <f>SUMIFS('fev 2025'!S:S,'fev 2025'!G:G,'Abertura por conta'!C502,'fev 2025'!V:V,'Abertura por conta'!F502)</f>
        <v>0</v>
      </c>
      <c r="J502" s="34">
        <f>SUMIFS('mar 2025'!S:S,'mar 2025'!G:G,'Abertura por conta'!C502,'mar 2025'!V:V,'Abertura por conta'!F502)</f>
        <v>0</v>
      </c>
      <c r="K502" s="34">
        <f t="shared" si="10"/>
        <v>0</v>
      </c>
      <c r="L502" s="19"/>
    </row>
    <row r="503" spans="1:12">
      <c r="A503" s="28">
        <v>77</v>
      </c>
      <c r="B503" s="19" t="s">
        <v>1285</v>
      </c>
      <c r="C503" s="19" t="s">
        <v>562</v>
      </c>
      <c r="D503" s="19">
        <v>2665</v>
      </c>
      <c r="E503" s="19" t="s">
        <v>1288</v>
      </c>
      <c r="F503" s="19" t="s">
        <v>41</v>
      </c>
      <c r="G503" s="34">
        <f>SUMIFS('dez 2024'!S:S,'dez 2024'!G:G,'Abertura por conta'!C481,'dez 2024'!V:V,'Abertura por conta'!F481)</f>
        <v>460</v>
      </c>
      <c r="H503" s="34">
        <f>SUMIFS('jan 2025'!S:S,'jan 2025'!G:G,'Abertura por conta'!C503,'jan 2025'!V:V,'Abertura por conta'!F503)</f>
        <v>90.509999999999991</v>
      </c>
      <c r="I503" s="34">
        <f>SUMIFS('fev 2025'!S:S,'fev 2025'!G:G,'Abertura por conta'!C503,'fev 2025'!V:V,'Abertura por conta'!F503)</f>
        <v>90.509999999999991</v>
      </c>
      <c r="J503" s="34">
        <f>SUMIFS('mar 2025'!S:S,'mar 2025'!G:G,'Abertura por conta'!C503,'mar 2025'!V:V,'Abertura por conta'!F503)</f>
        <v>92.41</v>
      </c>
      <c r="K503" s="34">
        <f t="shared" si="10"/>
        <v>1.9000000000000057</v>
      </c>
      <c r="L503" s="19"/>
    </row>
    <row r="504" spans="1:12">
      <c r="A504" s="28">
        <v>77</v>
      </c>
      <c r="B504" s="19" t="s">
        <v>1285</v>
      </c>
      <c r="C504" s="19" t="s">
        <v>562</v>
      </c>
      <c r="D504" s="19">
        <v>2665</v>
      </c>
      <c r="E504" s="19" t="s">
        <v>1288</v>
      </c>
      <c r="F504" s="19" t="s">
        <v>36</v>
      </c>
      <c r="G504" s="34">
        <f>SUMIFS('dez 2024'!S:S,'dez 2024'!G:G,'Abertura por conta'!C482,'dez 2024'!V:V,'Abertura por conta'!F482)</f>
        <v>-4600</v>
      </c>
      <c r="H504" s="34">
        <f>SUMIFS('jan 2025'!S:S,'jan 2025'!G:G,'Abertura por conta'!C504,'jan 2025'!V:V,'Abertura por conta'!F504)</f>
        <v>-650</v>
      </c>
      <c r="I504" s="34">
        <f>SUMIFS('fev 2025'!S:S,'fev 2025'!G:G,'Abertura por conta'!C504,'fev 2025'!V:V,'Abertura por conta'!F504)</f>
        <v>-650</v>
      </c>
      <c r="J504" s="34">
        <f>SUMIFS('mar 2025'!S:S,'mar 2025'!G:G,'Abertura por conta'!C504,'mar 2025'!V:V,'Abertura por conta'!F504)</f>
        <v>-650</v>
      </c>
      <c r="K504" s="34">
        <f t="shared" si="10"/>
        <v>0</v>
      </c>
      <c r="L504" s="19"/>
    </row>
    <row r="505" spans="1:12">
      <c r="A505" s="28">
        <v>341</v>
      </c>
      <c r="B505" s="19" t="s">
        <v>1234</v>
      </c>
      <c r="C505" s="19" t="s">
        <v>325</v>
      </c>
      <c r="D505" s="19">
        <v>2676</v>
      </c>
      <c r="E505" s="19" t="s">
        <v>1243</v>
      </c>
      <c r="F505" s="19" t="s">
        <v>41</v>
      </c>
      <c r="G505" s="34">
        <f>SUMIFS('dez 2024'!S:S,'dez 2024'!G:G,'Abertura por conta'!C483,'dez 2024'!V:V,'Abertura por conta'!F483)</f>
        <v>301.76</v>
      </c>
      <c r="H505" s="34">
        <f>SUMIFS('jan 2025'!S:S,'jan 2025'!G:G,'Abertura por conta'!C505,'jan 2025'!V:V,'Abertura por conta'!F505)</f>
        <v>335</v>
      </c>
      <c r="I505" s="34">
        <f>SUMIFS('fev 2025'!S:S,'fev 2025'!G:G,'Abertura por conta'!C505,'fev 2025'!V:V,'Abertura por conta'!F505)</f>
        <v>205</v>
      </c>
      <c r="J505" s="34">
        <f>SUMIFS('mar 2025'!S:S,'mar 2025'!G:G,'Abertura por conta'!C505,'mar 2025'!V:V,'Abertura por conta'!F505)</f>
        <v>205</v>
      </c>
      <c r="K505" s="34">
        <f t="shared" si="10"/>
        <v>0</v>
      </c>
      <c r="L505" s="19"/>
    </row>
    <row r="506" spans="1:12">
      <c r="A506" s="28">
        <v>341</v>
      </c>
      <c r="B506" s="19" t="s">
        <v>1234</v>
      </c>
      <c r="C506" s="19" t="s">
        <v>325</v>
      </c>
      <c r="D506" s="19">
        <v>2676</v>
      </c>
      <c r="E506" s="19" t="s">
        <v>1243</v>
      </c>
      <c r="F506" s="19" t="s">
        <v>128</v>
      </c>
      <c r="G506" s="34">
        <f>SUMIFS('dez 2024'!S:S,'dez 2024'!G:G,'Abertura por conta'!C484,'dez 2024'!V:V,'Abertura por conta'!F484)</f>
        <v>100</v>
      </c>
      <c r="H506" s="34">
        <f>SUMIFS('jan 2025'!S:S,'jan 2025'!G:G,'Abertura por conta'!C506,'jan 2025'!V:V,'Abertura por conta'!F506)</f>
        <v>0</v>
      </c>
      <c r="I506" s="34">
        <f>SUMIFS('fev 2025'!S:S,'fev 2025'!G:G,'Abertura por conta'!C506,'fev 2025'!V:V,'Abertura por conta'!F506)</f>
        <v>0</v>
      </c>
      <c r="J506" s="34">
        <f>SUMIFS('mar 2025'!S:S,'mar 2025'!G:G,'Abertura por conta'!C506,'mar 2025'!V:V,'Abertura por conta'!F506)</f>
        <v>0</v>
      </c>
      <c r="K506" s="34">
        <f t="shared" si="10"/>
        <v>0</v>
      </c>
      <c r="L506" s="19"/>
    </row>
    <row r="507" spans="1:12">
      <c r="A507" s="28">
        <v>341</v>
      </c>
      <c r="B507" s="19" t="s">
        <v>1234</v>
      </c>
      <c r="C507" s="19" t="s">
        <v>325</v>
      </c>
      <c r="D507" s="19">
        <v>2676</v>
      </c>
      <c r="E507" s="19" t="s">
        <v>1243</v>
      </c>
      <c r="F507" s="19" t="s">
        <v>300</v>
      </c>
      <c r="G507" s="34">
        <f>SUMIFS('dez 2024'!S:S,'dez 2024'!G:G,'Abertura por conta'!C485,'dez 2024'!V:V,'Abertura por conta'!F485)</f>
        <v>-3117.56</v>
      </c>
      <c r="H507" s="34">
        <f>SUMIFS('jan 2025'!S:S,'jan 2025'!G:G,'Abertura por conta'!C507,'jan 2025'!V:V,'Abertura por conta'!F507)</f>
        <v>0</v>
      </c>
      <c r="I507" s="34">
        <f>SUMIFS('fev 2025'!S:S,'fev 2025'!G:G,'Abertura por conta'!C507,'fev 2025'!V:V,'Abertura por conta'!F507)</f>
        <v>0</v>
      </c>
      <c r="J507" s="34">
        <f>SUMIFS('mar 2025'!S:S,'mar 2025'!G:G,'Abertura por conta'!C507,'mar 2025'!V:V,'Abertura por conta'!F507)</f>
        <v>0</v>
      </c>
      <c r="K507" s="34">
        <f t="shared" ref="K507:K570" si="11">J507-I507</f>
        <v>0</v>
      </c>
      <c r="L507" s="19"/>
    </row>
    <row r="508" spans="1:12">
      <c r="A508" s="28">
        <v>341</v>
      </c>
      <c r="B508" s="19" t="s">
        <v>1234</v>
      </c>
      <c r="C508" s="19" t="s">
        <v>325</v>
      </c>
      <c r="D508" s="19">
        <v>2676</v>
      </c>
      <c r="E508" s="19" t="s">
        <v>1243</v>
      </c>
      <c r="F508" s="19" t="s">
        <v>36</v>
      </c>
      <c r="G508" s="34">
        <f>SUMIFS('dez 2024'!S:S,'dez 2024'!G:G,'Abertura por conta'!C486,'dez 2024'!V:V,'Abertura por conta'!F486)</f>
        <v>0</v>
      </c>
      <c r="H508" s="34">
        <f>SUMIFS('jan 2025'!S:S,'jan 2025'!G:G,'Abertura por conta'!C508,'jan 2025'!V:V,'Abertura por conta'!F508)</f>
        <v>-1400</v>
      </c>
      <c r="I508" s="34">
        <f>SUMIFS('fev 2025'!S:S,'fev 2025'!G:G,'Abertura por conta'!C508,'fev 2025'!V:V,'Abertura por conta'!F508)</f>
        <v>-1400</v>
      </c>
      <c r="J508" s="34">
        <f>SUMIFS('mar 2025'!S:S,'mar 2025'!G:G,'Abertura por conta'!C508,'mar 2025'!V:V,'Abertura por conta'!F508)</f>
        <v>-1400</v>
      </c>
      <c r="K508" s="34">
        <f t="shared" si="11"/>
        <v>0</v>
      </c>
      <c r="L508" s="19"/>
    </row>
    <row r="509" spans="1:12">
      <c r="A509" s="28">
        <v>341</v>
      </c>
      <c r="B509" s="19" t="s">
        <v>1234</v>
      </c>
      <c r="C509" s="19" t="s">
        <v>325</v>
      </c>
      <c r="D509" s="19">
        <v>2676</v>
      </c>
      <c r="E509" s="19" t="s">
        <v>1243</v>
      </c>
      <c r="F509" s="19" t="s">
        <v>298</v>
      </c>
      <c r="G509" s="34">
        <f>SUMIFS('dez 2024'!S:S,'dez 2024'!G:G,'Abertura por conta'!C487,'dez 2024'!V:V,'Abertura por conta'!F487)</f>
        <v>234.77</v>
      </c>
      <c r="H509" s="34">
        <f>SUMIFS('jan 2025'!S:S,'jan 2025'!G:G,'Abertura por conta'!C509,'jan 2025'!V:V,'Abertura por conta'!F509)</f>
        <v>0</v>
      </c>
      <c r="I509" s="34">
        <f>SUMIFS('fev 2025'!S:S,'fev 2025'!G:G,'Abertura por conta'!C509,'fev 2025'!V:V,'Abertura por conta'!F509)</f>
        <v>0</v>
      </c>
      <c r="J509" s="34">
        <f>SUMIFS('mar 2025'!S:S,'mar 2025'!G:G,'Abertura por conta'!C509,'mar 2025'!V:V,'Abertura por conta'!F509)</f>
        <v>0</v>
      </c>
      <c r="K509" s="34">
        <f t="shared" si="11"/>
        <v>0</v>
      </c>
      <c r="L509" s="19"/>
    </row>
    <row r="510" spans="1:12">
      <c r="A510" s="28">
        <v>77</v>
      </c>
      <c r="B510" s="19" t="s">
        <v>1285</v>
      </c>
      <c r="C510" s="19" t="s">
        <v>548</v>
      </c>
      <c r="D510" s="19">
        <v>2713</v>
      </c>
      <c r="E510" s="19" t="s">
        <v>1787</v>
      </c>
      <c r="F510" s="19" t="s">
        <v>41</v>
      </c>
      <c r="G510" s="34">
        <f>SUMIFS('dez 2024'!S:S,'dez 2024'!G:G,'Abertura por conta'!C488,'dez 2024'!V:V,'Abertura por conta'!F488)</f>
        <v>170</v>
      </c>
      <c r="H510" s="34">
        <f>SUMIFS('jan 2025'!S:S,'jan 2025'!G:G,'Abertura por conta'!C510,'jan 2025'!V:V,'Abertura por conta'!F510)</f>
        <v>212.31</v>
      </c>
      <c r="I510" s="34">
        <f>SUMIFS('fev 2025'!S:S,'fev 2025'!G:G,'Abertura por conta'!C510,'fev 2025'!V:V,'Abertura por conta'!F510)</f>
        <v>212.31</v>
      </c>
      <c r="J510" s="34">
        <f>SUMIFS('mar 2025'!S:S,'mar 2025'!G:G,'Abertura por conta'!C510,'mar 2025'!V:V,'Abertura por conta'!F510)</f>
        <v>222.31</v>
      </c>
      <c r="K510" s="34">
        <f t="shared" si="11"/>
        <v>10</v>
      </c>
      <c r="L510" s="19"/>
    </row>
    <row r="511" spans="1:12">
      <c r="A511" s="28">
        <v>77</v>
      </c>
      <c r="B511" s="19" t="s">
        <v>1285</v>
      </c>
      <c r="C511" s="19" t="s">
        <v>548</v>
      </c>
      <c r="D511" s="19">
        <v>2713</v>
      </c>
      <c r="E511" s="19" t="s">
        <v>1787</v>
      </c>
      <c r="F511" s="19" t="s">
        <v>36</v>
      </c>
      <c r="G511" s="34">
        <f>SUMIFS('dez 2024'!S:S,'dez 2024'!G:G,'Abertura por conta'!C489,'dez 2024'!V:V,'Abertura por conta'!F489)</f>
        <v>-73.11</v>
      </c>
      <c r="H511" s="34">
        <f>SUMIFS('jan 2025'!S:S,'jan 2025'!G:G,'Abertura por conta'!C511,'jan 2025'!V:V,'Abertura por conta'!F511)</f>
        <v>-1300</v>
      </c>
      <c r="I511" s="34">
        <f>SUMIFS('fev 2025'!S:S,'fev 2025'!G:G,'Abertura por conta'!C511,'fev 2025'!V:V,'Abertura por conta'!F511)</f>
        <v>-1300</v>
      </c>
      <c r="J511" s="34">
        <f>SUMIFS('mar 2025'!S:S,'mar 2025'!G:G,'Abertura por conta'!C511,'mar 2025'!V:V,'Abertura por conta'!F511)</f>
        <v>-1300</v>
      </c>
      <c r="K511" s="34">
        <f t="shared" si="11"/>
        <v>0</v>
      </c>
      <c r="L511" s="19"/>
    </row>
    <row r="512" spans="1:12">
      <c r="A512" s="28">
        <v>237</v>
      </c>
      <c r="B512" s="19" t="s">
        <v>1193</v>
      </c>
      <c r="C512" s="19" t="s">
        <v>74</v>
      </c>
      <c r="D512" s="19">
        <v>2731</v>
      </c>
      <c r="E512" s="19" t="s">
        <v>1199</v>
      </c>
      <c r="F512" s="19" t="s">
        <v>41</v>
      </c>
      <c r="G512" s="34">
        <f>SUMIFS('dez 2024'!S:S,'dez 2024'!G:G,'Abertura por conta'!C490,'dez 2024'!V:V,'Abertura por conta'!F490)</f>
        <v>-99.28</v>
      </c>
      <c r="H512" s="34">
        <f>SUMIFS('jan 2025'!S:S,'jan 2025'!G:G,'Abertura por conta'!C512,'jan 2025'!V:V,'Abertura por conta'!F512)</f>
        <v>210.61</v>
      </c>
      <c r="I512" s="34">
        <f>SUMIFS('fev 2025'!S:S,'fev 2025'!G:G,'Abertura por conta'!C512,'fev 2025'!V:V,'Abertura por conta'!F512)</f>
        <v>207.62</v>
      </c>
      <c r="J512" s="34">
        <f>SUMIFS('mar 2025'!S:S,'mar 2025'!G:G,'Abertura por conta'!C512,'mar 2025'!V:V,'Abertura por conta'!F512)</f>
        <v>177.59</v>
      </c>
      <c r="K512" s="34">
        <f t="shared" si="11"/>
        <v>-30.03</v>
      </c>
      <c r="L512" s="19"/>
    </row>
    <row r="513" spans="1:12">
      <c r="A513" s="28">
        <v>237</v>
      </c>
      <c r="B513" s="19" t="s">
        <v>1193</v>
      </c>
      <c r="C513" s="19" t="s">
        <v>74</v>
      </c>
      <c r="D513" s="19">
        <v>2731</v>
      </c>
      <c r="E513" s="19" t="s">
        <v>1199</v>
      </c>
      <c r="F513" s="19" t="s">
        <v>79</v>
      </c>
      <c r="G513" s="34">
        <f>SUMIFS('dez 2024'!S:S,'dez 2024'!G:G,'Abertura por conta'!C491,'dez 2024'!V:V,'Abertura por conta'!F491)</f>
        <v>-1812.71</v>
      </c>
      <c r="H513" s="34">
        <f>SUMIFS('jan 2025'!S:S,'jan 2025'!G:G,'Abertura por conta'!C513,'jan 2025'!V:V,'Abertura por conta'!F513)</f>
        <v>117.03</v>
      </c>
      <c r="I513" s="34">
        <f>SUMIFS('fev 2025'!S:S,'fev 2025'!G:G,'Abertura por conta'!C513,'fev 2025'!V:V,'Abertura por conta'!F513)</f>
        <v>117.03</v>
      </c>
      <c r="J513" s="34">
        <f>SUMIFS('mar 2025'!S:S,'mar 2025'!G:G,'Abertura por conta'!C513,'mar 2025'!V:V,'Abertura por conta'!F513)</f>
        <v>117.03</v>
      </c>
      <c r="K513" s="34">
        <f t="shared" si="11"/>
        <v>0</v>
      </c>
      <c r="L513" s="19"/>
    </row>
    <row r="514" spans="1:12">
      <c r="A514" s="28">
        <v>237</v>
      </c>
      <c r="B514" s="19" t="s">
        <v>1193</v>
      </c>
      <c r="C514" s="19" t="s">
        <v>74</v>
      </c>
      <c r="D514" s="19">
        <v>2731</v>
      </c>
      <c r="E514" s="19" t="s">
        <v>1199</v>
      </c>
      <c r="F514" s="19" t="s">
        <v>36</v>
      </c>
      <c r="G514" s="34">
        <f>SUMIFS('dez 2024'!S:S,'dez 2024'!G:G,'Abertura por conta'!C492,'dez 2024'!V:V,'Abertura por conta'!F492)</f>
        <v>100</v>
      </c>
      <c r="H514" s="34">
        <f>SUMIFS('jan 2025'!S:S,'jan 2025'!G:G,'Abertura por conta'!C514,'jan 2025'!V:V,'Abertura por conta'!F514)</f>
        <v>-1300</v>
      </c>
      <c r="I514" s="34">
        <f>SUMIFS('fev 2025'!S:S,'fev 2025'!G:G,'Abertura por conta'!C514,'fev 2025'!V:V,'Abertura por conta'!F514)</f>
        <v>-1300</v>
      </c>
      <c r="J514" s="34">
        <f>SUMIFS('mar 2025'!S:S,'mar 2025'!G:G,'Abertura por conta'!C514,'mar 2025'!V:V,'Abertura por conta'!F514)</f>
        <v>-1409.72</v>
      </c>
      <c r="K514" s="34">
        <f t="shared" si="11"/>
        <v>-109.72000000000003</v>
      </c>
      <c r="L514" s="19"/>
    </row>
    <row r="515" spans="1:12">
      <c r="A515" s="28">
        <v>237</v>
      </c>
      <c r="B515" s="19" t="s">
        <v>1193</v>
      </c>
      <c r="C515" s="19" t="s">
        <v>183</v>
      </c>
      <c r="D515" s="19">
        <v>2748</v>
      </c>
      <c r="E515" s="19" t="s">
        <v>1218</v>
      </c>
      <c r="F515" s="19" t="s">
        <v>41</v>
      </c>
      <c r="G515" s="34">
        <f>SUMIFS('dez 2024'!S:S,'dez 2024'!G:G,'Abertura por conta'!C493,'dez 2024'!V:V,'Abertura por conta'!F493)</f>
        <v>0</v>
      </c>
      <c r="H515" s="34">
        <f>SUMIFS('jan 2025'!S:S,'jan 2025'!G:G,'Abertura por conta'!C515,'jan 2025'!V:V,'Abertura por conta'!F515)</f>
        <v>130</v>
      </c>
      <c r="I515" s="34">
        <f>SUMIFS('fev 2025'!S:S,'fev 2025'!G:G,'Abertura por conta'!C515,'fev 2025'!V:V,'Abertura por conta'!F515)</f>
        <v>155</v>
      </c>
      <c r="J515" s="34">
        <f>SUMIFS('mar 2025'!S:S,'mar 2025'!G:G,'Abertura por conta'!C515,'mar 2025'!V:V,'Abertura por conta'!F515)</f>
        <v>140.97</v>
      </c>
      <c r="K515" s="34">
        <f t="shared" si="11"/>
        <v>-14.030000000000001</v>
      </c>
      <c r="L515" s="19"/>
    </row>
    <row r="516" spans="1:12">
      <c r="A516" s="28">
        <v>237</v>
      </c>
      <c r="B516" s="19" t="s">
        <v>1193</v>
      </c>
      <c r="C516" s="19" t="s">
        <v>183</v>
      </c>
      <c r="D516" s="19">
        <v>2748</v>
      </c>
      <c r="E516" s="19" t="s">
        <v>1218</v>
      </c>
      <c r="F516" s="19" t="s">
        <v>36</v>
      </c>
      <c r="G516" s="34">
        <f>SUMIFS('dez 2024'!S:S,'dez 2024'!G:G,'Abertura por conta'!C494,'dez 2024'!V:V,'Abertura por conta'!F494)</f>
        <v>-1000</v>
      </c>
      <c r="H516" s="34">
        <f>SUMIFS('jan 2025'!S:S,'jan 2025'!G:G,'Abertura por conta'!C516,'jan 2025'!V:V,'Abertura por conta'!F516)</f>
        <v>-1300</v>
      </c>
      <c r="I516" s="34">
        <f>SUMIFS('fev 2025'!S:S,'fev 2025'!G:G,'Abertura por conta'!C516,'fev 2025'!V:V,'Abertura por conta'!F516)</f>
        <v>-1300</v>
      </c>
      <c r="J516" s="34">
        <f>SUMIFS('mar 2025'!S:S,'mar 2025'!G:G,'Abertura por conta'!C516,'mar 2025'!V:V,'Abertura por conta'!F516)</f>
        <v>-1409.72</v>
      </c>
      <c r="K516" s="34">
        <f t="shared" si="11"/>
        <v>-109.72000000000003</v>
      </c>
      <c r="L516" s="19"/>
    </row>
    <row r="517" spans="1:12">
      <c r="A517" s="45">
        <v>237</v>
      </c>
      <c r="B517" s="27" t="s">
        <v>1193</v>
      </c>
      <c r="C517" s="27" t="s">
        <v>183</v>
      </c>
      <c r="D517" s="27">
        <v>2748</v>
      </c>
      <c r="E517" s="27" t="s">
        <v>1218</v>
      </c>
      <c r="F517" s="27" t="s">
        <v>79</v>
      </c>
      <c r="G517" s="34"/>
      <c r="H517" s="70">
        <f>SUMIFS('jan 2025'!S:S,'jan 2025'!G:G,'Abertura por conta'!C517,'jan 2025'!V:V,'Abertura por conta'!F517)</f>
        <v>0</v>
      </c>
      <c r="I517" s="70">
        <f>SUMIFS('fev 2025'!S:S,'fev 2025'!G:G,'Abertura por conta'!C517,'fev 2025'!V:V,'Abertura por conta'!F517)</f>
        <v>0</v>
      </c>
      <c r="J517" s="70">
        <f>SUMIFS('mar 2025'!S:S,'mar 2025'!G:G,'Abertura por conta'!C517,'mar 2025'!V:V,'Abertura por conta'!F517)</f>
        <v>-25</v>
      </c>
      <c r="K517" s="70">
        <f t="shared" si="11"/>
        <v>-25</v>
      </c>
      <c r="L517" s="27"/>
    </row>
    <row r="518" spans="1:12">
      <c r="A518" s="28">
        <v>1</v>
      </c>
      <c r="B518" s="19" t="s">
        <v>1244</v>
      </c>
      <c r="C518" s="19" t="s">
        <v>530</v>
      </c>
      <c r="D518" s="19">
        <v>2751</v>
      </c>
      <c r="E518" s="19" t="s">
        <v>1280</v>
      </c>
      <c r="F518" s="19" t="s">
        <v>41</v>
      </c>
      <c r="G518" s="34">
        <f>SUMIFS('dez 2024'!S:S,'dez 2024'!G:G,'Abertura por conta'!C495,'dez 2024'!V:V,'Abertura por conta'!F495)</f>
        <v>6456.54</v>
      </c>
      <c r="H518" s="34">
        <f>SUMIFS('jan 2025'!S:S,'jan 2025'!G:G,'Abertura por conta'!C518,'jan 2025'!V:V,'Abertura por conta'!F518)</f>
        <v>319.92</v>
      </c>
      <c r="I518" s="34">
        <f>SUMIFS('fev 2025'!S:S,'fev 2025'!G:G,'Abertura por conta'!C518,'fev 2025'!V:V,'Abertura por conta'!F518)</f>
        <v>319.92</v>
      </c>
      <c r="J518" s="34">
        <f>SUMIFS('mar 2025'!S:S,'mar 2025'!G:G,'Abertura por conta'!C518,'mar 2025'!V:V,'Abertura por conta'!F518)</f>
        <v>319.92</v>
      </c>
      <c r="K518" s="34">
        <f t="shared" si="11"/>
        <v>0</v>
      </c>
      <c r="L518" s="19"/>
    </row>
    <row r="519" spans="1:12">
      <c r="A519" s="28">
        <v>1</v>
      </c>
      <c r="B519" s="19" t="s">
        <v>1244</v>
      </c>
      <c r="C519" s="19" t="s">
        <v>530</v>
      </c>
      <c r="D519" s="19">
        <v>2751</v>
      </c>
      <c r="E519" s="19" t="s">
        <v>1280</v>
      </c>
      <c r="F519" s="19" t="s">
        <v>486</v>
      </c>
      <c r="G519" s="34">
        <f>SUMIFS('dez 2024'!S:S,'dez 2024'!G:G,'Abertura por conta'!C496,'dez 2024'!V:V,'Abertura por conta'!F496)</f>
        <v>2673.65</v>
      </c>
      <c r="H519" s="34">
        <f>SUMIFS('jan 2025'!S:S,'jan 2025'!G:G,'Abertura por conta'!C519,'jan 2025'!V:V,'Abertura por conta'!F519)</f>
        <v>9.6999999999999993</v>
      </c>
      <c r="I519" s="34">
        <f>SUMIFS('fev 2025'!S:S,'fev 2025'!G:G,'Abertura por conta'!C519,'fev 2025'!V:V,'Abertura por conta'!F519)</f>
        <v>9.6999999999999993</v>
      </c>
      <c r="J519" s="34">
        <f>SUMIFS('mar 2025'!S:S,'mar 2025'!G:G,'Abertura por conta'!C519,'mar 2025'!V:V,'Abertura por conta'!F519)</f>
        <v>9.6999999999999993</v>
      </c>
      <c r="K519" s="34">
        <f t="shared" si="11"/>
        <v>0</v>
      </c>
      <c r="L519" s="19"/>
    </row>
    <row r="520" spans="1:12">
      <c r="A520" s="28">
        <v>1</v>
      </c>
      <c r="B520" s="19" t="s">
        <v>1244</v>
      </c>
      <c r="C520" s="19" t="s">
        <v>530</v>
      </c>
      <c r="D520" s="19">
        <v>2751</v>
      </c>
      <c r="E520" s="19" t="s">
        <v>1280</v>
      </c>
      <c r="F520" s="19" t="s">
        <v>36</v>
      </c>
      <c r="G520" s="34">
        <f>SUMIFS('dez 2024'!S:S,'dez 2024'!G:G,'Abertura por conta'!C497,'dez 2024'!V:V,'Abertura por conta'!F497)</f>
        <v>9.6999999999999993</v>
      </c>
      <c r="H520" s="34">
        <f>SUMIFS('jan 2025'!S:S,'jan 2025'!G:G,'Abertura por conta'!C520,'jan 2025'!V:V,'Abertura por conta'!F520)</f>
        <v>-2076.1999999999998</v>
      </c>
      <c r="I520" s="34">
        <f>SUMIFS('fev 2025'!S:S,'fev 2025'!G:G,'Abertura por conta'!C520,'fev 2025'!V:V,'Abertura por conta'!F520)</f>
        <v>-2076.1999999999998</v>
      </c>
      <c r="J520" s="34">
        <f>SUMIFS('mar 2025'!S:S,'mar 2025'!G:G,'Abertura por conta'!C520,'mar 2025'!V:V,'Abertura por conta'!F520)</f>
        <v>-2076.1999999999998</v>
      </c>
      <c r="K520" s="34">
        <f t="shared" si="11"/>
        <v>0</v>
      </c>
      <c r="L520" s="19"/>
    </row>
    <row r="521" spans="1:12">
      <c r="A521" s="28">
        <v>237</v>
      </c>
      <c r="B521" s="19" t="s">
        <v>1193</v>
      </c>
      <c r="C521" s="19" t="s">
        <v>81</v>
      </c>
      <c r="D521" s="19">
        <v>3431</v>
      </c>
      <c r="E521" s="19" t="s">
        <v>1200</v>
      </c>
      <c r="F521" s="19" t="s">
        <v>41</v>
      </c>
      <c r="G521" s="34">
        <f>SUMIFS('dez 2024'!S:S,'dez 2024'!G:G,'Abertura por conta'!C498,'dez 2024'!V:V,'Abertura por conta'!F498)</f>
        <v>-26736.51</v>
      </c>
      <c r="H521" s="34">
        <f>SUMIFS('jan 2025'!S:S,'jan 2025'!G:G,'Abertura por conta'!C521,'jan 2025'!V:V,'Abertura por conta'!F521)</f>
        <v>208.07999999999998</v>
      </c>
      <c r="I521" s="34">
        <f>SUMIFS('fev 2025'!S:S,'fev 2025'!G:G,'Abertura por conta'!C521,'fev 2025'!V:V,'Abertura por conta'!F521)</f>
        <v>208.07999999999998</v>
      </c>
      <c r="J521" s="34">
        <f>SUMIFS('mar 2025'!S:S,'mar 2025'!G:G,'Abertura por conta'!C521,'mar 2025'!V:V,'Abertura por conta'!F521)</f>
        <v>208.07999999999998</v>
      </c>
      <c r="K521" s="34">
        <f t="shared" si="11"/>
        <v>0</v>
      </c>
      <c r="L521" s="19"/>
    </row>
    <row r="522" spans="1:12">
      <c r="A522" s="28">
        <v>237</v>
      </c>
      <c r="B522" s="19" t="s">
        <v>1193</v>
      </c>
      <c r="C522" s="19" t="s">
        <v>81</v>
      </c>
      <c r="D522" s="19">
        <v>3431</v>
      </c>
      <c r="E522" s="19" t="s">
        <v>1200</v>
      </c>
      <c r="F522" s="19" t="s">
        <v>88</v>
      </c>
      <c r="G522" s="34">
        <f>SUMIFS('dez 2024'!S:S,'dez 2024'!G:G,'Abertura por conta'!C499,'dez 2024'!V:V,'Abertura por conta'!F499)</f>
        <v>338.26</v>
      </c>
      <c r="H522" s="34">
        <f>SUMIFS('jan 2025'!S:S,'jan 2025'!G:G,'Abertura por conta'!C522,'jan 2025'!V:V,'Abertura por conta'!F522)</f>
        <v>133.63</v>
      </c>
      <c r="I522" s="34">
        <f>SUMIFS('fev 2025'!S:S,'fev 2025'!G:G,'Abertura por conta'!C522,'fev 2025'!V:V,'Abertura por conta'!F522)</f>
        <v>133.63</v>
      </c>
      <c r="J522" s="34">
        <f>SUMIFS('mar 2025'!S:S,'mar 2025'!G:G,'Abertura por conta'!C522,'mar 2025'!V:V,'Abertura por conta'!F522)</f>
        <v>133.63</v>
      </c>
      <c r="K522" s="34">
        <f t="shared" si="11"/>
        <v>0</v>
      </c>
      <c r="L522" s="19"/>
    </row>
    <row r="523" spans="1:12">
      <c r="A523" s="28">
        <v>237</v>
      </c>
      <c r="B523" s="19" t="s">
        <v>1193</v>
      </c>
      <c r="C523" s="19" t="s">
        <v>81</v>
      </c>
      <c r="D523" s="19">
        <v>3431</v>
      </c>
      <c r="E523" s="19" t="s">
        <v>1200</v>
      </c>
      <c r="F523" s="19" t="s">
        <v>85</v>
      </c>
      <c r="G523" s="34">
        <f>SUMIFS('dez 2024'!S:S,'dez 2024'!G:G,'Abertura por conta'!C500,'dez 2024'!V:V,'Abertura por conta'!F500)</f>
        <v>9.6999999999999993</v>
      </c>
      <c r="H523" s="34">
        <f>SUMIFS('jan 2025'!S:S,'jan 2025'!G:G,'Abertura por conta'!C523,'jan 2025'!V:V,'Abertura por conta'!F523)</f>
        <v>26.72</v>
      </c>
      <c r="I523" s="34">
        <f>SUMIFS('fev 2025'!S:S,'fev 2025'!G:G,'Abertura por conta'!C523,'fev 2025'!V:V,'Abertura por conta'!F523)</f>
        <v>26.72</v>
      </c>
      <c r="J523" s="34">
        <f>SUMIFS('mar 2025'!S:S,'mar 2025'!G:G,'Abertura por conta'!C523,'mar 2025'!V:V,'Abertura por conta'!F523)</f>
        <v>26.72</v>
      </c>
      <c r="K523" s="34">
        <f t="shared" si="11"/>
        <v>0</v>
      </c>
      <c r="L523" s="19"/>
    </row>
    <row r="524" spans="1:12">
      <c r="A524" s="28">
        <v>237</v>
      </c>
      <c r="B524" s="19" t="s">
        <v>1193</v>
      </c>
      <c r="C524" s="19" t="s">
        <v>81</v>
      </c>
      <c r="D524" s="19">
        <v>3431</v>
      </c>
      <c r="E524" s="19" t="s">
        <v>1200</v>
      </c>
      <c r="F524" s="19" t="s">
        <v>36</v>
      </c>
      <c r="G524" s="34">
        <f>SUMIFS('dez 2024'!S:S,'dez 2024'!G:G,'Abertura por conta'!C501,'dez 2024'!V:V,'Abertura por conta'!F501)</f>
        <v>-2525.92</v>
      </c>
      <c r="H524" s="34">
        <f>SUMIFS('jan 2025'!S:S,'jan 2025'!G:G,'Abertura por conta'!C524,'jan 2025'!V:V,'Abertura por conta'!F524)</f>
        <v>-1900.44</v>
      </c>
      <c r="I524" s="34">
        <f>SUMIFS('fev 2025'!S:S,'fev 2025'!G:G,'Abertura por conta'!C524,'fev 2025'!V:V,'Abertura por conta'!F524)</f>
        <v>-1900.44</v>
      </c>
      <c r="J524" s="34">
        <f>SUMIFS('mar 2025'!S:S,'mar 2025'!G:G,'Abertura por conta'!C524,'mar 2025'!V:V,'Abertura por conta'!F524)</f>
        <v>-1900.44</v>
      </c>
      <c r="K524" s="34">
        <f t="shared" si="11"/>
        <v>0</v>
      </c>
      <c r="L524" s="19"/>
    </row>
    <row r="525" spans="1:12">
      <c r="A525" s="28">
        <v>104</v>
      </c>
      <c r="B525" s="19" t="s">
        <v>1289</v>
      </c>
      <c r="C525" s="19" t="s">
        <v>734</v>
      </c>
      <c r="D525" s="19">
        <v>2775</v>
      </c>
      <c r="E525" s="19" t="s">
        <v>1318</v>
      </c>
      <c r="F525" s="19" t="s">
        <v>79</v>
      </c>
      <c r="G525" s="34">
        <f>SUMIFS('dez 2024'!S:S,'dez 2024'!G:G,'Abertura por conta'!C502,'dez 2024'!V:V,'Abertura por conta'!F502)</f>
        <v>150</v>
      </c>
      <c r="H525" s="34">
        <f>SUMIFS('jan 2025'!S:S,'jan 2025'!G:G,'Abertura por conta'!C525,'jan 2025'!V:V,'Abertura por conta'!F525)</f>
        <v>115</v>
      </c>
      <c r="I525" s="34">
        <f>SUMIFS('fev 2025'!S:S,'fev 2025'!G:G,'Abertura por conta'!C525,'fev 2025'!V:V,'Abertura por conta'!F525)</f>
        <v>115</v>
      </c>
      <c r="J525" s="34">
        <f>SUMIFS('mar 2025'!S:S,'mar 2025'!G:G,'Abertura por conta'!C525,'mar 2025'!V:V,'Abertura por conta'!F525)</f>
        <v>115</v>
      </c>
      <c r="K525" s="34">
        <f t="shared" si="11"/>
        <v>0</v>
      </c>
      <c r="L525" s="19"/>
    </row>
    <row r="526" spans="1:12">
      <c r="A526" s="28">
        <v>104</v>
      </c>
      <c r="B526" s="19" t="s">
        <v>1289</v>
      </c>
      <c r="C526" s="19" t="s">
        <v>734</v>
      </c>
      <c r="D526" s="19">
        <v>2775</v>
      </c>
      <c r="E526" s="19" t="s">
        <v>1318</v>
      </c>
      <c r="F526" s="19" t="s">
        <v>128</v>
      </c>
      <c r="G526" s="34">
        <f>SUMIFS('dez 2024'!S:S,'dez 2024'!G:G,'Abertura por conta'!C503,'dez 2024'!V:V,'Abertura por conta'!F503)</f>
        <v>86.41</v>
      </c>
      <c r="H526" s="34">
        <f>SUMIFS('jan 2025'!S:S,'jan 2025'!G:G,'Abertura por conta'!C526,'jan 2025'!V:V,'Abertura por conta'!F526)</f>
        <v>9.6999999999999993</v>
      </c>
      <c r="I526" s="34">
        <f>SUMIFS('fev 2025'!S:S,'fev 2025'!G:G,'Abertura por conta'!C526,'fev 2025'!V:V,'Abertura por conta'!F526)</f>
        <v>9.6999999999999993</v>
      </c>
      <c r="J526" s="34">
        <f>SUMIFS('mar 2025'!S:S,'mar 2025'!G:G,'Abertura por conta'!C526,'mar 2025'!V:V,'Abertura por conta'!F526)</f>
        <v>9.6999999999999993</v>
      </c>
      <c r="K526" s="34">
        <f t="shared" si="11"/>
        <v>0</v>
      </c>
      <c r="L526" s="19"/>
    </row>
    <row r="527" spans="1:12">
      <c r="A527" s="28">
        <v>104</v>
      </c>
      <c r="B527" s="19" t="s">
        <v>1289</v>
      </c>
      <c r="C527" s="19" t="s">
        <v>734</v>
      </c>
      <c r="D527" s="19">
        <v>2775</v>
      </c>
      <c r="E527" s="19" t="s">
        <v>1318</v>
      </c>
      <c r="F527" s="19" t="s">
        <v>36</v>
      </c>
      <c r="G527" s="34">
        <f>SUMIFS('dez 2024'!S:S,'dez 2024'!G:G,'Abertura por conta'!C504,'dez 2024'!V:V,'Abertura por conta'!F504)</f>
        <v>-650</v>
      </c>
      <c r="H527" s="34">
        <f>SUMIFS('jan 2025'!S:S,'jan 2025'!G:G,'Abertura por conta'!C527,'jan 2025'!V:V,'Abertura por conta'!F527)</f>
        <v>-882.39</v>
      </c>
      <c r="I527" s="34">
        <f>SUMIFS('fev 2025'!S:S,'fev 2025'!G:G,'Abertura por conta'!C527,'fev 2025'!V:V,'Abertura por conta'!F527)</f>
        <v>-882.39</v>
      </c>
      <c r="J527" s="34">
        <f>SUMIFS('mar 2025'!S:S,'mar 2025'!G:G,'Abertura por conta'!C527,'mar 2025'!V:V,'Abertura por conta'!F527)</f>
        <v>-882.39</v>
      </c>
      <c r="K527" s="34">
        <f t="shared" si="11"/>
        <v>0</v>
      </c>
      <c r="L527" s="19"/>
    </row>
    <row r="528" spans="1:12">
      <c r="A528" s="28">
        <v>104</v>
      </c>
      <c r="B528" s="19" t="s">
        <v>1289</v>
      </c>
      <c r="C528" s="19" t="s">
        <v>734</v>
      </c>
      <c r="D528" s="19">
        <v>2775</v>
      </c>
      <c r="E528" s="19" t="s">
        <v>1318</v>
      </c>
      <c r="F528" s="19" t="s">
        <v>41</v>
      </c>
      <c r="G528" s="34">
        <f>SUMIFS('dez 2024'!S:S,'dez 2024'!G:G,'Abertura por conta'!C505,'dez 2024'!V:V,'Abertura por conta'!F505)</f>
        <v>205</v>
      </c>
      <c r="H528" s="34">
        <f>SUMIFS('jan 2025'!S:S,'jan 2025'!G:G,'Abertura por conta'!C528,'jan 2025'!V:V,'Abertura por conta'!F528)</f>
        <v>88.24</v>
      </c>
      <c r="I528" s="34">
        <f>SUMIFS('fev 2025'!S:S,'fev 2025'!G:G,'Abertura por conta'!C528,'fev 2025'!V:V,'Abertura por conta'!F528)</f>
        <v>88.24</v>
      </c>
      <c r="J528" s="34">
        <f>SUMIFS('mar 2025'!S:S,'mar 2025'!G:G,'Abertura por conta'!C528,'mar 2025'!V:V,'Abertura por conta'!F528)</f>
        <v>56.389999999999993</v>
      </c>
      <c r="K528" s="34">
        <f t="shared" si="11"/>
        <v>-31.85</v>
      </c>
      <c r="L528" s="19"/>
    </row>
    <row r="529" spans="1:12">
      <c r="A529" s="45">
        <v>104</v>
      </c>
      <c r="B529" s="27" t="s">
        <v>1289</v>
      </c>
      <c r="C529" s="27" t="s">
        <v>734</v>
      </c>
      <c r="D529" s="27">
        <v>2775</v>
      </c>
      <c r="E529" s="27" t="s">
        <v>1318</v>
      </c>
      <c r="F529" s="27" t="s">
        <v>669</v>
      </c>
      <c r="G529" s="34"/>
      <c r="H529" s="70">
        <f>SUMIFS('jan 2025'!S:S,'jan 2025'!G:G,'Abertura por conta'!C529,'jan 2025'!V:V,'Abertura por conta'!F529)</f>
        <v>0</v>
      </c>
      <c r="I529" s="70">
        <f>SUMIFS('fev 2025'!S:S,'fev 2025'!G:G,'Abertura por conta'!C529,'fev 2025'!V:V,'Abertura por conta'!F529)</f>
        <v>0</v>
      </c>
      <c r="J529" s="70">
        <f>SUMIFS('mar 2025'!S:S,'mar 2025'!G:G,'Abertura por conta'!C529,'mar 2025'!V:V,'Abertura por conta'!F529)</f>
        <v>318.5</v>
      </c>
      <c r="K529" s="70">
        <f t="shared" si="11"/>
        <v>318.5</v>
      </c>
      <c r="L529" s="27"/>
    </row>
    <row r="530" spans="1:12">
      <c r="A530" s="28">
        <v>237</v>
      </c>
      <c r="B530" s="19" t="s">
        <v>1193</v>
      </c>
      <c r="C530" s="19" t="s">
        <v>252</v>
      </c>
      <c r="D530" s="19">
        <v>4512</v>
      </c>
      <c r="E530" s="19" t="s">
        <v>1228</v>
      </c>
      <c r="F530" s="19" t="s">
        <v>41</v>
      </c>
      <c r="G530" s="34">
        <f>SUMIFS('dez 2024'!S:S,'dez 2024'!G:G,'Abertura por conta'!C506,'dez 2024'!V:V,'Abertura por conta'!F506)</f>
        <v>0</v>
      </c>
      <c r="H530" s="34">
        <f>SUMIFS('jan 2025'!S:S,'jan 2025'!G:G,'Abertura por conta'!C530,'jan 2025'!V:V,'Abertura por conta'!F530)</f>
        <v>255.37</v>
      </c>
      <c r="I530" s="34">
        <f>SUMIFS('fev 2025'!S:S,'fev 2025'!G:G,'Abertura por conta'!C530,'fev 2025'!V:V,'Abertura por conta'!F530)</f>
        <v>219.13</v>
      </c>
      <c r="J530" s="34">
        <f>SUMIFS('mar 2025'!S:S,'mar 2025'!G:G,'Abertura por conta'!C530,'mar 2025'!V:V,'Abertura por conta'!F530)</f>
        <v>219.13</v>
      </c>
      <c r="K530" s="34">
        <f t="shared" si="11"/>
        <v>0</v>
      </c>
      <c r="L530" s="19"/>
    </row>
    <row r="531" spans="1:12">
      <c r="A531" s="28">
        <v>237</v>
      </c>
      <c r="B531" s="19" t="s">
        <v>1193</v>
      </c>
      <c r="C531" s="19" t="s">
        <v>252</v>
      </c>
      <c r="D531" s="19">
        <v>4512</v>
      </c>
      <c r="E531" s="19" t="s">
        <v>1228</v>
      </c>
      <c r="F531" s="19" t="s">
        <v>79</v>
      </c>
      <c r="G531" s="34">
        <f>SUMIFS('dez 2024'!S:S,'dez 2024'!G:G,'Abertura por conta'!C507,'dez 2024'!V:V,'Abertura por conta'!F507)</f>
        <v>0</v>
      </c>
      <c r="H531" s="34">
        <f>SUMIFS('jan 2025'!S:S,'jan 2025'!G:G,'Abertura por conta'!C531,'jan 2025'!V:V,'Abertura por conta'!F531)</f>
        <v>350</v>
      </c>
      <c r="I531" s="34">
        <f>SUMIFS('fev 2025'!S:S,'fev 2025'!G:G,'Abertura por conta'!C531,'fev 2025'!V:V,'Abertura por conta'!F531)</f>
        <v>0</v>
      </c>
      <c r="J531" s="34">
        <f>SUMIFS('mar 2025'!S:S,'mar 2025'!G:G,'Abertura por conta'!C531,'mar 2025'!V:V,'Abertura por conta'!F531)</f>
        <v>0</v>
      </c>
      <c r="K531" s="34">
        <f t="shared" si="11"/>
        <v>0</v>
      </c>
      <c r="L531" s="19"/>
    </row>
    <row r="532" spans="1:12">
      <c r="A532" s="28">
        <v>237</v>
      </c>
      <c r="B532" s="19" t="s">
        <v>1193</v>
      </c>
      <c r="C532" s="19" t="s">
        <v>252</v>
      </c>
      <c r="D532" s="19">
        <v>4512</v>
      </c>
      <c r="E532" s="19" t="s">
        <v>1228</v>
      </c>
      <c r="F532" s="19" t="s">
        <v>36</v>
      </c>
      <c r="G532" s="34">
        <f>SUMIFS('dez 2024'!S:S,'dez 2024'!G:G,'Abertura por conta'!C508,'dez 2024'!V:V,'Abertura por conta'!F508)</f>
        <v>-1400</v>
      </c>
      <c r="H532" s="34">
        <f>SUMIFS('jan 2025'!S:S,'jan 2025'!G:G,'Abertura por conta'!C532,'jan 2025'!V:V,'Abertura por conta'!F532)</f>
        <v>-2462.44</v>
      </c>
      <c r="I532" s="34">
        <f>SUMIFS('fev 2025'!S:S,'fev 2025'!G:G,'Abertura por conta'!C532,'fev 2025'!V:V,'Abertura por conta'!F532)</f>
        <v>-2100</v>
      </c>
      <c r="J532" s="34">
        <f>SUMIFS('mar 2025'!S:S,'mar 2025'!G:G,'Abertura por conta'!C532,'mar 2025'!V:V,'Abertura por conta'!F532)</f>
        <v>-2100</v>
      </c>
      <c r="K532" s="34">
        <f t="shared" si="11"/>
        <v>0</v>
      </c>
      <c r="L532" s="19"/>
    </row>
    <row r="533" spans="1:12">
      <c r="A533" s="28">
        <v>237</v>
      </c>
      <c r="B533" s="19" t="s">
        <v>1193</v>
      </c>
      <c r="C533" s="19" t="s">
        <v>252</v>
      </c>
      <c r="D533" s="19">
        <v>4512</v>
      </c>
      <c r="E533" s="19" t="s">
        <v>1228</v>
      </c>
      <c r="F533" s="19" t="s">
        <v>88</v>
      </c>
      <c r="G533" s="34">
        <f>SUMIFS('dez 2024'!S:S,'dez 2024'!G:G,'Abertura por conta'!C509,'dez 2024'!V:V,'Abertura por conta'!F509)</f>
        <v>1260</v>
      </c>
      <c r="H533" s="34">
        <f>SUMIFS('jan 2025'!S:S,'jan 2025'!G:G,'Abertura por conta'!C533,'jan 2025'!V:V,'Abertura por conta'!F533)</f>
        <v>0</v>
      </c>
      <c r="I533" s="34">
        <f>SUMIFS('fev 2025'!S:S,'fev 2025'!G:G,'Abertura por conta'!C533,'fev 2025'!V:V,'Abertura por conta'!F533)</f>
        <v>362.44</v>
      </c>
      <c r="J533" s="34">
        <f>SUMIFS('mar 2025'!S:S,'mar 2025'!G:G,'Abertura por conta'!C533,'mar 2025'!V:V,'Abertura por conta'!F533)</f>
        <v>0</v>
      </c>
      <c r="K533" s="34">
        <f t="shared" si="11"/>
        <v>-362.44</v>
      </c>
      <c r="L533" s="19"/>
    </row>
    <row r="534" spans="1:12">
      <c r="A534" s="28">
        <v>1</v>
      </c>
      <c r="B534" s="19" t="s">
        <v>1244</v>
      </c>
      <c r="C534" s="19" t="s">
        <v>535</v>
      </c>
      <c r="D534" s="19">
        <v>2854</v>
      </c>
      <c r="E534" s="19" t="s">
        <v>1281</v>
      </c>
      <c r="F534" s="19" t="s">
        <v>266</v>
      </c>
      <c r="G534" s="34">
        <f>SUMIFS('dez 2024'!S:S,'dez 2024'!G:G,'Abertura por conta'!C510,'dez 2024'!V:V,'Abertura por conta'!F510)</f>
        <v>200</v>
      </c>
      <c r="H534" s="34">
        <f>SUMIFS('jan 2025'!S:S,'jan 2025'!G:G,'Abertura por conta'!C534,'jan 2025'!V:V,'Abertura por conta'!F534)</f>
        <v>3994.52</v>
      </c>
      <c r="I534" s="34">
        <f>SUMIFS('fev 2025'!S:S,'fev 2025'!G:G,'Abertura por conta'!C534,'fev 2025'!V:V,'Abertura por conta'!F534)</f>
        <v>3994.52</v>
      </c>
      <c r="J534" s="34">
        <f>SUMIFS('mar 2025'!S:S,'mar 2025'!G:G,'Abertura por conta'!C534,'mar 2025'!V:V,'Abertura por conta'!F534)</f>
        <v>3994.52</v>
      </c>
      <c r="K534" s="34">
        <f t="shared" si="11"/>
        <v>0</v>
      </c>
      <c r="L534" s="19"/>
    </row>
    <row r="535" spans="1:12">
      <c r="A535" s="28">
        <v>1</v>
      </c>
      <c r="B535" s="19" t="s">
        <v>1244</v>
      </c>
      <c r="C535" s="19" t="s">
        <v>535</v>
      </c>
      <c r="D535" s="19">
        <v>2854</v>
      </c>
      <c r="E535" s="19" t="s">
        <v>1281</v>
      </c>
      <c r="F535" s="19" t="s">
        <v>88</v>
      </c>
      <c r="G535" s="34">
        <f>SUMIFS('dez 2024'!S:S,'dez 2024'!G:G,'Abertura por conta'!C511,'dez 2024'!V:V,'Abertura por conta'!F511)</f>
        <v>-1300</v>
      </c>
      <c r="H535" s="34">
        <f>SUMIFS('jan 2025'!S:S,'jan 2025'!G:G,'Abertura por conta'!C535,'jan 2025'!V:V,'Abertura por conta'!F535)</f>
        <v>2783.7</v>
      </c>
      <c r="I535" s="34">
        <f>SUMIFS('fev 2025'!S:S,'fev 2025'!G:G,'Abertura por conta'!C535,'fev 2025'!V:V,'Abertura por conta'!F535)</f>
        <v>2783.7</v>
      </c>
      <c r="J535" s="34">
        <f>SUMIFS('mar 2025'!S:S,'mar 2025'!G:G,'Abertura por conta'!C535,'mar 2025'!V:V,'Abertura por conta'!F535)</f>
        <v>2783.7</v>
      </c>
      <c r="K535" s="34">
        <f t="shared" si="11"/>
        <v>0</v>
      </c>
      <c r="L535" s="19"/>
    </row>
    <row r="536" spans="1:12">
      <c r="A536" s="28">
        <v>1</v>
      </c>
      <c r="B536" s="19" t="s">
        <v>1244</v>
      </c>
      <c r="C536" s="19" t="s">
        <v>535</v>
      </c>
      <c r="D536" s="19">
        <v>2854</v>
      </c>
      <c r="E536" s="19" t="s">
        <v>1281</v>
      </c>
      <c r="F536" s="19" t="s">
        <v>41</v>
      </c>
      <c r="G536" s="34">
        <f>SUMIFS('dez 2024'!S:S,'dez 2024'!G:G,'Abertura por conta'!C512,'dez 2024'!V:V,'Abertura por conta'!F512)</f>
        <v>170.73</v>
      </c>
      <c r="H536" s="34">
        <f>SUMIFS('jan 2025'!S:S,'jan 2025'!G:G,'Abertura por conta'!C536,'jan 2025'!V:V,'Abertura por conta'!F536)</f>
        <v>1778.37</v>
      </c>
      <c r="I536" s="34">
        <f>SUMIFS('fev 2025'!S:S,'fev 2025'!G:G,'Abertura por conta'!C536,'fev 2025'!V:V,'Abertura por conta'!F536)</f>
        <v>1778.37</v>
      </c>
      <c r="J536" s="34">
        <f>SUMIFS('mar 2025'!S:S,'mar 2025'!G:G,'Abertura por conta'!C536,'mar 2025'!V:V,'Abertura por conta'!F536)</f>
        <v>1778.37</v>
      </c>
      <c r="K536" s="34">
        <f t="shared" si="11"/>
        <v>0</v>
      </c>
      <c r="L536" s="19"/>
    </row>
    <row r="537" spans="1:12">
      <c r="A537" s="28">
        <v>1</v>
      </c>
      <c r="B537" s="19" t="s">
        <v>1244</v>
      </c>
      <c r="C537" s="19" t="s">
        <v>535</v>
      </c>
      <c r="D537" s="19">
        <v>2854</v>
      </c>
      <c r="E537" s="19" t="s">
        <v>1281</v>
      </c>
      <c r="F537" s="19" t="s">
        <v>36</v>
      </c>
      <c r="G537" s="34">
        <f>SUMIFS('dez 2024'!S:S,'dez 2024'!G:G,'Abertura por conta'!C513,'dez 2024'!V:V,'Abertura por conta'!F513)</f>
        <v>117.03</v>
      </c>
      <c r="H537" s="34">
        <f>SUMIFS('jan 2025'!S:S,'jan 2025'!G:G,'Abertura por conta'!C537,'jan 2025'!V:V,'Abertura por conta'!F537)</f>
        <v>-17783.7</v>
      </c>
      <c r="I537" s="34">
        <f>SUMIFS('fev 2025'!S:S,'fev 2025'!G:G,'Abertura por conta'!C537,'fev 2025'!V:V,'Abertura por conta'!F537)</f>
        <v>-17783.7</v>
      </c>
      <c r="J537" s="34">
        <f>SUMIFS('mar 2025'!S:S,'mar 2025'!G:G,'Abertura por conta'!C537,'mar 2025'!V:V,'Abertura por conta'!F537)</f>
        <v>-17783.7</v>
      </c>
      <c r="K537" s="34">
        <f t="shared" si="11"/>
        <v>0</v>
      </c>
      <c r="L537" s="19"/>
    </row>
    <row r="538" spans="1:12">
      <c r="A538" s="28">
        <v>104</v>
      </c>
      <c r="B538" s="19" t="s">
        <v>1289</v>
      </c>
      <c r="C538" s="19" t="s">
        <v>738</v>
      </c>
      <c r="D538" s="19">
        <v>3414</v>
      </c>
      <c r="E538" s="19" t="s">
        <v>1319</v>
      </c>
      <c r="F538" s="19" t="s">
        <v>41</v>
      </c>
      <c r="G538" s="34">
        <f>SUMIFS('dez 2024'!S:S,'dez 2024'!G:G,'Abertura por conta'!C514,'dez 2024'!V:V,'Abertura por conta'!F514)</f>
        <v>-1300</v>
      </c>
      <c r="H538" s="34">
        <f>SUMIFS('jan 2025'!S:S,'jan 2025'!G:G,'Abertura por conta'!C538,'jan 2025'!V:V,'Abertura por conta'!F538)</f>
        <v>398.12999999999994</v>
      </c>
      <c r="I538" s="34">
        <f>SUMIFS('fev 2025'!S:S,'fev 2025'!G:G,'Abertura por conta'!C538,'fev 2025'!V:V,'Abertura por conta'!F538)</f>
        <v>398.12999999999994</v>
      </c>
      <c r="J538" s="34">
        <f>SUMIFS('mar 2025'!S:S,'mar 2025'!G:G,'Abertura por conta'!C538,'mar 2025'!V:V,'Abertura por conta'!F538)</f>
        <v>398.12999999999994</v>
      </c>
      <c r="K538" s="34">
        <f t="shared" si="11"/>
        <v>0</v>
      </c>
      <c r="L538" s="19"/>
    </row>
    <row r="539" spans="1:12">
      <c r="A539" s="28">
        <v>104</v>
      </c>
      <c r="B539" s="19" t="s">
        <v>1289</v>
      </c>
      <c r="C539" s="19" t="s">
        <v>738</v>
      </c>
      <c r="D539" s="19">
        <v>3414</v>
      </c>
      <c r="E539" s="19" t="s">
        <v>1319</v>
      </c>
      <c r="F539" s="19" t="s">
        <v>36</v>
      </c>
      <c r="G539" s="34">
        <f>SUMIFS('dez 2024'!S:S,'dez 2024'!G:G,'Abertura por conta'!C515,'dez 2024'!V:V,'Abertura por conta'!F515)</f>
        <v>130</v>
      </c>
      <c r="H539" s="34">
        <f>SUMIFS('jan 2025'!S:S,'jan 2025'!G:G,'Abertura por conta'!C539,'jan 2025'!V:V,'Abertura por conta'!F539)</f>
        <v>-3737.16</v>
      </c>
      <c r="I539" s="34">
        <f>SUMIFS('fev 2025'!S:S,'fev 2025'!G:G,'Abertura por conta'!C539,'fev 2025'!V:V,'Abertura por conta'!F539)</f>
        <v>-3737.16</v>
      </c>
      <c r="J539" s="34">
        <f>SUMIFS('mar 2025'!S:S,'mar 2025'!G:G,'Abertura por conta'!C539,'mar 2025'!V:V,'Abertura por conta'!F539)</f>
        <v>-3737.16</v>
      </c>
      <c r="K539" s="34">
        <f t="shared" si="11"/>
        <v>0</v>
      </c>
      <c r="L539" s="19"/>
    </row>
    <row r="540" spans="1:12">
      <c r="A540" s="28">
        <v>237</v>
      </c>
      <c r="B540" s="19" t="s">
        <v>1193</v>
      </c>
      <c r="C540" s="19" t="s">
        <v>235</v>
      </c>
      <c r="D540" s="19">
        <v>2881</v>
      </c>
      <c r="E540" s="19" t="s">
        <v>1226</v>
      </c>
      <c r="F540" s="19" t="s">
        <v>41</v>
      </c>
      <c r="G540" s="34">
        <f>SUMIFS('dez 2024'!S:S,'dez 2024'!G:G,'Abertura por conta'!C516,'dez 2024'!V:V,'Abertura por conta'!F516)</f>
        <v>-1300</v>
      </c>
      <c r="H540" s="34">
        <f>SUMIFS('jan 2025'!S:S,'jan 2025'!G:G,'Abertura por conta'!C540,'jan 2025'!V:V,'Abertura por conta'!F540)</f>
        <v>143.73999999999998</v>
      </c>
      <c r="I540" s="34">
        <f>SUMIFS('fev 2025'!S:S,'fev 2025'!G:G,'Abertura por conta'!C540,'fev 2025'!V:V,'Abertura por conta'!F540)</f>
        <v>143.73999999999998</v>
      </c>
      <c r="J540" s="34">
        <f>SUMIFS('mar 2025'!S:S,'mar 2025'!G:G,'Abertura por conta'!C540,'mar 2025'!V:V,'Abertura por conta'!F540)</f>
        <v>143.73999999999998</v>
      </c>
      <c r="K540" s="34">
        <f t="shared" si="11"/>
        <v>0</v>
      </c>
      <c r="L540" s="19"/>
    </row>
    <row r="541" spans="1:12">
      <c r="A541" s="28">
        <v>237</v>
      </c>
      <c r="B541" s="19" t="s">
        <v>1193</v>
      </c>
      <c r="C541" s="19" t="s">
        <v>235</v>
      </c>
      <c r="D541" s="19">
        <v>2881</v>
      </c>
      <c r="E541" s="19" t="s">
        <v>1226</v>
      </c>
      <c r="F541" s="19" t="s">
        <v>36</v>
      </c>
      <c r="G541" s="34">
        <f>SUMIFS('dez 2024'!S:S,'dez 2024'!G:G,'Abertura por conta'!C517,'dez 2024'!V:V,'Abertura por conta'!F517)</f>
        <v>0</v>
      </c>
      <c r="H541" s="34">
        <f>SUMIFS('jan 2025'!S:S,'jan 2025'!G:G,'Abertura por conta'!C541,'jan 2025'!V:V,'Abertura por conta'!F541)</f>
        <v>-1357.34</v>
      </c>
      <c r="I541" s="34">
        <f>SUMIFS('fev 2025'!S:S,'fev 2025'!G:G,'Abertura por conta'!C541,'fev 2025'!V:V,'Abertura por conta'!F541)</f>
        <v>-1357.34</v>
      </c>
      <c r="J541" s="34">
        <f>SUMIFS('mar 2025'!S:S,'mar 2025'!G:G,'Abertura por conta'!C541,'mar 2025'!V:V,'Abertura por conta'!F541)</f>
        <v>-1357.34</v>
      </c>
      <c r="K541" s="34">
        <f t="shared" si="11"/>
        <v>0</v>
      </c>
      <c r="L541" s="19"/>
    </row>
    <row r="542" spans="1:12">
      <c r="A542" s="28">
        <v>237</v>
      </c>
      <c r="B542" s="19" t="s">
        <v>1193</v>
      </c>
      <c r="C542" s="19" t="s">
        <v>190</v>
      </c>
      <c r="D542" s="19">
        <v>3228</v>
      </c>
      <c r="E542" s="19" t="s">
        <v>1219</v>
      </c>
      <c r="F542" s="19" t="s">
        <v>41</v>
      </c>
      <c r="G542" s="34">
        <f>SUMIFS('dez 2024'!S:S,'dez 2024'!G:G,'Abertura por conta'!C518,'dez 2024'!V:V,'Abertura por conta'!F518)</f>
        <v>311.12</v>
      </c>
      <c r="H542" s="34">
        <f>SUMIFS('jan 2025'!S:S,'jan 2025'!G:G,'Abertura por conta'!C542,'jan 2025'!V:V,'Abertura por conta'!F542)</f>
        <v>3244.76</v>
      </c>
      <c r="I542" s="34">
        <f>SUMIFS('fev 2025'!S:S,'fev 2025'!G:G,'Abertura por conta'!C542,'fev 2025'!V:V,'Abertura por conta'!F542)</f>
        <v>3244.76</v>
      </c>
      <c r="J542" s="34">
        <f>SUMIFS('mar 2025'!S:S,'mar 2025'!G:G,'Abertura por conta'!C542,'mar 2025'!V:V,'Abertura por conta'!F542)</f>
        <v>3244.7599999999998</v>
      </c>
      <c r="K542" s="34">
        <f t="shared" si="11"/>
        <v>0</v>
      </c>
      <c r="L542" s="19"/>
    </row>
    <row r="543" spans="1:12">
      <c r="A543" s="28">
        <v>237</v>
      </c>
      <c r="B543" s="19" t="s">
        <v>1193</v>
      </c>
      <c r="C543" s="19" t="s">
        <v>190</v>
      </c>
      <c r="D543" s="19">
        <v>3228</v>
      </c>
      <c r="E543" s="19" t="s">
        <v>1219</v>
      </c>
      <c r="F543" s="19" t="s">
        <v>126</v>
      </c>
      <c r="G543" s="34">
        <f>SUMIFS('dez 2024'!S:S,'dez 2024'!G:G,'Abertura por conta'!C519,'dez 2024'!V:V,'Abertura por conta'!F519)</f>
        <v>9.6999999999999993</v>
      </c>
      <c r="H543" s="34">
        <f>SUMIFS('jan 2025'!S:S,'jan 2025'!G:G,'Abertura por conta'!C543,'jan 2025'!V:V,'Abertura por conta'!F543)</f>
        <v>0</v>
      </c>
      <c r="I543" s="34">
        <f>SUMIFS('fev 2025'!S:S,'fev 2025'!G:G,'Abertura por conta'!C543,'fev 2025'!V:V,'Abertura por conta'!F543)</f>
        <v>0</v>
      </c>
      <c r="J543" s="34">
        <f>SUMIFS('mar 2025'!S:S,'mar 2025'!G:G,'Abertura por conta'!C543,'mar 2025'!V:V,'Abertura por conta'!F543)</f>
        <v>0</v>
      </c>
      <c r="K543" s="34">
        <f t="shared" si="11"/>
        <v>0</v>
      </c>
      <c r="L543" s="19"/>
    </row>
    <row r="544" spans="1:12">
      <c r="A544" s="28">
        <v>237</v>
      </c>
      <c r="B544" s="19" t="s">
        <v>1193</v>
      </c>
      <c r="C544" s="19" t="s">
        <v>190</v>
      </c>
      <c r="D544" s="19">
        <v>3228</v>
      </c>
      <c r="E544" s="19" t="s">
        <v>1219</v>
      </c>
      <c r="F544" s="19" t="s">
        <v>36</v>
      </c>
      <c r="G544" s="34">
        <f>SUMIFS('dez 2024'!S:S,'dez 2024'!G:G,'Abertura por conta'!C520,'dez 2024'!V:V,'Abertura por conta'!F520)</f>
        <v>-2076.1999999999998</v>
      </c>
      <c r="H544" s="34">
        <f>SUMIFS('jan 2025'!S:S,'jan 2025'!G:G,'Abertura por conta'!C544,'jan 2025'!V:V,'Abertura por conta'!F544)</f>
        <v>-29860.75</v>
      </c>
      <c r="I544" s="34">
        <f>SUMIFS('fev 2025'!S:S,'fev 2025'!G:G,'Abertura por conta'!C544,'fev 2025'!V:V,'Abertura por conta'!F544)</f>
        <v>-29860.75</v>
      </c>
      <c r="J544" s="34">
        <f>SUMIFS('mar 2025'!S:S,'mar 2025'!G:G,'Abertura por conta'!C544,'mar 2025'!V:V,'Abertura por conta'!F544)</f>
        <v>-29860.75</v>
      </c>
      <c r="K544" s="34">
        <f t="shared" si="11"/>
        <v>0</v>
      </c>
      <c r="L544" s="19"/>
    </row>
    <row r="545" spans="1:12">
      <c r="A545" s="28">
        <v>237</v>
      </c>
      <c r="B545" s="19" t="s">
        <v>1193</v>
      </c>
      <c r="C545" s="19" t="s">
        <v>821</v>
      </c>
      <c r="D545" s="19">
        <v>2947</v>
      </c>
      <c r="E545" s="19" t="s">
        <v>1233</v>
      </c>
      <c r="F545" s="19" t="s">
        <v>825</v>
      </c>
      <c r="G545" s="34">
        <f>SUMIFS('dez 2024'!S:S,'dez 2024'!G:G,'Abertura por conta'!C521,'dez 2024'!V:V,'Abertura por conta'!F521)</f>
        <v>192.70999999999998</v>
      </c>
      <c r="H545" s="34">
        <f>SUMIFS('jan 2025'!S:S,'jan 2025'!G:G,'Abertura por conta'!C545,'jan 2025'!V:V,'Abertura por conta'!F545)</f>
        <v>216.66</v>
      </c>
      <c r="I545" s="34">
        <f>SUMIFS('fev 2025'!S:S,'fev 2025'!G:G,'Abertura por conta'!C545,'fev 2025'!V:V,'Abertura por conta'!F545)</f>
        <v>216.66</v>
      </c>
      <c r="J545" s="34">
        <f>SUMIFS('mar 2025'!S:S,'mar 2025'!G:G,'Abertura por conta'!C545,'mar 2025'!V:V,'Abertura por conta'!F545)</f>
        <v>0</v>
      </c>
      <c r="K545" s="34">
        <f t="shared" si="11"/>
        <v>-216.66</v>
      </c>
      <c r="L545" s="19"/>
    </row>
    <row r="546" spans="1:12">
      <c r="A546" s="28">
        <v>237</v>
      </c>
      <c r="B546" s="19" t="s">
        <v>1193</v>
      </c>
      <c r="C546" s="19" t="s">
        <v>821</v>
      </c>
      <c r="D546" s="19">
        <v>2947</v>
      </c>
      <c r="E546" s="19" t="s">
        <v>1233</v>
      </c>
      <c r="F546" s="19" t="s">
        <v>41</v>
      </c>
      <c r="G546" s="34">
        <f>SUMIFS('dez 2024'!S:S,'dez 2024'!G:G,'Abertura por conta'!C522,'dez 2024'!V:V,'Abertura por conta'!F522)</f>
        <v>133.63</v>
      </c>
      <c r="H546" s="34">
        <f>SUMIFS('jan 2025'!S:S,'jan 2025'!G:G,'Abertura por conta'!C546,'jan 2025'!V:V,'Abertura por conta'!F546)</f>
        <v>173.76</v>
      </c>
      <c r="I546" s="34">
        <f>SUMIFS('fev 2025'!S:S,'fev 2025'!G:G,'Abertura por conta'!C546,'fev 2025'!V:V,'Abertura por conta'!F546)</f>
        <v>143.84</v>
      </c>
      <c r="J546" s="34">
        <f>SUMIFS('mar 2025'!S:S,'mar 2025'!G:G,'Abertura por conta'!C546,'mar 2025'!V:V,'Abertura por conta'!F546)</f>
        <v>143.84</v>
      </c>
      <c r="K546" s="34">
        <f t="shared" si="11"/>
        <v>0</v>
      </c>
      <c r="L546" s="19"/>
    </row>
    <row r="547" spans="1:12">
      <c r="A547" s="28">
        <v>237</v>
      </c>
      <c r="B547" s="19" t="s">
        <v>1193</v>
      </c>
      <c r="C547" s="19" t="s">
        <v>821</v>
      </c>
      <c r="D547" s="19">
        <v>2947</v>
      </c>
      <c r="E547" s="19" t="s">
        <v>1233</v>
      </c>
      <c r="F547" s="19" t="s">
        <v>300</v>
      </c>
      <c r="G547" s="34">
        <f>SUMIFS('dez 2024'!S:S,'dez 2024'!G:G,'Abertura por conta'!C523,'dez 2024'!V:V,'Abertura por conta'!F523)</f>
        <v>26.72</v>
      </c>
      <c r="H547" s="34">
        <f>SUMIFS('jan 2025'!S:S,'jan 2025'!G:G,'Abertura por conta'!C547,'jan 2025'!V:V,'Abertura por conta'!F547)</f>
        <v>0</v>
      </c>
      <c r="I547" s="34">
        <f>SUMIFS('fev 2025'!S:S,'fev 2025'!G:G,'Abertura por conta'!C547,'fev 2025'!V:V,'Abertura por conta'!F547)</f>
        <v>0</v>
      </c>
      <c r="J547" s="34">
        <f>SUMIFS('mar 2025'!S:S,'mar 2025'!G:G,'Abertura por conta'!C547,'mar 2025'!V:V,'Abertura por conta'!F547)</f>
        <v>0</v>
      </c>
      <c r="K547" s="34">
        <f t="shared" si="11"/>
        <v>0</v>
      </c>
      <c r="L547" s="19"/>
    </row>
    <row r="548" spans="1:12">
      <c r="A548" s="28">
        <v>237</v>
      </c>
      <c r="B548" s="19" t="s">
        <v>1193</v>
      </c>
      <c r="C548" s="19" t="s">
        <v>821</v>
      </c>
      <c r="D548" s="19">
        <v>2947</v>
      </c>
      <c r="E548" s="19" t="s">
        <v>1233</v>
      </c>
      <c r="F548" s="19" t="s">
        <v>48</v>
      </c>
      <c r="G548" s="34">
        <f>SUMIFS('dez 2024'!S:S,'dez 2024'!G:G,'Abertura por conta'!C524,'dez 2024'!V:V,'Abertura por conta'!F524)</f>
        <v>-1900.44</v>
      </c>
      <c r="H548" s="34">
        <f>SUMIFS('jan 2025'!S:S,'jan 2025'!G:G,'Abertura por conta'!C548,'jan 2025'!V:V,'Abertura por conta'!F548)</f>
        <v>0</v>
      </c>
      <c r="I548" s="34">
        <f>SUMIFS('fev 2025'!S:S,'fev 2025'!G:G,'Abertura por conta'!C548,'fev 2025'!V:V,'Abertura por conta'!F548)</f>
        <v>0</v>
      </c>
      <c r="J548" s="34">
        <f>SUMIFS('mar 2025'!S:S,'mar 2025'!G:G,'Abertura por conta'!C548,'mar 2025'!V:V,'Abertura por conta'!F548)</f>
        <v>0</v>
      </c>
      <c r="K548" s="34">
        <f t="shared" si="11"/>
        <v>0</v>
      </c>
      <c r="L548" s="19"/>
    </row>
    <row r="549" spans="1:12">
      <c r="A549" s="28">
        <v>237</v>
      </c>
      <c r="B549" s="19" t="s">
        <v>1193</v>
      </c>
      <c r="C549" s="19" t="s">
        <v>821</v>
      </c>
      <c r="D549" s="19">
        <v>2947</v>
      </c>
      <c r="E549" s="19" t="s">
        <v>1233</v>
      </c>
      <c r="F549" s="19" t="s">
        <v>50</v>
      </c>
      <c r="G549" s="34">
        <f>SUMIFS('dez 2024'!S:S,'dez 2024'!G:G,'Abertura por conta'!C525,'dez 2024'!V:V,'Abertura por conta'!F525)</f>
        <v>115</v>
      </c>
      <c r="H549" s="34">
        <f>SUMIFS('jan 2025'!S:S,'jan 2025'!G:G,'Abertura por conta'!C549,'jan 2025'!V:V,'Abertura por conta'!F549)</f>
        <v>0</v>
      </c>
      <c r="I549" s="34">
        <f>SUMIFS('fev 2025'!S:S,'fev 2025'!G:G,'Abertura por conta'!C549,'fev 2025'!V:V,'Abertura por conta'!F549)</f>
        <v>0</v>
      </c>
      <c r="J549" s="34">
        <f>SUMIFS('mar 2025'!S:S,'mar 2025'!G:G,'Abertura por conta'!C549,'mar 2025'!V:V,'Abertura por conta'!F549)</f>
        <v>0</v>
      </c>
      <c r="K549" s="34">
        <f t="shared" si="11"/>
        <v>0</v>
      </c>
      <c r="L549" s="19"/>
    </row>
    <row r="550" spans="1:12">
      <c r="A550" s="28">
        <v>237</v>
      </c>
      <c r="B550" s="19" t="s">
        <v>1193</v>
      </c>
      <c r="C550" s="19" t="s">
        <v>821</v>
      </c>
      <c r="D550" s="19">
        <v>2947</v>
      </c>
      <c r="E550" s="19" t="s">
        <v>1233</v>
      </c>
      <c r="F550" s="19" t="s">
        <v>36</v>
      </c>
      <c r="G550" s="34">
        <f>SUMIFS('dez 2024'!S:S,'dez 2024'!G:G,'Abertura por conta'!C526,'dez 2024'!V:V,'Abertura por conta'!F526)</f>
        <v>9.6999999999999993</v>
      </c>
      <c r="H550" s="34">
        <f>SUMIFS('jan 2025'!S:S,'jan 2025'!G:G,'Abertura por conta'!C550,'jan 2025'!V:V,'Abertura por conta'!F550)</f>
        <v>-1100</v>
      </c>
      <c r="I550" s="34">
        <f>SUMIFS('fev 2025'!S:S,'fev 2025'!G:G,'Abertura por conta'!C550,'fev 2025'!V:V,'Abertura por conta'!F550)</f>
        <v>-1100</v>
      </c>
      <c r="J550" s="34">
        <f>SUMIFS('mar 2025'!S:S,'mar 2025'!G:G,'Abertura por conta'!C550,'mar 2025'!V:V,'Abertura por conta'!F550)</f>
        <v>-1100</v>
      </c>
      <c r="K550" s="34">
        <f t="shared" si="11"/>
        <v>0</v>
      </c>
      <c r="L550" s="19"/>
    </row>
    <row r="551" spans="1:12">
      <c r="A551" s="28">
        <v>237</v>
      </c>
      <c r="B551" s="19" t="s">
        <v>1193</v>
      </c>
      <c r="C551" s="19" t="s">
        <v>821</v>
      </c>
      <c r="D551" s="19">
        <v>2947</v>
      </c>
      <c r="E551" s="19" t="s">
        <v>1233</v>
      </c>
      <c r="F551" s="19" t="s">
        <v>298</v>
      </c>
      <c r="G551" s="34">
        <f>SUMIFS('dez 2024'!S:S,'dez 2024'!G:G,'Abertura por conta'!C527,'dez 2024'!V:V,'Abertura por conta'!F527)</f>
        <v>-882.39</v>
      </c>
      <c r="H551" s="34">
        <f>SUMIFS('jan 2025'!S:S,'jan 2025'!G:G,'Abertura por conta'!C551,'jan 2025'!V:V,'Abertura por conta'!F551)</f>
        <v>0</v>
      </c>
      <c r="I551" s="34">
        <f>SUMIFS('fev 2025'!S:S,'fev 2025'!G:G,'Abertura por conta'!C551,'fev 2025'!V:V,'Abertura por conta'!F551)</f>
        <v>0</v>
      </c>
      <c r="J551" s="34">
        <f>SUMIFS('mar 2025'!S:S,'mar 2025'!G:G,'Abertura por conta'!C551,'mar 2025'!V:V,'Abertura por conta'!F551)</f>
        <v>0</v>
      </c>
      <c r="K551" s="34">
        <f t="shared" si="11"/>
        <v>0</v>
      </c>
      <c r="L551" s="19"/>
    </row>
    <row r="552" spans="1:12">
      <c r="A552" s="45" t="s">
        <v>1330</v>
      </c>
      <c r="B552" s="45" t="s">
        <v>1330</v>
      </c>
      <c r="C552" s="19" t="s">
        <v>1523</v>
      </c>
      <c r="D552" s="19">
        <v>2949</v>
      </c>
      <c r="E552" s="27" t="s">
        <v>1591</v>
      </c>
      <c r="F552" s="19" t="s">
        <v>266</v>
      </c>
      <c r="G552" s="34">
        <f>SUMIFS('dez 2024'!S:S,'dez 2024'!G:G,'Abertura por conta'!C528,'dez 2024'!V:V,'Abertura por conta'!F528)</f>
        <v>88.24</v>
      </c>
      <c r="H552" s="34">
        <f>SUMIFS('jan 2025'!S:S,'jan 2025'!G:G,'Abertura por conta'!C552,'jan 2025'!V:V,'Abertura por conta'!F552)</f>
        <v>10343.4</v>
      </c>
      <c r="I552" s="34">
        <f>SUMIFS('fev 2025'!S:S,'fev 2025'!G:G,'Abertura por conta'!C552,'fev 2025'!V:V,'Abertura por conta'!F552)</f>
        <v>10343.4</v>
      </c>
      <c r="J552" s="34">
        <f>SUMIFS('mar 2025'!S:S,'mar 2025'!G:G,'Abertura por conta'!C552,'mar 2025'!V:V,'Abertura por conta'!F552)</f>
        <v>10343.4</v>
      </c>
      <c r="K552" s="34">
        <f t="shared" si="11"/>
        <v>0</v>
      </c>
      <c r="L552" s="19"/>
    </row>
    <row r="553" spans="1:12">
      <c r="A553" s="45" t="s">
        <v>1330</v>
      </c>
      <c r="B553" s="45" t="s">
        <v>1330</v>
      </c>
      <c r="C553" s="19" t="s">
        <v>1523</v>
      </c>
      <c r="D553" s="19">
        <v>2949</v>
      </c>
      <c r="E553" s="27" t="s">
        <v>1591</v>
      </c>
      <c r="F553" s="19" t="s">
        <v>41</v>
      </c>
      <c r="G553" s="34">
        <f>SUMIFS('dez 2024'!S:S,'dez 2024'!G:G,'Abertura por conta'!C529,'dez 2024'!V:V,'Abertura por conta'!F529)</f>
        <v>0</v>
      </c>
      <c r="H553" s="34">
        <f>SUMIFS('jan 2025'!S:S,'jan 2025'!G:G,'Abertura por conta'!C553,'jan 2025'!V:V,'Abertura por conta'!F553)</f>
        <v>4087.05</v>
      </c>
      <c r="I553" s="34">
        <f>SUMIFS('fev 2025'!S:S,'fev 2025'!G:G,'Abertura por conta'!C553,'fev 2025'!V:V,'Abertura por conta'!F553)</f>
        <v>4087.05</v>
      </c>
      <c r="J553" s="34">
        <f>SUMIFS('mar 2025'!S:S,'mar 2025'!G:G,'Abertura por conta'!C553,'mar 2025'!V:V,'Abertura por conta'!F553)</f>
        <v>4087.05</v>
      </c>
      <c r="K553" s="34">
        <f t="shared" si="11"/>
        <v>0</v>
      </c>
      <c r="L553" s="19"/>
    </row>
    <row r="554" spans="1:12">
      <c r="A554" s="45" t="s">
        <v>1330</v>
      </c>
      <c r="B554" s="45" t="s">
        <v>1330</v>
      </c>
      <c r="C554" s="19" t="s">
        <v>1523</v>
      </c>
      <c r="D554" s="19">
        <v>2949</v>
      </c>
      <c r="E554" s="27" t="s">
        <v>1591</v>
      </c>
      <c r="F554" s="19" t="s">
        <v>36</v>
      </c>
      <c r="G554" s="34">
        <f>SUMIFS('dez 2024'!S:S,'dez 2024'!G:G,'Abertura por conta'!C530,'dez 2024'!V:V,'Abertura por conta'!F530)</f>
        <v>200</v>
      </c>
      <c r="H554" s="34">
        <f>SUMIFS('jan 2025'!S:S,'jan 2025'!G:G,'Abertura por conta'!C554,'jan 2025'!V:V,'Abertura por conta'!F554)</f>
        <v>-40870.54</v>
      </c>
      <c r="I554" s="34">
        <f>SUMIFS('fev 2025'!S:S,'fev 2025'!G:G,'Abertura por conta'!C554,'fev 2025'!V:V,'Abertura por conta'!F554)</f>
        <v>-40870.54</v>
      </c>
      <c r="J554" s="34">
        <f>SUMIFS('mar 2025'!S:S,'mar 2025'!G:G,'Abertura por conta'!C554,'mar 2025'!V:V,'Abertura por conta'!F554)</f>
        <v>-40870.54</v>
      </c>
      <c r="K554" s="34">
        <f t="shared" si="11"/>
        <v>0</v>
      </c>
      <c r="L554" s="19"/>
    </row>
    <row r="555" spans="1:12">
      <c r="A555" s="28">
        <v>33</v>
      </c>
      <c r="B555" s="19" t="s">
        <v>1198</v>
      </c>
      <c r="C555" s="19" t="s">
        <v>1160</v>
      </c>
      <c r="D555" s="19">
        <v>6541</v>
      </c>
      <c r="E555" s="19" t="s">
        <v>1788</v>
      </c>
      <c r="F555" s="19" t="s">
        <v>298</v>
      </c>
      <c r="G555" s="34">
        <f>SUMIFS('dez 2024'!S:S,'dez 2024'!G:G,'Abertura por conta'!C531,'dez 2024'!V:V,'Abertura por conta'!F531)</f>
        <v>350</v>
      </c>
      <c r="H555" s="34">
        <f>SUMIFS('jan 2025'!S:S,'jan 2025'!G:G,'Abertura por conta'!C555,'jan 2025'!V:V,'Abertura por conta'!F555)</f>
        <v>405</v>
      </c>
      <c r="I555" s="34">
        <f>SUMIFS('fev 2025'!S:S,'fev 2025'!G:G,'Abertura por conta'!C555,'fev 2025'!V:V,'Abertura por conta'!F555)</f>
        <v>0</v>
      </c>
      <c r="J555" s="34">
        <f>SUMIFS('mar 2025'!S:S,'mar 2025'!G:G,'Abertura por conta'!C555,'mar 2025'!V:V,'Abertura por conta'!F555)</f>
        <v>0</v>
      </c>
      <c r="K555" s="34">
        <f t="shared" si="11"/>
        <v>0</v>
      </c>
      <c r="L555" s="19"/>
    </row>
    <row r="556" spans="1:12">
      <c r="A556" s="28">
        <v>33</v>
      </c>
      <c r="B556" s="19" t="s">
        <v>1198</v>
      </c>
      <c r="C556" s="19" t="s">
        <v>1160</v>
      </c>
      <c r="D556" s="19">
        <v>6541</v>
      </c>
      <c r="E556" s="19" t="s">
        <v>1788</v>
      </c>
      <c r="F556" s="19" t="s">
        <v>41</v>
      </c>
      <c r="G556" s="34">
        <f>SUMIFS('dez 2024'!S:S,'dez 2024'!G:G,'Abertura por conta'!C532,'dez 2024'!V:V,'Abertura por conta'!F532)</f>
        <v>-2462.44</v>
      </c>
      <c r="H556" s="34">
        <f>SUMIFS('jan 2025'!S:S,'jan 2025'!G:G,'Abertura por conta'!C556,'jan 2025'!V:V,'Abertura por conta'!F556)</f>
        <v>45</v>
      </c>
      <c r="I556" s="34">
        <f>SUMIFS('fev 2025'!S:S,'fev 2025'!G:G,'Abertura por conta'!C556,'fev 2025'!V:V,'Abertura por conta'!F556)</f>
        <v>45</v>
      </c>
      <c r="J556" s="34">
        <f>SUMIFS('mar 2025'!S:S,'mar 2025'!G:G,'Abertura por conta'!C556,'mar 2025'!V:V,'Abertura por conta'!F556)</f>
        <v>45</v>
      </c>
      <c r="K556" s="34">
        <f t="shared" si="11"/>
        <v>0</v>
      </c>
      <c r="L556" s="19"/>
    </row>
    <row r="557" spans="1:12">
      <c r="A557" s="28">
        <v>33</v>
      </c>
      <c r="B557" s="19" t="s">
        <v>1198</v>
      </c>
      <c r="C557" s="19" t="s">
        <v>1160</v>
      </c>
      <c r="D557" s="19">
        <v>6541</v>
      </c>
      <c r="E557" s="19" t="s">
        <v>1788</v>
      </c>
      <c r="F557" s="19" t="s">
        <v>128</v>
      </c>
      <c r="G557" s="34">
        <f>SUMIFS('dez 2024'!S:S,'dez 2024'!G:G,'Abertura por conta'!C533,'dez 2024'!V:V,'Abertura por conta'!F533)</f>
        <v>462.44</v>
      </c>
      <c r="H557" s="34">
        <f>SUMIFS('jan 2025'!S:S,'jan 2025'!G:G,'Abertura por conta'!C557,'jan 2025'!V:V,'Abertura por conta'!F557)</f>
        <v>4.8499999999999996</v>
      </c>
      <c r="I557" s="34">
        <f>SUMIFS('fev 2025'!S:S,'fev 2025'!G:G,'Abertura por conta'!C557,'fev 2025'!V:V,'Abertura por conta'!F557)</f>
        <v>4.8499999999999996</v>
      </c>
      <c r="J557" s="34">
        <f>SUMIFS('mar 2025'!S:S,'mar 2025'!G:G,'Abertura por conta'!C557,'mar 2025'!V:V,'Abertura por conta'!F557)</f>
        <v>4.8499999999999996</v>
      </c>
      <c r="K557" s="34">
        <f t="shared" si="11"/>
        <v>0</v>
      </c>
      <c r="L557" s="19"/>
    </row>
    <row r="558" spans="1:12">
      <c r="A558" s="28">
        <v>33</v>
      </c>
      <c r="B558" s="19" t="s">
        <v>1198</v>
      </c>
      <c r="C558" s="19" t="s">
        <v>1160</v>
      </c>
      <c r="D558" s="19">
        <v>6541</v>
      </c>
      <c r="E558" s="19" t="s">
        <v>1788</v>
      </c>
      <c r="F558" s="19" t="s">
        <v>36</v>
      </c>
      <c r="G558" s="34">
        <f>SUMIFS('dez 2024'!S:S,'dez 2024'!G:G,'Abertura por conta'!C534,'dez 2024'!V:V,'Abertura por conta'!F534)</f>
        <v>3994.52</v>
      </c>
      <c r="H558" s="34">
        <f>SUMIFS('jan 2025'!S:S,'jan 2025'!G:G,'Abertura por conta'!C558,'jan 2025'!V:V,'Abertura por conta'!F558)</f>
        <v>-450</v>
      </c>
      <c r="I558" s="34">
        <f>SUMIFS('fev 2025'!S:S,'fev 2025'!G:G,'Abertura por conta'!C558,'fev 2025'!V:V,'Abertura por conta'!F558)</f>
        <v>-450</v>
      </c>
      <c r="J558" s="34">
        <f>SUMIFS('mar 2025'!S:S,'mar 2025'!G:G,'Abertura por conta'!C558,'mar 2025'!V:V,'Abertura por conta'!F558)</f>
        <v>-450</v>
      </c>
      <c r="K558" s="34">
        <f t="shared" si="11"/>
        <v>0</v>
      </c>
      <c r="L558" s="19"/>
    </row>
    <row r="559" spans="1:12">
      <c r="A559" s="28">
        <v>1</v>
      </c>
      <c r="B559" s="19" t="s">
        <v>1244</v>
      </c>
      <c r="C559" s="19" t="s">
        <v>540</v>
      </c>
      <c r="D559" s="19">
        <v>2970</v>
      </c>
      <c r="E559" s="19" t="s">
        <v>1282</v>
      </c>
      <c r="F559" s="19" t="s">
        <v>41</v>
      </c>
      <c r="G559" s="34">
        <f>SUMIFS('dez 2024'!S:S,'dez 2024'!G:G,'Abertura por conta'!C535,'dez 2024'!V:V,'Abertura por conta'!F535)</f>
        <v>2783.7</v>
      </c>
      <c r="H559" s="34">
        <f>SUMIFS('jan 2025'!S:S,'jan 2025'!G:G,'Abertura por conta'!C559,'jan 2025'!V:V,'Abertura por conta'!F559)</f>
        <v>310.27</v>
      </c>
      <c r="I559" s="34">
        <f>SUMIFS('fev 2025'!S:S,'fev 2025'!G:G,'Abertura por conta'!C559,'fev 2025'!V:V,'Abertura por conta'!F559)</f>
        <v>310.27</v>
      </c>
      <c r="J559" s="34">
        <f>SUMIFS('mar 2025'!S:S,'mar 2025'!G:G,'Abertura por conta'!C559,'mar 2025'!V:V,'Abertura por conta'!F559)</f>
        <v>330.34</v>
      </c>
      <c r="K559" s="34">
        <f t="shared" si="11"/>
        <v>20.069999999999993</v>
      </c>
      <c r="L559" s="19"/>
    </row>
    <row r="560" spans="1:12">
      <c r="A560" s="28">
        <v>1</v>
      </c>
      <c r="B560" s="19" t="s">
        <v>1244</v>
      </c>
      <c r="C560" s="19" t="s">
        <v>540</v>
      </c>
      <c r="D560" s="19">
        <v>2970</v>
      </c>
      <c r="E560" s="19" t="s">
        <v>1282</v>
      </c>
      <c r="F560" s="19" t="s">
        <v>79</v>
      </c>
      <c r="G560" s="34">
        <f>SUMIFS('dez 2024'!S:S,'dez 2024'!G:G,'Abertura por conta'!C536,'dez 2024'!V:V,'Abertura por conta'!F536)</f>
        <v>1778.37</v>
      </c>
      <c r="H560" s="34">
        <f>SUMIFS('jan 2025'!S:S,'jan 2025'!G:G,'Abertura por conta'!C560,'jan 2025'!V:V,'Abertura por conta'!F560)</f>
        <v>222</v>
      </c>
      <c r="I560" s="34">
        <f>SUMIFS('fev 2025'!S:S,'fev 2025'!G:G,'Abertura por conta'!C560,'fev 2025'!V:V,'Abertura por conta'!F560)</f>
        <v>222</v>
      </c>
      <c r="J560" s="34">
        <f>SUMIFS('mar 2025'!S:S,'mar 2025'!G:G,'Abertura por conta'!C560,'mar 2025'!V:V,'Abertura por conta'!F560)</f>
        <v>0</v>
      </c>
      <c r="K560" s="34">
        <f t="shared" si="11"/>
        <v>-222</v>
      </c>
      <c r="L560" s="19"/>
    </row>
    <row r="561" spans="1:13">
      <c r="A561" s="28">
        <v>1</v>
      </c>
      <c r="B561" s="19" t="s">
        <v>1244</v>
      </c>
      <c r="C561" s="19" t="s">
        <v>540</v>
      </c>
      <c r="D561" s="19">
        <v>2970</v>
      </c>
      <c r="E561" s="19" t="s">
        <v>1282</v>
      </c>
      <c r="F561" s="19" t="s">
        <v>486</v>
      </c>
      <c r="G561" s="34">
        <f>SUMIFS('dez 2024'!S:S,'dez 2024'!G:G,'Abertura por conta'!C537,'dez 2024'!V:V,'Abertura por conta'!F537)</f>
        <v>-17783.7</v>
      </c>
      <c r="H561" s="34">
        <f>SUMIFS('jan 2025'!S:S,'jan 2025'!G:G,'Abertura por conta'!C561,'jan 2025'!V:V,'Abertura por conta'!F561)</f>
        <v>9.6999999999999993</v>
      </c>
      <c r="I561" s="34">
        <f>SUMIFS('fev 2025'!S:S,'fev 2025'!G:G,'Abertura por conta'!C561,'fev 2025'!V:V,'Abertura por conta'!F561)</f>
        <v>9.6999999999999993</v>
      </c>
      <c r="J561" s="34">
        <f>SUMIFS('mar 2025'!S:S,'mar 2025'!G:G,'Abertura por conta'!C561,'mar 2025'!V:V,'Abertura por conta'!F561)</f>
        <v>9.6999999999999993</v>
      </c>
      <c r="K561" s="34">
        <f t="shared" si="11"/>
        <v>0</v>
      </c>
      <c r="L561" s="19"/>
    </row>
    <row r="562" spans="1:13">
      <c r="A562" s="28">
        <v>1</v>
      </c>
      <c r="B562" s="19" t="s">
        <v>1244</v>
      </c>
      <c r="C562" s="19" t="s">
        <v>540</v>
      </c>
      <c r="D562" s="19">
        <v>2970</v>
      </c>
      <c r="E562" s="19" t="s">
        <v>1282</v>
      </c>
      <c r="F562" s="19" t="s">
        <v>36</v>
      </c>
      <c r="G562" s="34">
        <f>SUMIFS('dez 2024'!S:S,'dez 2024'!G:G,'Abertura por conta'!C538,'dez 2024'!V:V,'Abertura por conta'!F538)</f>
        <v>373.71</v>
      </c>
      <c r="H562" s="34">
        <f>SUMIFS('jan 2025'!S:S,'jan 2025'!G:G,'Abertura por conta'!C562,'jan 2025'!V:V,'Abertura por conta'!F562)</f>
        <v>-3102.69</v>
      </c>
      <c r="I562" s="34">
        <f>SUMIFS('fev 2025'!S:S,'fev 2025'!G:G,'Abertura por conta'!C562,'fev 2025'!V:V,'Abertura por conta'!F562)</f>
        <v>-3102.69</v>
      </c>
      <c r="J562" s="34">
        <f>SUMIFS('mar 2025'!S:S,'mar 2025'!G:G,'Abertura por conta'!C562,'mar 2025'!V:V,'Abertura por conta'!F562)</f>
        <v>-3303.45</v>
      </c>
      <c r="K562" s="34">
        <f t="shared" si="11"/>
        <v>-200.75999999999976</v>
      </c>
      <c r="L562" s="19"/>
    </row>
    <row r="563" spans="1:13">
      <c r="A563" s="28">
        <v>33</v>
      </c>
      <c r="B563" s="19" t="s">
        <v>1198</v>
      </c>
      <c r="C563" s="19" t="s">
        <v>1531</v>
      </c>
      <c r="D563" s="19">
        <v>3013</v>
      </c>
      <c r="E563" s="19" t="s">
        <v>1590</v>
      </c>
      <c r="F563" s="19" t="s">
        <v>36</v>
      </c>
      <c r="G563" s="34">
        <f>SUMIFS('dez 2024'!S:S,'dez 2024'!G:G,'Abertura por conta'!C539,'dez 2024'!V:V,'Abertura por conta'!F539)</f>
        <v>-3737.16</v>
      </c>
      <c r="H563" s="34">
        <f>SUMIFS('jan 2025'!S:S,'jan 2025'!G:G,'Abertura por conta'!C563,'jan 2025'!V:V,'Abertura por conta'!F563)</f>
        <v>0</v>
      </c>
      <c r="I563" s="34">
        <f>SUMIFS('fev 2025'!S:S,'fev 2025'!G:G,'Abertura por conta'!C563,'fev 2025'!V:V,'Abertura por conta'!F563)</f>
        <v>0</v>
      </c>
      <c r="J563" s="34">
        <f>SUMIFS('mar 2025'!S:S,'mar 2025'!G:G,'Abertura por conta'!C563,'mar 2025'!V:V,'Abertura por conta'!F563)</f>
        <v>0</v>
      </c>
      <c r="K563" s="34">
        <f t="shared" si="11"/>
        <v>0</v>
      </c>
      <c r="L563" s="19"/>
    </row>
    <row r="564" spans="1:13">
      <c r="A564" s="28">
        <v>33</v>
      </c>
      <c r="B564" s="19" t="s">
        <v>1198</v>
      </c>
      <c r="C564" s="19" t="s">
        <v>1531</v>
      </c>
      <c r="D564" s="19">
        <v>3013</v>
      </c>
      <c r="E564" s="19" t="s">
        <v>1590</v>
      </c>
      <c r="F564" s="19" t="s">
        <v>41</v>
      </c>
      <c r="G564" s="34">
        <f>SUMIFS('dez 2024'!S:S,'dez 2024'!G:G,'Abertura por conta'!C540,'dez 2024'!V:V,'Abertura por conta'!F540)</f>
        <v>135.72999999999999</v>
      </c>
      <c r="H564" s="34">
        <f>SUMIFS('jan 2025'!S:S,'jan 2025'!G:G,'Abertura por conta'!C564,'jan 2025'!V:V,'Abertura por conta'!F564)</f>
        <v>0</v>
      </c>
      <c r="I564" s="34">
        <f>SUMIFS('fev 2025'!S:S,'fev 2025'!G:G,'Abertura por conta'!C564,'fev 2025'!V:V,'Abertura por conta'!F564)</f>
        <v>0</v>
      </c>
      <c r="J564" s="34">
        <f>SUMIFS('mar 2025'!S:S,'mar 2025'!G:G,'Abertura por conta'!C564,'mar 2025'!V:V,'Abertura por conta'!F564)</f>
        <v>0</v>
      </c>
      <c r="K564" s="34">
        <f t="shared" si="11"/>
        <v>0</v>
      </c>
      <c r="L564" s="19"/>
    </row>
    <row r="565" spans="1:13">
      <c r="A565" s="28">
        <v>1</v>
      </c>
      <c r="B565" s="19" t="s">
        <v>1244</v>
      </c>
      <c r="C565" s="19" t="s">
        <v>545</v>
      </c>
      <c r="D565" s="19">
        <v>4903</v>
      </c>
      <c r="E565" s="19" t="s">
        <v>1283</v>
      </c>
      <c r="F565" s="19" t="s">
        <v>41</v>
      </c>
      <c r="G565" s="34">
        <f>SUMIFS('dez 2024'!S:S,'dez 2024'!G:G,'Abertura por conta'!C541,'dez 2024'!V:V,'Abertura por conta'!F541)</f>
        <v>-1357.34</v>
      </c>
      <c r="H565" s="34">
        <f>SUMIFS('jan 2025'!S:S,'jan 2025'!G:G,'Abertura por conta'!C565,'jan 2025'!V:V,'Abertura por conta'!F565)</f>
        <v>68.5</v>
      </c>
      <c r="I565" s="34">
        <f>SUMIFS('fev 2025'!S:S,'fev 2025'!G:G,'Abertura por conta'!C565,'fev 2025'!V:V,'Abertura por conta'!F565)</f>
        <v>68.5</v>
      </c>
      <c r="J565" s="34">
        <f>SUMIFS('mar 2025'!S:S,'mar 2025'!G:G,'Abertura por conta'!C565,'mar 2025'!V:V,'Abertura por conta'!F565)</f>
        <v>68.5</v>
      </c>
      <c r="K565" s="34">
        <f t="shared" si="11"/>
        <v>0</v>
      </c>
      <c r="L565" s="19"/>
    </row>
    <row r="566" spans="1:13">
      <c r="A566" s="28">
        <v>1</v>
      </c>
      <c r="B566" s="19" t="s">
        <v>1244</v>
      </c>
      <c r="C566" s="19" t="s">
        <v>545</v>
      </c>
      <c r="D566" s="19">
        <v>4903</v>
      </c>
      <c r="E566" s="19" t="s">
        <v>1283</v>
      </c>
      <c r="F566" s="19" t="s">
        <v>298</v>
      </c>
      <c r="G566" s="34">
        <f>SUMIFS('dez 2024'!S:S,'dez 2024'!G:G,'Abertura por conta'!C542,'dez 2024'!V:V,'Abertura por conta'!F542)</f>
        <v>2986.0699999999997</v>
      </c>
      <c r="H566" s="34">
        <f>SUMIFS('jan 2025'!S:S,'jan 2025'!G:G,'Abertura por conta'!C566,'jan 2025'!V:V,'Abertura por conta'!F566)</f>
        <v>0</v>
      </c>
      <c r="I566" s="34">
        <f>SUMIFS('fev 2025'!S:S,'fev 2025'!G:G,'Abertura por conta'!C566,'fev 2025'!V:V,'Abertura por conta'!F566)</f>
        <v>0</v>
      </c>
      <c r="J566" s="34">
        <f>SUMIFS('mar 2025'!S:S,'mar 2025'!G:G,'Abertura por conta'!C566,'mar 2025'!V:V,'Abertura por conta'!F566)</f>
        <v>0</v>
      </c>
      <c r="K566" s="34">
        <f t="shared" si="11"/>
        <v>0</v>
      </c>
      <c r="L566" s="19"/>
    </row>
    <row r="567" spans="1:13">
      <c r="A567" s="28">
        <v>1</v>
      </c>
      <c r="B567" s="19" t="s">
        <v>1244</v>
      </c>
      <c r="C567" s="19" t="s">
        <v>545</v>
      </c>
      <c r="D567" s="19">
        <v>4903</v>
      </c>
      <c r="E567" s="19" t="s">
        <v>1283</v>
      </c>
      <c r="F567" s="19" t="s">
        <v>36</v>
      </c>
      <c r="G567" s="34">
        <f>SUMIFS('dez 2024'!S:S,'dez 2024'!G:G,'Abertura por conta'!C543,'dez 2024'!V:V,'Abertura por conta'!F543)</f>
        <v>0</v>
      </c>
      <c r="H567" s="34">
        <f>SUMIFS('jan 2025'!S:S,'jan 2025'!G:G,'Abertura por conta'!C567,'jan 2025'!V:V,'Abertura por conta'!F567)</f>
        <v>-500</v>
      </c>
      <c r="I567" s="34">
        <f>SUMIFS('fev 2025'!S:S,'fev 2025'!G:G,'Abertura por conta'!C567,'fev 2025'!V:V,'Abertura por conta'!F567)</f>
        <v>-500</v>
      </c>
      <c r="J567" s="34">
        <f>SUMIFS('mar 2025'!S:S,'mar 2025'!G:G,'Abertura por conta'!C567,'mar 2025'!V:V,'Abertura por conta'!F567)</f>
        <v>-500</v>
      </c>
      <c r="K567" s="34">
        <f t="shared" si="11"/>
        <v>0</v>
      </c>
      <c r="L567" s="19"/>
    </row>
    <row r="568" spans="1:13">
      <c r="A568" s="28">
        <v>104</v>
      </c>
      <c r="B568" s="19" t="s">
        <v>1289</v>
      </c>
      <c r="C568" s="19" t="s">
        <v>749</v>
      </c>
      <c r="D568" s="19">
        <v>3085</v>
      </c>
      <c r="E568" s="19" t="s">
        <v>1320</v>
      </c>
      <c r="F568" s="19" t="s">
        <v>41</v>
      </c>
      <c r="G568" s="34">
        <f>SUMIFS('dez 2024'!S:S,'dez 2024'!G:G,'Abertura por conta'!C544,'dez 2024'!V:V,'Abertura por conta'!F544)</f>
        <v>-29860.75</v>
      </c>
      <c r="H568" s="34">
        <f>SUMIFS('jan 2025'!S:S,'jan 2025'!G:G,'Abertura por conta'!C568,'jan 2025'!V:V,'Abertura por conta'!F568)</f>
        <v>1787.2100000000003</v>
      </c>
      <c r="I568" s="34">
        <f>SUMIFS('fev 2025'!S:S,'fev 2025'!G:G,'Abertura por conta'!C568,'fev 2025'!V:V,'Abertura por conta'!F568)</f>
        <v>1787.2100000000003</v>
      </c>
      <c r="J568" s="34">
        <f>SUMIFS('mar 2025'!S:S,'mar 2025'!G:G,'Abertura por conta'!C568,'mar 2025'!V:V,'Abertura por conta'!F568)</f>
        <v>1769.9300000000003</v>
      </c>
      <c r="K568" s="34">
        <f t="shared" si="11"/>
        <v>-17.279999999999973</v>
      </c>
      <c r="L568" s="19"/>
    </row>
    <row r="569" spans="1:13">
      <c r="A569" s="28">
        <v>104</v>
      </c>
      <c r="B569" s="19" t="s">
        <v>1289</v>
      </c>
      <c r="C569" s="19" t="s">
        <v>749</v>
      </c>
      <c r="D569" s="19">
        <v>3085</v>
      </c>
      <c r="E569" s="19" t="s">
        <v>1320</v>
      </c>
      <c r="F569" s="19" t="s">
        <v>266</v>
      </c>
      <c r="G569" s="34">
        <f>SUMIFS('dez 2024'!S:S,'dez 2024'!G:G,'Abertura por conta'!C545,'dez 2024'!V:V,'Abertura por conta'!F545)</f>
        <v>0</v>
      </c>
      <c r="H569" s="34">
        <f>SUMIFS('jan 2025'!S:S,'jan 2025'!G:G,'Abertura por conta'!C569,'jan 2025'!V:V,'Abertura por conta'!F569)</f>
        <v>2932.12</v>
      </c>
      <c r="I569" s="34">
        <f>SUMIFS('fev 2025'!S:S,'fev 2025'!G:G,'Abertura por conta'!C569,'fev 2025'!V:V,'Abertura por conta'!F569)</f>
        <v>2932.12</v>
      </c>
      <c r="J569" s="34">
        <f>SUMIFS('mar 2025'!S:S,'mar 2025'!G:G,'Abertura por conta'!C569,'mar 2025'!V:V,'Abertura por conta'!F569)</f>
        <v>2932.12</v>
      </c>
      <c r="K569" s="34">
        <f t="shared" si="11"/>
        <v>0</v>
      </c>
      <c r="L569" s="19"/>
    </row>
    <row r="570" spans="1:13">
      <c r="A570" s="28">
        <v>104</v>
      </c>
      <c r="B570" s="19" t="s">
        <v>1289</v>
      </c>
      <c r="C570" s="19" t="s">
        <v>749</v>
      </c>
      <c r="D570" s="19">
        <v>3085</v>
      </c>
      <c r="E570" s="19" t="s">
        <v>1320</v>
      </c>
      <c r="F570" s="19" t="s">
        <v>36</v>
      </c>
      <c r="G570" s="34">
        <f>SUMIFS('dez 2024'!S:S,'dez 2024'!G:G,'Abertura por conta'!C546,'dez 2024'!V:V,'Abertura por conta'!F546)</f>
        <v>139.91999999999999</v>
      </c>
      <c r="H570" s="34">
        <f>SUMIFS('jan 2025'!S:S,'jan 2025'!G:G,'Abertura por conta'!C570,'jan 2025'!V:V,'Abertura por conta'!F570)</f>
        <v>-21949.19</v>
      </c>
      <c r="I570" s="34">
        <f>SUMIFS('fev 2025'!S:S,'fev 2025'!G:G,'Abertura por conta'!C570,'fev 2025'!V:V,'Abertura por conta'!F570)</f>
        <v>-21949.19</v>
      </c>
      <c r="J570" s="34">
        <f>SUMIFS('mar 2025'!S:S,'mar 2025'!G:G,'Abertura por conta'!C570,'mar 2025'!V:V,'Abertura por conta'!F570)</f>
        <v>-21949.19</v>
      </c>
      <c r="K570" s="34">
        <f t="shared" si="11"/>
        <v>0</v>
      </c>
      <c r="L570" s="19"/>
    </row>
    <row r="571" spans="1:13">
      <c r="A571" s="28">
        <v>237</v>
      </c>
      <c r="B571" s="19" t="s">
        <v>1193</v>
      </c>
      <c r="C571" s="19" t="s">
        <v>94</v>
      </c>
      <c r="D571" s="19">
        <v>3113</v>
      </c>
      <c r="E571" s="19" t="s">
        <v>1202</v>
      </c>
      <c r="F571" s="19" t="s">
        <v>41</v>
      </c>
      <c r="G571" s="34">
        <f>SUMIFS('dez 2024'!S:S,'dez 2024'!G:G,'Abertura por conta'!C547,'dez 2024'!V:V,'Abertura por conta'!F547)</f>
        <v>0</v>
      </c>
      <c r="H571" s="34">
        <f>SUMIFS('jan 2025'!S:S,'jan 2025'!G:G,'Abertura por conta'!C571,'jan 2025'!V:V,'Abertura por conta'!F571)</f>
        <v>48</v>
      </c>
      <c r="I571" s="34">
        <f>SUMIFS('fev 2025'!S:S,'fev 2025'!G:G,'Abertura por conta'!C571,'fev 2025'!V:V,'Abertura por conta'!F571)</f>
        <v>48</v>
      </c>
      <c r="J571" s="34">
        <f>SUMIFS('mar 2025'!S:S,'mar 2025'!G:G,'Abertura por conta'!C571,'mar 2025'!V:V,'Abertura por conta'!F571)</f>
        <v>48</v>
      </c>
      <c r="K571" s="34">
        <f t="shared" ref="K571:K574" si="12">J571-I571</f>
        <v>0</v>
      </c>
      <c r="L571" s="19"/>
    </row>
    <row r="572" spans="1:13">
      <c r="A572" s="28">
        <v>237</v>
      </c>
      <c r="B572" s="19" t="s">
        <v>1193</v>
      </c>
      <c r="C572" s="19" t="s">
        <v>94</v>
      </c>
      <c r="D572" s="19">
        <v>3113</v>
      </c>
      <c r="E572" s="19" t="s">
        <v>1202</v>
      </c>
      <c r="F572" s="19" t="s">
        <v>36</v>
      </c>
      <c r="G572" s="34">
        <f>SUMIFS('dez 2024'!S:S,'dez 2024'!G:G,'Abertura por conta'!C548,'dez 2024'!V:V,'Abertura por conta'!F548)</f>
        <v>0</v>
      </c>
      <c r="H572" s="34">
        <f>SUMIFS('jan 2025'!S:S,'jan 2025'!G:G,'Abertura por conta'!C572,'jan 2025'!V:V,'Abertura por conta'!F572)</f>
        <v>-325</v>
      </c>
      <c r="I572" s="34">
        <f>SUMIFS('fev 2025'!S:S,'fev 2025'!G:G,'Abertura por conta'!C572,'fev 2025'!V:V,'Abertura por conta'!F572)</f>
        <v>-325</v>
      </c>
      <c r="J572" s="34">
        <f>SUMIFS('mar 2025'!S:S,'mar 2025'!G:G,'Abertura por conta'!C572,'mar 2025'!V:V,'Abertura por conta'!F572)</f>
        <v>-325</v>
      </c>
      <c r="K572" s="34">
        <f t="shared" si="12"/>
        <v>0</v>
      </c>
      <c r="L572" s="19"/>
    </row>
    <row r="573" spans="1:13">
      <c r="A573" s="28">
        <v>237</v>
      </c>
      <c r="B573" s="19" t="s">
        <v>1193</v>
      </c>
      <c r="C573" s="19" t="s">
        <v>98</v>
      </c>
      <c r="D573" s="19">
        <v>3118</v>
      </c>
      <c r="E573" s="19" t="s">
        <v>1203</v>
      </c>
      <c r="F573" s="19" t="s">
        <v>41</v>
      </c>
      <c r="G573" s="34">
        <f>SUMIFS('dez 2024'!S:S,'dez 2024'!G:G,'Abertura por conta'!C549,'dez 2024'!V:V,'Abertura por conta'!F549)</f>
        <v>0</v>
      </c>
      <c r="H573" s="34">
        <f>SUMIFS('jan 2025'!S:S,'jan 2025'!G:G,'Abertura por conta'!C573,'jan 2025'!V:V,'Abertura por conta'!F573)</f>
        <v>48</v>
      </c>
      <c r="I573" s="34">
        <f>SUMIFS('fev 2025'!S:S,'fev 2025'!G:G,'Abertura por conta'!C573,'fev 2025'!V:V,'Abertura por conta'!F573)</f>
        <v>48</v>
      </c>
      <c r="J573" s="34">
        <f>SUMIFS('mar 2025'!S:S,'mar 2025'!G:G,'Abertura por conta'!C573,'mar 2025'!V:V,'Abertura por conta'!F573)</f>
        <v>48</v>
      </c>
      <c r="K573" s="34">
        <f t="shared" si="12"/>
        <v>0</v>
      </c>
      <c r="L573" s="19"/>
    </row>
    <row r="574" spans="1:13">
      <c r="A574" s="28">
        <v>237</v>
      </c>
      <c r="B574" s="19" t="s">
        <v>1193</v>
      </c>
      <c r="C574" s="19" t="s">
        <v>98</v>
      </c>
      <c r="D574" s="19">
        <v>3118</v>
      </c>
      <c r="E574" s="19" t="s">
        <v>1203</v>
      </c>
      <c r="F574" s="19" t="s">
        <v>36</v>
      </c>
      <c r="G574" s="34">
        <f>SUMIFS('dez 2024'!S:S,'dez 2024'!G:G,'Abertura por conta'!C550,'dez 2024'!V:V,'Abertura por conta'!F550)</f>
        <v>-1100</v>
      </c>
      <c r="H574" s="34">
        <f>SUMIFS('jan 2025'!S:S,'jan 2025'!G:G,'Abertura por conta'!C574,'jan 2025'!V:V,'Abertura por conta'!F574)</f>
        <v>-325</v>
      </c>
      <c r="I574" s="34">
        <f>SUMIFS('fev 2025'!S:S,'fev 2025'!G:G,'Abertura por conta'!C574,'fev 2025'!V:V,'Abertura por conta'!F574)</f>
        <v>-325</v>
      </c>
      <c r="J574" s="34">
        <f>SUMIFS('mar 2025'!S:S,'mar 2025'!G:G,'Abertura por conta'!C574,'mar 2025'!V:V,'Abertura por conta'!F574)</f>
        <v>-325</v>
      </c>
      <c r="K574" s="34">
        <f t="shared" si="12"/>
        <v>0</v>
      </c>
      <c r="L574" s="19"/>
    </row>
    <row r="575" spans="1:13" s="23" customFormat="1">
      <c r="A575" s="36"/>
      <c r="B575" s="21"/>
      <c r="C575" s="21"/>
      <c r="D575" s="21"/>
      <c r="E575" s="21"/>
      <c r="F575" s="21" t="s">
        <v>1332</v>
      </c>
      <c r="G575" s="22">
        <f>SUM(G3:G574)</f>
        <v>-397220.7399999997</v>
      </c>
      <c r="H575" s="22">
        <f>SUM(H3:H574)</f>
        <v>-454911.10999999981</v>
      </c>
      <c r="I575" s="22">
        <f>SUM(I3:I574)</f>
        <v>-447450.19</v>
      </c>
      <c r="J575" s="22">
        <f>SUM(J3:J574)</f>
        <v>-448073.98</v>
      </c>
      <c r="K575" s="22">
        <f>SUM(K3:K574)</f>
        <v>-623.7900000000003</v>
      </c>
      <c r="L575" s="22"/>
      <c r="M575" s="4"/>
    </row>
    <row r="576" spans="1:13" s="30" customFormat="1" ht="14.4" thickBot="1">
      <c r="A576" s="37"/>
      <c r="B576" s="24"/>
      <c r="C576" s="24"/>
      <c r="D576" s="24"/>
      <c r="E576" s="24"/>
      <c r="F576" s="29" t="s">
        <v>1333</v>
      </c>
      <c r="G576" s="38">
        <f>G575-SUM('dez 2024'!S:S)</f>
        <v>17919.569999999949</v>
      </c>
      <c r="H576" s="38">
        <f>H575-SUM('jan 2025'!S:S)</f>
        <v>0</v>
      </c>
      <c r="I576" s="38">
        <f>I575-SUM('fev 2025'!S2:S1048576)</f>
        <v>0</v>
      </c>
      <c r="J576" s="38">
        <f>J575-SUM('mar 2025'!S2:S1048576)</f>
        <v>-5.2386894822120667E-10</v>
      </c>
      <c r="K576" s="38"/>
      <c r="L576" s="38"/>
    </row>
    <row r="577" spans="7:11" ht="14.4" thickTop="1"/>
    <row r="578" spans="7:11">
      <c r="G578" s="43"/>
      <c r="H578" s="43"/>
      <c r="I578" s="43"/>
      <c r="J578" s="43"/>
      <c r="K578" s="43"/>
    </row>
    <row r="579" spans="7:11">
      <c r="G579" s="43"/>
      <c r="H579" s="44"/>
      <c r="I579" s="44"/>
      <c r="J579" s="44"/>
      <c r="K579" s="44"/>
    </row>
  </sheetData>
  <autoFilter ref="A2:M576" xr:uid="{00000000-0001-0000-03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56"/>
  <sheetViews>
    <sheetView showGridLines="0" tabSelected="1" zoomScale="115" zoomScaleNormal="115" workbookViewId="0">
      <selection activeCell="B150" sqref="B2:B150"/>
    </sheetView>
  </sheetViews>
  <sheetFormatPr defaultColWidth="9.109375" defaultRowHeight="13.8" outlineLevelCol="1"/>
  <cols>
    <col min="1" max="2" width="8.44140625" style="4" customWidth="1"/>
    <col min="3" max="3" width="34.6640625" style="4" customWidth="1"/>
    <col min="4" max="4" width="8.77734375" style="4" customWidth="1"/>
    <col min="5" max="5" width="10.109375" style="4" customWidth="1"/>
    <col min="6" max="6" width="54.33203125" style="4" customWidth="1"/>
    <col min="7" max="7" width="11.109375" style="4" customWidth="1"/>
    <col min="8" max="8" width="9.77734375" style="4" customWidth="1" outlineLevel="1"/>
    <col min="9" max="9" width="9.6640625" style="4" customWidth="1" outlineLevel="1" collapsed="1"/>
    <col min="10" max="10" width="11.33203125" style="4" customWidth="1" outlineLevel="1" collapsed="1"/>
    <col min="11" max="11" width="11.33203125" style="4" customWidth="1"/>
    <col min="12" max="12" width="11.33203125" style="4" hidden="1" customWidth="1"/>
    <col min="13" max="13" width="72.33203125" style="4" bestFit="1" customWidth="1"/>
    <col min="14" max="16384" width="9.109375" style="4"/>
  </cols>
  <sheetData>
    <row r="1" spans="1:13">
      <c r="A1" s="17" t="s">
        <v>1334</v>
      </c>
      <c r="B1" s="17" t="s">
        <v>2116</v>
      </c>
      <c r="C1" s="17" t="s">
        <v>1335</v>
      </c>
      <c r="D1" s="26" t="s">
        <v>1185</v>
      </c>
      <c r="E1" s="17" t="s">
        <v>1186</v>
      </c>
      <c r="F1" s="17" t="s">
        <v>1189</v>
      </c>
      <c r="G1" s="17" t="s">
        <v>1336</v>
      </c>
      <c r="H1" s="18">
        <v>45627</v>
      </c>
      <c r="I1" s="18">
        <v>45658</v>
      </c>
      <c r="J1" s="18">
        <v>45689</v>
      </c>
      <c r="K1" s="18">
        <v>45717</v>
      </c>
      <c r="L1" s="17" t="s">
        <v>1191</v>
      </c>
      <c r="M1" s="17" t="s">
        <v>1192</v>
      </c>
    </row>
    <row r="2" spans="1:13">
      <c r="A2" s="19" t="s">
        <v>2112</v>
      </c>
      <c r="B2" s="19">
        <f>VLOOKUP(C2,'Abertura por conta'!C3:D574,2,TRUE)</f>
        <v>4123</v>
      </c>
      <c r="C2" s="19" t="s">
        <v>565</v>
      </c>
      <c r="D2" s="28">
        <v>104</v>
      </c>
      <c r="E2" s="28" t="s">
        <v>1289</v>
      </c>
      <c r="F2" s="19" t="s">
        <v>1290</v>
      </c>
      <c r="G2" s="61">
        <f>VLOOKUP(C2,'mar 2025'!G:O,9,0)</f>
        <v>45757</v>
      </c>
      <c r="H2" s="40">
        <f>SUMIF('Abertura por conta'!$C:$C,'Abertura proprietário'!C2,'Abertura por conta'!G:G)</f>
        <v>-451.8</v>
      </c>
      <c r="I2" s="40">
        <f>SUMIF('Abertura por conta'!$C:$C,'Abertura proprietário'!C2,'Abertura por conta'!H:H)</f>
        <v>-441.85</v>
      </c>
      <c r="J2" s="40">
        <f>SUMIF('Abertura por conta'!$C:$C,'Abertura proprietário'!C2,'Abertura por conta'!I:I)</f>
        <v>-277.07000000000005</v>
      </c>
      <c r="K2" s="81">
        <f>SUMIF('Abertura por conta'!$C:$C,'Abertura proprietário'!C2,'Abertura por conta'!J:J)</f>
        <v>-277.07000000000005</v>
      </c>
      <c r="L2" s="62">
        <f>K2-J2</f>
        <v>0</v>
      </c>
      <c r="M2" s="62"/>
    </row>
    <row r="3" spans="1:13">
      <c r="A3" s="19" t="s">
        <v>2112</v>
      </c>
      <c r="B3" s="19">
        <f>VLOOKUP(C3,'Abertura por conta'!C4:D575,2,TRUE)</f>
        <v>47</v>
      </c>
      <c r="C3" s="19" t="s">
        <v>328</v>
      </c>
      <c r="D3" s="28">
        <v>1</v>
      </c>
      <c r="E3" s="28" t="s">
        <v>1244</v>
      </c>
      <c r="F3" s="19" t="s">
        <v>1245</v>
      </c>
      <c r="G3" s="61">
        <f>VLOOKUP(C3,'mar 2025'!G:O,9,0)</f>
        <v>45757</v>
      </c>
      <c r="H3" s="40">
        <f>SUMIF('Abertura por conta'!$C:$C,'Abertura proprietário'!C3,'Abertura por conta'!G:G)</f>
        <v>-839.69</v>
      </c>
      <c r="I3" s="40">
        <f>SUMIF('Abertura por conta'!$C:$C,'Abertura proprietário'!C3,'Abertura por conta'!H:H)</f>
        <v>-833.34</v>
      </c>
      <c r="J3" s="40">
        <f>SUMIF('Abertura por conta'!$C:$C,'Abertura proprietário'!C3,'Abertura por conta'!I:I)</f>
        <v>-841.74</v>
      </c>
      <c r="K3" s="81">
        <f>SUMIF('Abertura por conta'!$C:$C,'Abertura proprietário'!C3,'Abertura por conta'!J:J)</f>
        <v>-841.74</v>
      </c>
      <c r="L3" s="62">
        <f t="shared" ref="L3:L67" si="0">K3-J3</f>
        <v>0</v>
      </c>
      <c r="M3" s="62"/>
    </row>
    <row r="4" spans="1:13">
      <c r="A4" s="19" t="s">
        <v>2112</v>
      </c>
      <c r="B4" s="19">
        <f>VLOOKUP(C4,'Abertura por conta'!C5:D576,2,TRUE)</f>
        <v>90</v>
      </c>
      <c r="C4" s="19" t="s">
        <v>44</v>
      </c>
      <c r="D4" s="28">
        <v>237</v>
      </c>
      <c r="E4" s="28" t="s">
        <v>1193</v>
      </c>
      <c r="F4" s="19" t="s">
        <v>1195</v>
      </c>
      <c r="G4" s="61">
        <f>VLOOKUP(C4,'mar 2025'!G:O,9,0)</f>
        <v>45757</v>
      </c>
      <c r="H4" s="40">
        <f>SUMIF('Abertura por conta'!$C:$C,'Abertura proprietário'!C4,'Abertura por conta'!G:G)</f>
        <v>-1186.8</v>
      </c>
      <c r="I4" s="40">
        <f>SUMIF('Abertura por conta'!$C:$C,'Abertura proprietário'!C4,'Abertura por conta'!H:H)</f>
        <v>-1163.75</v>
      </c>
      <c r="J4" s="40">
        <f>SUMIF('Abertura por conta'!$C:$C,'Abertura proprietário'!C4,'Abertura por conta'!I:I)</f>
        <v>-1163.75</v>
      </c>
      <c r="K4" s="81">
        <f>SUMIF('Abertura por conta'!$C:$C,'Abertura proprietário'!C4,'Abertura por conta'!J:J)</f>
        <v>-1163.75</v>
      </c>
      <c r="L4" s="74">
        <f t="shared" si="0"/>
        <v>0</v>
      </c>
      <c r="M4" s="62"/>
    </row>
    <row r="5" spans="1:13">
      <c r="A5" s="19" t="s">
        <v>2112</v>
      </c>
      <c r="B5" s="19">
        <f>VLOOKUP(C5,'Abertura por conta'!C6:D577,2,TRUE)</f>
        <v>138</v>
      </c>
      <c r="C5" s="19" t="s">
        <v>130</v>
      </c>
      <c r="D5" s="28">
        <v>237</v>
      </c>
      <c r="E5" s="28" t="s">
        <v>1193</v>
      </c>
      <c r="F5" s="19" t="s">
        <v>1208</v>
      </c>
      <c r="G5" s="61">
        <f>VLOOKUP(C5,'mar 2025'!G:O,9,0)</f>
        <v>45757</v>
      </c>
      <c r="H5" s="40">
        <f>SUMIF('Abertura por conta'!$C:$C,'Abertura proprietário'!C5,'Abertura por conta'!G:G)</f>
        <v>-356.79999999999995</v>
      </c>
      <c r="I5" s="40">
        <f>SUMIF('Abertura por conta'!$C:$C,'Abertura proprietário'!C5,'Abertura por conta'!H:H)</f>
        <v>-439.40999999999997</v>
      </c>
      <c r="J5" s="40">
        <f>SUMIF('Abertura por conta'!$C:$C,'Abertura proprietário'!C5,'Abertura por conta'!I:I)</f>
        <v>-437.20999999999992</v>
      </c>
      <c r="K5" s="81">
        <f>SUMIF('Abertura por conta'!$C:$C,'Abertura proprietário'!C5,'Abertura por conta'!J:J)</f>
        <v>-437.20999999999992</v>
      </c>
      <c r="L5" s="74">
        <f t="shared" si="0"/>
        <v>0</v>
      </c>
      <c r="M5" s="62"/>
    </row>
    <row r="6" spans="1:13">
      <c r="A6" s="19" t="s">
        <v>2112</v>
      </c>
      <c r="B6" s="19">
        <f>VLOOKUP(C6,'Abertura por conta'!C7:D578,2,TRUE)</f>
        <v>154</v>
      </c>
      <c r="C6" s="19" t="s">
        <v>552</v>
      </c>
      <c r="D6" s="28">
        <v>77</v>
      </c>
      <c r="E6" s="28" t="s">
        <v>1285</v>
      </c>
      <c r="F6" s="19" t="s">
        <v>1286</v>
      </c>
      <c r="G6" s="61">
        <f>VLOOKUP(C6,'mar 2025'!G:O,9,0)</f>
        <v>45757</v>
      </c>
      <c r="H6" s="40">
        <f>SUMIF('Abertura por conta'!$C:$C,'Abertura proprietário'!C6,'Abertura por conta'!G:G)</f>
        <v>-1009.0400000000001</v>
      </c>
      <c r="I6" s="40">
        <f>SUMIF('Abertura por conta'!$C:$C,'Abertura proprietário'!C6,'Abertura por conta'!H:H)</f>
        <v>-1000.94</v>
      </c>
      <c r="J6" s="40">
        <f>SUMIF('Abertura por conta'!$C:$C,'Abertura proprietário'!C6,'Abertura por conta'!I:I)</f>
        <v>-1000.94</v>
      </c>
      <c r="K6" s="81">
        <f>SUMIF('Abertura por conta'!$C:$C,'Abertura proprietário'!C6,'Abertura por conta'!J:J)</f>
        <v>-882.5200000000001</v>
      </c>
      <c r="L6" s="75">
        <f t="shared" si="0"/>
        <v>118.41999999999996</v>
      </c>
      <c r="M6" s="62" t="s">
        <v>2043</v>
      </c>
    </row>
    <row r="7" spans="1:13">
      <c r="A7" s="19" t="s">
        <v>2112</v>
      </c>
      <c r="B7" s="19">
        <f>VLOOKUP(C7,'Abertura por conta'!C8:D579,2,TRUE)</f>
        <v>201</v>
      </c>
      <c r="C7" s="19" t="s">
        <v>569</v>
      </c>
      <c r="D7" s="28">
        <v>104</v>
      </c>
      <c r="E7" s="28" t="s">
        <v>1289</v>
      </c>
      <c r="F7" s="19" t="s">
        <v>1291</v>
      </c>
      <c r="G7" s="61">
        <f>VLOOKUP(C7,'mar 2025'!G:O,9,0)</f>
        <v>45757</v>
      </c>
      <c r="H7" s="40">
        <f>SUMIF('Abertura por conta'!$C:$C,'Abertura proprietário'!C7,'Abertura por conta'!G:G)</f>
        <v>282.51</v>
      </c>
      <c r="I7" s="40">
        <f>SUMIF('Abertura por conta'!$C:$C,'Abertura proprietário'!C7,'Abertura por conta'!H:H)</f>
        <v>-1113.8400000000001</v>
      </c>
      <c r="J7" s="40">
        <f>SUMIF('Abertura por conta'!$C:$C,'Abertura proprietário'!C7,'Abertura por conta'!I:I)</f>
        <v>-1113.8400000000001</v>
      </c>
      <c r="K7" s="81">
        <f>SUMIF('Abertura por conta'!$C:$C,'Abertura proprietário'!C7,'Abertura por conta'!J:J)</f>
        <v>-1109.74</v>
      </c>
      <c r="L7" s="62">
        <f t="shared" si="0"/>
        <v>4.1000000000001364</v>
      </c>
      <c r="M7" s="62" t="s">
        <v>2037</v>
      </c>
    </row>
    <row r="8" spans="1:13">
      <c r="A8" s="19" t="s">
        <v>2112</v>
      </c>
      <c r="B8" s="19">
        <f>VLOOKUP(C8,'Abertura por conta'!C9:D580,2,TRUE)</f>
        <v>228</v>
      </c>
      <c r="C8" s="19" t="s">
        <v>759</v>
      </c>
      <c r="D8" s="28">
        <v>33</v>
      </c>
      <c r="E8" s="28" t="s">
        <v>1198</v>
      </c>
      <c r="F8" s="19" t="s">
        <v>1323</v>
      </c>
      <c r="G8" s="61">
        <f>VLOOKUP(C8,'mar 2025'!G:O,9,0)</f>
        <v>45757</v>
      </c>
      <c r="H8" s="40">
        <f>SUMIF('Abertura por conta'!$C:$C,'Abertura proprietário'!C8,'Abertura por conta'!G:G)</f>
        <v>-1282.3600000000001</v>
      </c>
      <c r="I8" s="40">
        <f>SUMIF('Abertura por conta'!$C:$C,'Abertura proprietário'!C8,'Abertura por conta'!H:H)</f>
        <v>-1125.3300000000002</v>
      </c>
      <c r="J8" s="40">
        <f>SUMIF('Abertura por conta'!$C:$C,'Abertura proprietário'!C8,'Abertura por conta'!I:I)</f>
        <v>-1125.3300000000002</v>
      </c>
      <c r="K8" s="81">
        <f>SUMIF('Abertura por conta'!$C:$C,'Abertura proprietário'!C8,'Abertura por conta'!J:J)</f>
        <v>-1125.3300000000002</v>
      </c>
      <c r="L8" s="62">
        <f t="shared" si="0"/>
        <v>0</v>
      </c>
      <c r="M8" s="62"/>
    </row>
    <row r="9" spans="1:13">
      <c r="A9" s="19" t="s">
        <v>2112</v>
      </c>
      <c r="B9" s="19">
        <f>VLOOKUP(C9,'Abertura por conta'!C10:D581,2,TRUE)</f>
        <v>250</v>
      </c>
      <c r="C9" s="19" t="s">
        <v>574</v>
      </c>
      <c r="D9" s="28">
        <v>104</v>
      </c>
      <c r="E9" s="28" t="s">
        <v>1289</v>
      </c>
      <c r="F9" s="19" t="s">
        <v>1292</v>
      </c>
      <c r="G9" s="61">
        <f>VLOOKUP(C9,'mar 2025'!G:O,9,0)</f>
        <v>45757</v>
      </c>
      <c r="H9" s="40">
        <f>SUMIF('Abertura por conta'!$C:$C,'Abertura proprietário'!C9,'Abertura por conta'!G:G)</f>
        <v>-1026.75</v>
      </c>
      <c r="I9" s="40">
        <f>SUMIF('Abertura por conta'!$C:$C,'Abertura proprietário'!C9,'Abertura por conta'!H:H)</f>
        <v>-1868.58</v>
      </c>
      <c r="J9" s="40">
        <f>SUMIF('Abertura por conta'!$C:$C,'Abertura proprietário'!C9,'Abertura por conta'!I:I)</f>
        <v>-1868.58</v>
      </c>
      <c r="K9" s="81">
        <f>SUMIF('Abertura por conta'!$C:$C,'Abertura proprietário'!C9,'Abertura por conta'!J:J)</f>
        <v>-2031.89</v>
      </c>
      <c r="L9" s="62">
        <f t="shared" si="0"/>
        <v>-163.31000000000017</v>
      </c>
      <c r="M9" s="62" t="s">
        <v>2038</v>
      </c>
    </row>
    <row r="10" spans="1:13">
      <c r="A10" s="19" t="s">
        <v>2112</v>
      </c>
      <c r="B10" s="19">
        <f>VLOOKUP(C10,'Abertura por conta'!C11:D582,2,TRUE)</f>
        <v>283</v>
      </c>
      <c r="C10" s="19" t="s">
        <v>106</v>
      </c>
      <c r="D10" s="28">
        <v>237</v>
      </c>
      <c r="E10" s="28" t="s">
        <v>1193</v>
      </c>
      <c r="F10" s="19" t="s">
        <v>1205</v>
      </c>
      <c r="G10" s="61">
        <f>VLOOKUP(C10,'mar 2025'!G:O,9,0)</f>
        <v>45757</v>
      </c>
      <c r="H10" s="40">
        <f>SUMIF('Abertura por conta'!$C:$C,'Abertura proprietário'!C10,'Abertura por conta'!G:G)</f>
        <v>-1775.74</v>
      </c>
      <c r="I10" s="40">
        <f>SUMIF('Abertura por conta'!$C:$C,'Abertura proprietário'!C10,'Abertura por conta'!H:H)</f>
        <v>-3813.19</v>
      </c>
      <c r="J10" s="40">
        <f>SUMIF('Abertura por conta'!$C:$C,'Abertura proprietário'!C10,'Abertura por conta'!I:I)</f>
        <v>-3471.62</v>
      </c>
      <c r="K10" s="81">
        <f>SUMIF('Abertura por conta'!$C:$C,'Abertura proprietário'!C10,'Abertura por conta'!J:J)</f>
        <v>-3471.62</v>
      </c>
      <c r="L10" s="74">
        <f t="shared" si="0"/>
        <v>0</v>
      </c>
      <c r="M10" s="62"/>
    </row>
    <row r="11" spans="1:13">
      <c r="A11" s="19" t="s">
        <v>2112</v>
      </c>
      <c r="B11" s="19">
        <f>VLOOKUP(C11,'Abertura por conta'!C12:D583,2,TRUE)</f>
        <v>3660</v>
      </c>
      <c r="C11" s="19" t="s">
        <v>142</v>
      </c>
      <c r="D11" s="28">
        <v>237</v>
      </c>
      <c r="E11" s="28" t="s">
        <v>1193</v>
      </c>
      <c r="F11" s="19" t="s">
        <v>1210</v>
      </c>
      <c r="G11" s="61">
        <f>VLOOKUP(C11,'mar 2025'!G:O,9,0)</f>
        <v>45757</v>
      </c>
      <c r="H11" s="40">
        <f>SUMIF('Abertura por conta'!$C:$C,'Abertura proprietário'!C11,'Abertura por conta'!G:G)</f>
        <v>-3602.6</v>
      </c>
      <c r="I11" s="40">
        <f>SUMIF('Abertura por conta'!$C:$C,'Abertura proprietário'!C11,'Abertura por conta'!H:H)</f>
        <v>-1246.6399999999999</v>
      </c>
      <c r="J11" s="40">
        <f>SUMIF('Abertura por conta'!$C:$C,'Abertura proprietário'!C11,'Abertura por conta'!I:I)</f>
        <v>-1315.6799999999998</v>
      </c>
      <c r="K11" s="81">
        <f>SUMIF('Abertura por conta'!$C:$C,'Abertura proprietário'!C11,'Abertura por conta'!J:J)</f>
        <v>-1315.6799999999998</v>
      </c>
      <c r="L11" s="80">
        <f t="shared" si="0"/>
        <v>0</v>
      </c>
      <c r="M11" s="62"/>
    </row>
    <row r="12" spans="1:13">
      <c r="A12" s="19" t="s">
        <v>2112</v>
      </c>
      <c r="B12" s="19">
        <f>VLOOKUP(C12,'Abertura por conta'!C13:D584,2,TRUE)</f>
        <v>323</v>
      </c>
      <c r="C12" s="19" t="s">
        <v>581</v>
      </c>
      <c r="D12" s="28">
        <v>104</v>
      </c>
      <c r="E12" s="28" t="s">
        <v>1289</v>
      </c>
      <c r="F12" s="19" t="s">
        <v>1293</v>
      </c>
      <c r="G12" s="61">
        <f>VLOOKUP(C12,'mar 2025'!G:O,9,0)</f>
        <v>45757</v>
      </c>
      <c r="H12" s="40">
        <f>SUMIF('Abertura por conta'!$C:$C,'Abertura proprietário'!C12,'Abertura por conta'!G:G)</f>
        <v>-1184.6400000000001</v>
      </c>
      <c r="I12" s="40">
        <f>SUMIF('Abertura por conta'!$C:$C,'Abertura proprietário'!C12,'Abertura por conta'!H:H)</f>
        <v>-1791.09</v>
      </c>
      <c r="J12" s="40">
        <f>SUMIF('Abertura por conta'!$C:$C,'Abertura proprietário'!C12,'Abertura por conta'!I:I)</f>
        <v>-1913.8000000000002</v>
      </c>
      <c r="K12" s="81">
        <f>SUMIF('Abertura por conta'!$C:$C,'Abertura proprietário'!C12,'Abertura por conta'!J:J)</f>
        <v>-1913.8000000000002</v>
      </c>
      <c r="L12" s="62">
        <f t="shared" si="0"/>
        <v>0</v>
      </c>
      <c r="M12" s="62"/>
    </row>
    <row r="13" spans="1:13">
      <c r="A13" s="19" t="s">
        <v>2112</v>
      </c>
      <c r="B13" s="19">
        <f>VLOOKUP(C13,'Abertura por conta'!C14:D585,2,TRUE)</f>
        <v>337</v>
      </c>
      <c r="C13" s="19" t="s">
        <v>557</v>
      </c>
      <c r="D13" s="28">
        <v>77</v>
      </c>
      <c r="E13" s="28" t="s">
        <v>1285</v>
      </c>
      <c r="F13" s="19" t="s">
        <v>1287</v>
      </c>
      <c r="G13" s="61">
        <f>VLOOKUP(C13,'mar 2025'!G:O,9,0)</f>
        <v>45757</v>
      </c>
      <c r="H13" s="40">
        <f>SUMIF('Abertura por conta'!$C:$C,'Abertura proprietário'!C13,'Abertura por conta'!G:G)</f>
        <v>-2010.33</v>
      </c>
      <c r="I13" s="40">
        <f>SUMIF('Abertura por conta'!$C:$C,'Abertura proprietário'!C13,'Abertura por conta'!H:H)</f>
        <v>-559.49</v>
      </c>
      <c r="J13" s="40">
        <f>SUMIF('Abertura por conta'!$C:$C,'Abertura proprietário'!C13,'Abertura por conta'!I:I)</f>
        <v>-559.49</v>
      </c>
      <c r="K13" s="81">
        <f>SUMIF('Abertura por conta'!$C:$C,'Abertura proprietário'!C13,'Abertura por conta'!J:J)</f>
        <v>-557.59</v>
      </c>
      <c r="L13" s="62">
        <f t="shared" si="0"/>
        <v>1.8999999999999773</v>
      </c>
      <c r="M13" s="62" t="s">
        <v>2037</v>
      </c>
    </row>
    <row r="14" spans="1:13">
      <c r="A14" s="19" t="s">
        <v>2112</v>
      </c>
      <c r="B14" s="19">
        <f>VLOOKUP(C14,'Abertura por conta'!C15:D586,2,TRUE)</f>
        <v>397</v>
      </c>
      <c r="C14" s="19" t="s">
        <v>121</v>
      </c>
      <c r="D14" s="28">
        <v>237</v>
      </c>
      <c r="E14" s="28" t="s">
        <v>1193</v>
      </c>
      <c r="F14" s="19" t="s">
        <v>1207</v>
      </c>
      <c r="G14" s="72" t="s">
        <v>1330</v>
      </c>
      <c r="H14" s="40">
        <f>SUMIF('Abertura por conta'!$C:$C,'Abertura proprietário'!C14,'Abertura por conta'!G:G)</f>
        <v>-3199.01</v>
      </c>
      <c r="I14" s="40">
        <f>SUMIF('Abertura por conta'!$C:$C,'Abertura proprietário'!C14,'Abertura por conta'!H:H)</f>
        <v>-2617.98</v>
      </c>
      <c r="J14" s="40">
        <f>SUMIF('Abertura por conta'!$C:$C,'Abertura proprietário'!C14,'Abertura por conta'!I:I)</f>
        <v>-2125.13</v>
      </c>
      <c r="K14" s="81">
        <f>SUMIF('Abertura por conta'!$C:$C,'Abertura proprietário'!C14,'Abertura por conta'!J:J)</f>
        <v>0</v>
      </c>
      <c r="L14" s="62">
        <f t="shared" si="0"/>
        <v>2125.13</v>
      </c>
      <c r="M14" s="62" t="s">
        <v>2039</v>
      </c>
    </row>
    <row r="15" spans="1:13">
      <c r="A15" s="19" t="s">
        <v>2112</v>
      </c>
      <c r="B15" s="19">
        <f>VLOOKUP(C15,'Abertura por conta'!C16:D587,2,TRUE)</f>
        <v>398</v>
      </c>
      <c r="C15" s="19" t="s">
        <v>307</v>
      </c>
      <c r="D15" s="28">
        <v>341</v>
      </c>
      <c r="E15" s="28" t="s">
        <v>1234</v>
      </c>
      <c r="F15" s="19" t="s">
        <v>1240</v>
      </c>
      <c r="G15" s="61">
        <f>VLOOKUP(C15,'mar 2025'!G:O,9,0)</f>
        <v>45757</v>
      </c>
      <c r="H15" s="40">
        <f>SUMIF('Abertura por conta'!$C:$C,'Abertura proprietário'!C15,'Abertura por conta'!G:G)</f>
        <v>-717.81</v>
      </c>
      <c r="I15" s="40">
        <f>SUMIF('Abertura por conta'!$C:$C,'Abertura proprietário'!C15,'Abertura por conta'!H:H)</f>
        <v>-87.599999999999895</v>
      </c>
      <c r="J15" s="40">
        <f>SUMIF('Abertura por conta'!$C:$C,'Abertura proprietário'!C15,'Abertura por conta'!I:I)</f>
        <v>-87.599999999999895</v>
      </c>
      <c r="K15" s="81">
        <f>SUMIF('Abertura por conta'!$C:$C,'Abertura proprietário'!C15,'Abertura por conta'!J:J)</f>
        <v>-724.66</v>
      </c>
      <c r="L15" s="62">
        <f t="shared" si="0"/>
        <v>-637.06000000000006</v>
      </c>
      <c r="M15" s="62" t="s">
        <v>2041</v>
      </c>
    </row>
    <row r="16" spans="1:13">
      <c r="A16" s="19" t="s">
        <v>2112</v>
      </c>
      <c r="B16" s="19">
        <f>VLOOKUP(C16,'Abertura por conta'!C17:D588,2,TRUE)</f>
        <v>399</v>
      </c>
      <c r="C16" s="19" t="s">
        <v>333</v>
      </c>
      <c r="D16" s="28">
        <v>1</v>
      </c>
      <c r="E16" s="28" t="s">
        <v>1244</v>
      </c>
      <c r="F16" s="19" t="s">
        <v>1246</v>
      </c>
      <c r="G16" s="61">
        <f>VLOOKUP(C16,'mar 2025'!G:O,9,0)</f>
        <v>45757</v>
      </c>
      <c r="H16" s="40">
        <f>SUMIF('Abertura por conta'!$C:$C,'Abertura proprietário'!C16,'Abertura por conta'!G:G)</f>
        <v>665.73</v>
      </c>
      <c r="I16" s="40">
        <f>SUMIF('Abertura por conta'!$C:$C,'Abertura proprietário'!C16,'Abertura por conta'!H:H)</f>
        <v>-1461.8899999999999</v>
      </c>
      <c r="J16" s="40">
        <f>SUMIF('Abertura por conta'!$C:$C,'Abertura proprietário'!C16,'Abertura por conta'!I:I)</f>
        <v>-1421.8899999999999</v>
      </c>
      <c r="K16" s="81">
        <f>SUMIF('Abertura por conta'!$C:$C,'Abertura proprietário'!C16,'Abertura por conta'!J:J)</f>
        <v>-1421.8899999999999</v>
      </c>
      <c r="L16" s="62">
        <f t="shared" si="0"/>
        <v>0</v>
      </c>
      <c r="M16" s="62"/>
    </row>
    <row r="17" spans="1:13">
      <c r="A17" s="19" t="s">
        <v>2112</v>
      </c>
      <c r="B17" s="19">
        <f>VLOOKUP(C17,'Abertura por conta'!C18:D589,2,TRUE)</f>
        <v>400</v>
      </c>
      <c r="C17" s="19" t="s">
        <v>337</v>
      </c>
      <c r="D17" s="28">
        <v>1</v>
      </c>
      <c r="E17" s="28" t="s">
        <v>1244</v>
      </c>
      <c r="F17" s="19" t="s">
        <v>1595</v>
      </c>
      <c r="G17" s="61">
        <f>VLOOKUP(C17,'mar 2025'!G:O,9,0)</f>
        <v>45757</v>
      </c>
      <c r="H17" s="40">
        <f>SUMIF('Abertura por conta'!$C:$C,'Abertura proprietário'!C17,'Abertura por conta'!G:G)</f>
        <v>-1285.81</v>
      </c>
      <c r="I17" s="40">
        <f>SUMIF('Abertura por conta'!$C:$C,'Abertura proprietário'!C17,'Abertura por conta'!H:H)</f>
        <v>-1054.77</v>
      </c>
      <c r="J17" s="40">
        <f>SUMIF('Abertura por conta'!$C:$C,'Abertura proprietário'!C17,'Abertura por conta'!I:I)</f>
        <v>-1054.77</v>
      </c>
      <c r="K17" s="81">
        <f>SUMIF('Abertura por conta'!$C:$C,'Abertura proprietário'!C17,'Abertura por conta'!J:J)</f>
        <v>-1054.77</v>
      </c>
      <c r="L17" s="62">
        <f t="shared" si="0"/>
        <v>0</v>
      </c>
      <c r="M17" s="62"/>
    </row>
    <row r="18" spans="1:13">
      <c r="A18" s="19" t="s">
        <v>2112</v>
      </c>
      <c r="B18" s="19">
        <f>VLOOKUP(C18,'Abertura por conta'!C19:D590,2,TRUE)</f>
        <v>494</v>
      </c>
      <c r="C18" s="19" t="s">
        <v>162</v>
      </c>
      <c r="D18" s="28">
        <v>237</v>
      </c>
      <c r="E18" s="28" t="s">
        <v>1193</v>
      </c>
      <c r="F18" s="19" t="s">
        <v>1214</v>
      </c>
      <c r="G18" s="61">
        <f>VLOOKUP(C18,'mar 2025'!G:O,9,0)</f>
        <v>45757</v>
      </c>
      <c r="H18" s="40">
        <f>SUMIF('Abertura por conta'!$C:$C,'Abertura proprietário'!C18,'Abertura por conta'!G:G)</f>
        <v>-1207.8200000000002</v>
      </c>
      <c r="I18" s="40">
        <f>SUMIF('Abertura por conta'!$C:$C,'Abertura proprietário'!C18,'Abertura por conta'!H:H)</f>
        <v>-2841.34</v>
      </c>
      <c r="J18" s="40">
        <f>SUMIF('Abertura por conta'!$C:$C,'Abertura proprietário'!C18,'Abertura por conta'!I:I)</f>
        <v>-2841.34</v>
      </c>
      <c r="K18" s="81">
        <f>SUMIF('Abertura por conta'!$C:$C,'Abertura proprietário'!C18,'Abertura por conta'!J:J)</f>
        <v>-2841.34</v>
      </c>
      <c r="L18" s="74">
        <f t="shared" si="0"/>
        <v>0</v>
      </c>
      <c r="M18" s="62"/>
    </row>
    <row r="19" spans="1:13">
      <c r="A19" s="19" t="s">
        <v>2112</v>
      </c>
      <c r="B19" s="19">
        <f>VLOOKUP(C19,'Abertura por conta'!C20:D591,2,TRUE)</f>
        <v>505</v>
      </c>
      <c r="C19" s="19" t="s">
        <v>167</v>
      </c>
      <c r="D19" s="28">
        <v>237</v>
      </c>
      <c r="E19" s="28" t="s">
        <v>1193</v>
      </c>
      <c r="F19" s="19" t="s">
        <v>1340</v>
      </c>
      <c r="G19" s="72" t="s">
        <v>1330</v>
      </c>
      <c r="H19" s="40">
        <f>SUMIF('Abertura por conta'!$C:$C,'Abertura proprietário'!C19,'Abertura por conta'!G:G)</f>
        <v>-3017.3</v>
      </c>
      <c r="I19" s="40">
        <f>SUMIF('Abertura por conta'!$C:$C,'Abertura proprietário'!C19,'Abertura por conta'!H:H)</f>
        <v>-443.77</v>
      </c>
      <c r="J19" s="40">
        <f>SUMIF('Abertura por conta'!$C:$C,'Abertura proprietário'!C19,'Abertura por conta'!I:I)</f>
        <v>0</v>
      </c>
      <c r="K19" s="81">
        <f>SUMIF('Abertura por conta'!$C:$C,'Abertura proprietário'!C19,'Abertura por conta'!J:J)</f>
        <v>0</v>
      </c>
      <c r="L19" s="62">
        <f t="shared" si="0"/>
        <v>0</v>
      </c>
      <c r="M19" s="62"/>
    </row>
    <row r="20" spans="1:13">
      <c r="A20" s="19" t="s">
        <v>2112</v>
      </c>
      <c r="B20" s="19">
        <f>VLOOKUP(C20,'Abertura por conta'!C21:D592,2,TRUE)</f>
        <v>517</v>
      </c>
      <c r="C20" s="19" t="s">
        <v>341</v>
      </c>
      <c r="D20" s="28">
        <v>1</v>
      </c>
      <c r="E20" s="28" t="s">
        <v>1244</v>
      </c>
      <c r="F20" s="19" t="s">
        <v>1248</v>
      </c>
      <c r="G20" s="61">
        <f>VLOOKUP(C20,'mar 2025'!G:O,9,0)</f>
        <v>45757</v>
      </c>
      <c r="H20" s="40">
        <f>SUMIF('Abertura por conta'!$C:$C,'Abertura proprietário'!C20,'Abertura por conta'!G:G)</f>
        <v>909.36000000000013</v>
      </c>
      <c r="I20" s="40">
        <f>SUMIF('Abertura por conta'!$C:$C,'Abertura proprietário'!C20,'Abertura por conta'!H:H)</f>
        <v>-2750.95</v>
      </c>
      <c r="J20" s="40">
        <f>SUMIF('Abertura por conta'!$C:$C,'Abertura proprietário'!C20,'Abertura por conta'!I:I)</f>
        <v>-2748.2899999999995</v>
      </c>
      <c r="K20" s="81">
        <f>SUMIF('Abertura por conta'!$C:$C,'Abertura proprietário'!C20,'Abertura por conta'!J:J)</f>
        <v>-2748.2899999999995</v>
      </c>
      <c r="L20" s="62">
        <f t="shared" si="0"/>
        <v>0</v>
      </c>
      <c r="M20" s="62"/>
    </row>
    <row r="21" spans="1:13">
      <c r="A21" s="19" t="s">
        <v>2112</v>
      </c>
      <c r="B21" s="19">
        <f>VLOOKUP(C21,'Abertura por conta'!C22:D593,2,TRUE)</f>
        <v>532</v>
      </c>
      <c r="C21" s="19" t="s">
        <v>985</v>
      </c>
      <c r="D21" s="28">
        <v>237</v>
      </c>
      <c r="E21" s="28" t="s">
        <v>1193</v>
      </c>
      <c r="F21" s="19" t="s">
        <v>1328</v>
      </c>
      <c r="G21" s="61">
        <f>VLOOKUP(C21,'mar 2025'!G:O,9,0)</f>
        <v>45757</v>
      </c>
      <c r="H21" s="40">
        <f>SUMIF('Abertura por conta'!$C:$C,'Abertura proprietário'!C21,'Abertura por conta'!G:G)</f>
        <v>-4225.32</v>
      </c>
      <c r="I21" s="40">
        <f>SUMIF('Abertura por conta'!$C:$C,'Abertura proprietário'!C21,'Abertura por conta'!H:H)</f>
        <v>91.850000000000364</v>
      </c>
      <c r="J21" s="40">
        <f>SUMIF('Abertura por conta'!$C:$C,'Abertura proprietário'!C21,'Abertura por conta'!I:I)</f>
        <v>-5666.3</v>
      </c>
      <c r="K21" s="81">
        <f>SUMIF('Abertura por conta'!$C:$C,'Abertura proprietário'!C21,'Abertura por conta'!J:J)</f>
        <v>0</v>
      </c>
      <c r="L21" s="62">
        <f t="shared" si="0"/>
        <v>5666.3</v>
      </c>
      <c r="M21" s="62" t="s">
        <v>2040</v>
      </c>
    </row>
    <row r="22" spans="1:13">
      <c r="A22" s="19" t="s">
        <v>2112</v>
      </c>
      <c r="B22" s="19">
        <f>VLOOKUP(C22,'Abertura por conta'!C23:D594,2,TRUE)</f>
        <v>4236</v>
      </c>
      <c r="C22" s="19" t="s">
        <v>346</v>
      </c>
      <c r="D22" s="28">
        <v>1</v>
      </c>
      <c r="E22" s="28" t="s">
        <v>1244</v>
      </c>
      <c r="F22" s="19" t="s">
        <v>1249</v>
      </c>
      <c r="G22" s="61">
        <f>VLOOKUP(C22,'mar 2025'!G:O,9,0)</f>
        <v>45757</v>
      </c>
      <c r="H22" s="40">
        <f>SUMIF('Abertura por conta'!$C:$C,'Abertura proprietário'!C22,'Abertura por conta'!G:G)</f>
        <v>-287.99999999999994</v>
      </c>
      <c r="I22" s="40">
        <f>SUMIF('Abertura por conta'!$C:$C,'Abertura proprietário'!C22,'Abertura por conta'!H:H)</f>
        <v>-2038.99</v>
      </c>
      <c r="J22" s="40">
        <f>SUMIF('Abertura por conta'!$C:$C,'Abertura proprietário'!C22,'Abertura por conta'!I:I)</f>
        <v>-1925.27</v>
      </c>
      <c r="K22" s="81">
        <f>SUMIF('Abertura por conta'!$C:$C,'Abertura proprietário'!C22,'Abertura por conta'!J:J)</f>
        <v>-2122.31</v>
      </c>
      <c r="L22" s="62">
        <f t="shared" si="0"/>
        <v>-197.03999999999996</v>
      </c>
      <c r="M22" s="62" t="s">
        <v>2042</v>
      </c>
    </row>
    <row r="23" spans="1:13">
      <c r="A23" s="19" t="s">
        <v>2112</v>
      </c>
      <c r="B23" s="19">
        <f>VLOOKUP(C23,'Abertura por conta'!C24:D595,2,TRUE)</f>
        <v>587</v>
      </c>
      <c r="C23" s="19" t="s">
        <v>178</v>
      </c>
      <c r="D23" s="28">
        <v>237</v>
      </c>
      <c r="E23" s="28" t="s">
        <v>1193</v>
      </c>
      <c r="F23" s="19" t="s">
        <v>1217</v>
      </c>
      <c r="G23" s="61">
        <f>VLOOKUP(C23,'mar 2025'!G:O,9,0)</f>
        <v>45757</v>
      </c>
      <c r="H23" s="40">
        <f>SUMIF('Abertura por conta'!$C:$C,'Abertura proprietário'!C23,'Abertura por conta'!G:G)</f>
        <v>-2300</v>
      </c>
      <c r="I23" s="40">
        <f>SUMIF('Abertura por conta'!$C:$C,'Abertura proprietário'!C23,'Abertura por conta'!H:H)</f>
        <v>-1045.3600000000001</v>
      </c>
      <c r="J23" s="40">
        <f>SUMIF('Abertura por conta'!$C:$C,'Abertura proprietário'!C23,'Abertura por conta'!I:I)</f>
        <v>-1045.3600000000001</v>
      </c>
      <c r="K23" s="81">
        <f>SUMIF('Abertura por conta'!$C:$C,'Abertura proprietário'!C23,'Abertura por conta'!J:J)</f>
        <v>-883.66000000000008</v>
      </c>
      <c r="L23" s="74">
        <f t="shared" si="0"/>
        <v>161.70000000000005</v>
      </c>
      <c r="M23" s="62" t="s">
        <v>2044</v>
      </c>
    </row>
    <row r="24" spans="1:13">
      <c r="A24" s="19" t="s">
        <v>2112</v>
      </c>
      <c r="B24" s="19">
        <f>VLOOKUP(C24,'Abertura por conta'!C25:D596,2,TRUE)</f>
        <v>4536</v>
      </c>
      <c r="C24" s="19" t="s">
        <v>770</v>
      </c>
      <c r="D24" s="28">
        <v>748</v>
      </c>
      <c r="E24" s="28" t="s">
        <v>1324</v>
      </c>
      <c r="F24" s="19" t="s">
        <v>1325</v>
      </c>
      <c r="G24" s="61">
        <f>VLOOKUP(C24,'mar 2025'!G:O,9,0)</f>
        <v>45757</v>
      </c>
      <c r="H24" s="40">
        <f>SUMIF('Abertura por conta'!$C:$C,'Abertura proprietário'!C24,'Abertura por conta'!G:G)</f>
        <v>119.84999999999997</v>
      </c>
      <c r="I24" s="40">
        <f>SUMIF('Abertura por conta'!$C:$C,'Abertura proprietário'!C24,'Abertura por conta'!H:H)</f>
        <v>-1919.13</v>
      </c>
      <c r="J24" s="40">
        <f>SUMIF('Abertura por conta'!$C:$C,'Abertura proprietário'!C24,'Abertura por conta'!I:I)</f>
        <v>-2061.54</v>
      </c>
      <c r="K24" s="81">
        <f>SUMIF('Abertura por conta'!$C:$C,'Abertura proprietário'!C24,'Abertura por conta'!J:J)</f>
        <v>-2177.13</v>
      </c>
      <c r="L24" s="62">
        <f t="shared" si="0"/>
        <v>-115.59000000000015</v>
      </c>
      <c r="M24" s="62" t="s">
        <v>2045</v>
      </c>
    </row>
    <row r="25" spans="1:13">
      <c r="A25" s="19" t="s">
        <v>2112</v>
      </c>
      <c r="B25" s="19">
        <f>VLOOKUP(C25,'Abertura por conta'!C26:D597,2,TRUE)</f>
        <v>3721</v>
      </c>
      <c r="C25" s="19" t="s">
        <v>350</v>
      </c>
      <c r="D25" s="28">
        <v>1</v>
      </c>
      <c r="E25" s="28" t="s">
        <v>1244</v>
      </c>
      <c r="F25" s="19" t="s">
        <v>1250</v>
      </c>
      <c r="G25" s="61">
        <f>VLOOKUP(C25,'mar 2025'!G:O,9,0)</f>
        <v>45757</v>
      </c>
      <c r="H25" s="40">
        <f>SUMIF('Abertura por conta'!$C:$C,'Abertura proprietário'!C25,'Abertura por conta'!G:G)</f>
        <v>-1304.82</v>
      </c>
      <c r="I25" s="40">
        <f>SUMIF('Abertura por conta'!$C:$C,'Abertura proprietário'!C25,'Abertura por conta'!H:H)</f>
        <v>-6215.3099999999995</v>
      </c>
      <c r="J25" s="40">
        <f>SUMIF('Abertura por conta'!$C:$C,'Abertura proprietário'!C25,'Abertura por conta'!I:I)</f>
        <v>-6215.3099999999995</v>
      </c>
      <c r="K25" s="81">
        <f>SUMIF('Abertura por conta'!$C:$C,'Abertura proprietário'!C25,'Abertura por conta'!J:J)</f>
        <v>-6337.3</v>
      </c>
      <c r="L25" s="62">
        <f t="shared" si="0"/>
        <v>-121.99000000000069</v>
      </c>
      <c r="M25" s="62" t="s">
        <v>2046</v>
      </c>
    </row>
    <row r="26" spans="1:13">
      <c r="A26" s="19" t="s">
        <v>2112</v>
      </c>
      <c r="B26" s="19">
        <f>VLOOKUP(C26,'Abertura por conta'!C27:D598,2,TRUE)</f>
        <v>654</v>
      </c>
      <c r="C26" s="19" t="s">
        <v>274</v>
      </c>
      <c r="D26" s="28">
        <v>237</v>
      </c>
      <c r="E26" s="28" t="s">
        <v>1193</v>
      </c>
      <c r="F26" s="19" t="s">
        <v>1231</v>
      </c>
      <c r="G26" s="61">
        <f>VLOOKUP(C26,'mar 2025'!G:O,9,0)</f>
        <v>45762</v>
      </c>
      <c r="H26" s="40">
        <f>SUMIF('Abertura por conta'!$C:$C,'Abertura proprietário'!C26,'Abertura por conta'!G:G)</f>
        <v>595.38</v>
      </c>
      <c r="I26" s="40">
        <f>SUMIF('Abertura por conta'!$C:$C,'Abertura proprietário'!C26,'Abertura por conta'!H:H)</f>
        <v>-6383.5299999999988</v>
      </c>
      <c r="J26" s="40">
        <f>SUMIF('Abertura por conta'!$C:$C,'Abertura proprietário'!C26,'Abertura por conta'!I:I)</f>
        <v>-6383.5299999999988</v>
      </c>
      <c r="K26" s="40">
        <f>SUMIF('Abertura por conta'!$C:$C,'Abertura proprietário'!C26,'Abertura por conta'!J:J)</f>
        <v>-6383.5299999999988</v>
      </c>
      <c r="L26" s="62">
        <f t="shared" si="0"/>
        <v>0</v>
      </c>
      <c r="M26" s="62"/>
    </row>
    <row r="27" spans="1:13">
      <c r="A27" s="19" t="s">
        <v>2112</v>
      </c>
      <c r="B27" s="19">
        <f>VLOOKUP(C27,'Abertura por conta'!C28:D599,2,TRUE)</f>
        <v>688</v>
      </c>
      <c r="C27" s="19" t="s">
        <v>585</v>
      </c>
      <c r="D27" s="28">
        <v>104</v>
      </c>
      <c r="E27" s="28" t="s">
        <v>1289</v>
      </c>
      <c r="F27" s="19" t="s">
        <v>1294</v>
      </c>
      <c r="G27" s="61">
        <f>VLOOKUP(C27,'mar 2025'!G:O,9,0)</f>
        <v>45757</v>
      </c>
      <c r="H27" s="40">
        <f>SUMIF('Abertura por conta'!$C:$C,'Abertura proprietário'!C27,'Abertura por conta'!G:G)</f>
        <v>-8680.94</v>
      </c>
      <c r="I27" s="40">
        <f>SUMIF('Abertura por conta'!$C:$C,'Abertura proprietário'!C27,'Abertura por conta'!H:H)</f>
        <v>-3655.72</v>
      </c>
      <c r="J27" s="40">
        <f>SUMIF('Abertura por conta'!$C:$C,'Abertura proprietário'!C27,'Abertura por conta'!I:I)</f>
        <v>-3655.72</v>
      </c>
      <c r="K27" s="81">
        <f>SUMIF('Abertura por conta'!$C:$C,'Abertura proprietário'!C27,'Abertura por conta'!J:J)</f>
        <v>-3743.0099999999998</v>
      </c>
      <c r="L27" s="62">
        <f t="shared" si="0"/>
        <v>-87.289999999999964</v>
      </c>
      <c r="M27" s="62" t="s">
        <v>2047</v>
      </c>
    </row>
    <row r="28" spans="1:13">
      <c r="A28" s="19" t="s">
        <v>2112</v>
      </c>
      <c r="B28" s="19">
        <f>VLOOKUP(C28,'Abertura por conta'!C29:D600,2,TRUE)</f>
        <v>703</v>
      </c>
      <c r="C28" s="19" t="s">
        <v>355</v>
      </c>
      <c r="D28" s="28">
        <v>1</v>
      </c>
      <c r="E28" s="28" t="s">
        <v>1244</v>
      </c>
      <c r="F28" s="19" t="s">
        <v>1251</v>
      </c>
      <c r="G28" s="61">
        <f>VLOOKUP(C28,'mar 2025'!G:O,9,0)</f>
        <v>45757</v>
      </c>
      <c r="H28" s="40">
        <f>SUMIF('Abertura por conta'!$C:$C,'Abertura proprietário'!C28,'Abertura por conta'!G:G)</f>
        <v>-6412.6799999999994</v>
      </c>
      <c r="I28" s="40">
        <f>SUMIF('Abertura por conta'!$C:$C,'Abertura proprietário'!C28,'Abertura por conta'!H:H)</f>
        <v>-887.41</v>
      </c>
      <c r="J28" s="40">
        <f>SUMIF('Abertura por conta'!$C:$C,'Abertura proprietário'!C28,'Abertura por conta'!I:I)</f>
        <v>-887.41</v>
      </c>
      <c r="K28" s="81">
        <f>SUMIF('Abertura por conta'!$C:$C,'Abertura proprietário'!C28,'Abertura por conta'!J:J)</f>
        <v>-887.41</v>
      </c>
      <c r="L28" s="62">
        <f t="shared" si="0"/>
        <v>0</v>
      </c>
      <c r="M28" s="62"/>
    </row>
    <row r="29" spans="1:13">
      <c r="A29" s="19" t="s">
        <v>2112</v>
      </c>
      <c r="B29" s="19">
        <f>VLOOKUP(C29,'Abertura por conta'!C30:D601,2,TRUE)</f>
        <v>723</v>
      </c>
      <c r="C29" s="19" t="s">
        <v>360</v>
      </c>
      <c r="D29" s="28">
        <v>1</v>
      </c>
      <c r="E29" s="28" t="s">
        <v>1244</v>
      </c>
      <c r="F29" s="19" t="s">
        <v>1252</v>
      </c>
      <c r="G29" s="61">
        <f>VLOOKUP(C29,'mar 2025'!G:O,9,0)</f>
        <v>45762</v>
      </c>
      <c r="H29" s="40">
        <f>SUMIF('Abertura por conta'!$C:$C,'Abertura proprietário'!C29,'Abertura por conta'!G:G)</f>
        <v>-650.58999999999992</v>
      </c>
      <c r="I29" s="40">
        <f>SUMIF('Abertura por conta'!$C:$C,'Abertura proprietário'!C29,'Abertura por conta'!H:H)</f>
        <v>-2814.0899999999997</v>
      </c>
      <c r="J29" s="40">
        <f>SUMIF('Abertura por conta'!$C:$C,'Abertura proprietário'!C29,'Abertura por conta'!I:I)</f>
        <v>-2814.0899999999997</v>
      </c>
      <c r="K29" s="40">
        <f>SUMIF('Abertura por conta'!$C:$C,'Abertura proprietário'!C29,'Abertura por conta'!J:J)</f>
        <v>-2814.0899999999997</v>
      </c>
      <c r="L29" s="62">
        <f t="shared" si="0"/>
        <v>0</v>
      </c>
      <c r="M29" s="62"/>
    </row>
    <row r="30" spans="1:13">
      <c r="A30" s="19" t="s">
        <v>2112</v>
      </c>
      <c r="B30" s="19">
        <f>VLOOKUP(C30,'Abertura por conta'!C31:D602,2,TRUE)</f>
        <v>726</v>
      </c>
      <c r="C30" s="19" t="s">
        <v>367</v>
      </c>
      <c r="D30" s="28">
        <v>1</v>
      </c>
      <c r="E30" s="28" t="s">
        <v>1244</v>
      </c>
      <c r="F30" s="19" t="s">
        <v>1251</v>
      </c>
      <c r="G30" s="61">
        <f>VLOOKUP(C30,'mar 2025'!G:O,9,0)</f>
        <v>45757</v>
      </c>
      <c r="H30" s="40">
        <f>SUMIF('Abertura por conta'!$C:$C,'Abertura proprietário'!C30,'Abertura por conta'!G:G)</f>
        <v>-2743.64</v>
      </c>
      <c r="I30" s="40">
        <f>SUMIF('Abertura por conta'!$C:$C,'Abertura proprietário'!C30,'Abertura por conta'!H:H)</f>
        <v>-887.41</v>
      </c>
      <c r="J30" s="40">
        <f>SUMIF('Abertura por conta'!$C:$C,'Abertura proprietário'!C30,'Abertura por conta'!I:I)</f>
        <v>-887.41</v>
      </c>
      <c r="K30" s="81">
        <f>SUMIF('Abertura por conta'!$C:$C,'Abertura proprietário'!C30,'Abertura por conta'!J:J)</f>
        <v>-887.41</v>
      </c>
      <c r="L30" s="62">
        <f t="shared" si="0"/>
        <v>0</v>
      </c>
      <c r="M30" s="62"/>
    </row>
    <row r="31" spans="1:13">
      <c r="A31" s="51" t="s">
        <v>2099</v>
      </c>
      <c r="B31" s="19">
        <f>VLOOKUP(C31,'Abertura por conta'!C32:D603,2,TRUE)</f>
        <v>743</v>
      </c>
      <c r="C31" s="27" t="s">
        <v>785</v>
      </c>
      <c r="D31" s="45">
        <v>237</v>
      </c>
      <c r="E31" s="45" t="s">
        <v>1193</v>
      </c>
      <c r="F31" s="27" t="s">
        <v>1232</v>
      </c>
      <c r="G31" s="78">
        <f>VLOOKUP(C31,'mar 2025'!G:O,9,0)</f>
        <v>45757</v>
      </c>
      <c r="H31" s="40">
        <f>SUMIF('Abertura por conta'!$C:$C,'Abertura proprietário'!C31,'Abertura por conta'!G:G)</f>
        <v>-995.15</v>
      </c>
      <c r="I31" s="40">
        <f>SUMIF('Abertura por conta'!$C:$C,'Abertura proprietário'!C31,'Abertura por conta'!H:H)</f>
        <v>-670.12</v>
      </c>
      <c r="J31" s="77">
        <f>SUMIF('Abertura por conta'!$C:$C,'Abertura proprietário'!C31,'Abertura por conta'!I:I)</f>
        <v>-670.12</v>
      </c>
      <c r="K31" s="77">
        <f>SUMIF('Abertura por conta'!$C:$C,'Abertura proprietário'!C31,'Abertura por conta'!J:J)</f>
        <v>-560.57000000000005</v>
      </c>
      <c r="L31" s="74">
        <f t="shared" si="0"/>
        <v>109.54999999999995</v>
      </c>
      <c r="M31" s="74" t="s">
        <v>2048</v>
      </c>
    </row>
    <row r="32" spans="1:13">
      <c r="A32" s="19" t="s">
        <v>2112</v>
      </c>
      <c r="B32" s="19">
        <f>VLOOKUP(C32,'Abertura por conta'!C33:D604,2,TRUE)</f>
        <v>798</v>
      </c>
      <c r="C32" s="19" t="s">
        <v>370</v>
      </c>
      <c r="D32" s="28">
        <v>1</v>
      </c>
      <c r="E32" s="28" t="s">
        <v>1244</v>
      </c>
      <c r="F32" s="19" t="s">
        <v>1253</v>
      </c>
      <c r="G32" s="61">
        <f>VLOOKUP(C32,'mar 2025'!G:O,9,0)</f>
        <v>45757</v>
      </c>
      <c r="H32" s="40">
        <f>SUMIF('Abertura por conta'!$C:$C,'Abertura proprietário'!C32,'Abertura por conta'!G:G)</f>
        <v>-2730.91</v>
      </c>
      <c r="I32" s="40">
        <f>SUMIF('Abertura por conta'!$C:$C,'Abertura proprietário'!C32,'Abertura por conta'!H:H)</f>
        <v>-1228.23</v>
      </c>
      <c r="J32" s="79">
        <f>SUMIF('Abertura por conta'!$C:$C,'Abertura proprietário'!C32,'Abertura por conta'!I:I)</f>
        <v>-1258.23</v>
      </c>
      <c r="K32" s="81">
        <f>SUMIF('Abertura por conta'!$C:$C,'Abertura proprietário'!C32,'Abertura por conta'!J:J)</f>
        <v>-1258.23</v>
      </c>
      <c r="L32" s="75">
        <f t="shared" si="0"/>
        <v>0</v>
      </c>
      <c r="M32" s="62" t="s">
        <v>2049</v>
      </c>
    </row>
    <row r="33" spans="1:15">
      <c r="A33" s="19" t="s">
        <v>2112</v>
      </c>
      <c r="B33" s="19">
        <f>VLOOKUP(C33,'Abertura por conta'!C34:D605,2,TRUE)</f>
        <v>818</v>
      </c>
      <c r="C33" s="19" t="s">
        <v>375</v>
      </c>
      <c r="D33" s="28">
        <v>1</v>
      </c>
      <c r="E33" s="28" t="s">
        <v>1244</v>
      </c>
      <c r="F33" s="19" t="s">
        <v>1338</v>
      </c>
      <c r="G33" s="61">
        <v>45762</v>
      </c>
      <c r="H33" s="40">
        <f>SUMIF('Abertura por conta'!$C:$C,'Abertura proprietário'!C33,'Abertura por conta'!G:G)</f>
        <v>-1305.27</v>
      </c>
      <c r="I33" s="40">
        <f>SUMIF('Abertura por conta'!$C:$C,'Abertura proprietário'!C33,'Abertura por conta'!H:H)</f>
        <v>-3782.4900000000002</v>
      </c>
      <c r="J33" s="40">
        <f>SUMIF('Abertura por conta'!$C:$C,'Abertura proprietário'!C33,'Abertura por conta'!I:I)</f>
        <v>-4037.49</v>
      </c>
      <c r="K33" s="40">
        <f>SUMIF('Abertura por conta'!$C:$C,'Abertura proprietário'!C33,'Abertura por conta'!J:J)</f>
        <v>0</v>
      </c>
      <c r="L33" s="62">
        <f t="shared" si="0"/>
        <v>4037.49</v>
      </c>
      <c r="M33" s="62" t="s">
        <v>2100</v>
      </c>
    </row>
    <row r="34" spans="1:15">
      <c r="A34" s="19" t="s">
        <v>2112</v>
      </c>
      <c r="B34" s="19">
        <f>VLOOKUP(C34,'Abertura por conta'!C35:D606,2,TRUE)</f>
        <v>8797</v>
      </c>
      <c r="C34" s="19" t="s">
        <v>1850</v>
      </c>
      <c r="D34" s="28">
        <v>1</v>
      </c>
      <c r="E34" s="28" t="s">
        <v>1244</v>
      </c>
      <c r="F34" s="19" t="s">
        <v>2024</v>
      </c>
      <c r="G34" s="61">
        <v>45762</v>
      </c>
      <c r="H34" s="40"/>
      <c r="I34" s="40"/>
      <c r="J34" s="40">
        <f>SUMIF('Abertura por conta'!$C:$C,'Abertura proprietário'!C34,'Abertura por conta'!I:I)</f>
        <v>0</v>
      </c>
      <c r="K34" s="40">
        <f>SUMIF('Abertura por conta'!$C:$C,'Abertura proprietário'!C34,'Abertura por conta'!J:J)</f>
        <v>-1058.0699999999997</v>
      </c>
      <c r="L34" s="62">
        <f t="shared" ref="L34" si="1">K34-J34</f>
        <v>-1058.0699999999997</v>
      </c>
      <c r="M34" s="62" t="s">
        <v>2096</v>
      </c>
    </row>
    <row r="35" spans="1:15">
      <c r="A35" s="19" t="s">
        <v>2112</v>
      </c>
      <c r="B35" s="19">
        <f>VLOOKUP(C35,'Abertura por conta'!C36:D607,2,TRUE)</f>
        <v>852</v>
      </c>
      <c r="C35" s="19" t="s">
        <v>390</v>
      </c>
      <c r="D35" s="28">
        <v>1</v>
      </c>
      <c r="E35" s="28" t="s">
        <v>1244</v>
      </c>
      <c r="F35" s="19" t="s">
        <v>1255</v>
      </c>
      <c r="G35" s="61">
        <f>VLOOKUP(C35,'mar 2025'!G:O,9,0)</f>
        <v>45757</v>
      </c>
      <c r="H35" s="40">
        <f>SUMIF('Abertura por conta'!$C:$C,'Abertura proprietário'!C35,'Abertura por conta'!G:G)</f>
        <v>-4163.16</v>
      </c>
      <c r="I35" s="40">
        <f>SUMIF('Abertura por conta'!$C:$C,'Abertura proprietário'!C35,'Abertura por conta'!H:H)</f>
        <v>-7388.22</v>
      </c>
      <c r="J35" s="40">
        <f>SUMIF('Abertura por conta'!$C:$C,'Abertura proprietário'!C35,'Abertura por conta'!I:I)</f>
        <v>-4381.3600000000006</v>
      </c>
      <c r="K35" s="81">
        <f>SUMIF('Abertura por conta'!$C:$C,'Abertura proprietário'!C35,'Abertura por conta'!J:J)</f>
        <v>-12576.78</v>
      </c>
      <c r="L35" s="62">
        <f t="shared" si="0"/>
        <v>-8195.42</v>
      </c>
      <c r="M35" s="62" t="s">
        <v>2101</v>
      </c>
    </row>
    <row r="36" spans="1:15">
      <c r="A36" s="19" t="s">
        <v>2112</v>
      </c>
      <c r="B36" s="19">
        <f>VLOOKUP(C36,'Abertura por conta'!C37:D608,2,TRUE)</f>
        <v>958</v>
      </c>
      <c r="C36" s="19" t="s">
        <v>403</v>
      </c>
      <c r="D36" s="28">
        <v>1</v>
      </c>
      <c r="E36" s="28" t="s">
        <v>1244</v>
      </c>
      <c r="F36" s="19" t="s">
        <v>1256</v>
      </c>
      <c r="G36" s="61">
        <f>VLOOKUP(C36,'mar 2025'!G:O,9,0)</f>
        <v>45757</v>
      </c>
      <c r="H36" s="40">
        <f>SUMIF('Abertura por conta'!$C:$C,'Abertura proprietário'!C36,'Abertura por conta'!G:G)</f>
        <v>810.6400000000001</v>
      </c>
      <c r="I36" s="40">
        <f>SUMIF('Abertura por conta'!$C:$C,'Abertura proprietário'!C36,'Abertura por conta'!H:H)</f>
        <v>-1894.99</v>
      </c>
      <c r="J36" s="40">
        <f>SUMIF('Abertura por conta'!$C:$C,'Abertura proprietário'!C36,'Abertura por conta'!I:I)</f>
        <v>-1894.99</v>
      </c>
      <c r="K36" s="81">
        <f>SUMIF('Abertura por conta'!$C:$C,'Abertura proprietário'!C36,'Abertura por conta'!J:J)</f>
        <v>-2058.29</v>
      </c>
      <c r="L36" s="62">
        <f t="shared" si="0"/>
        <v>-163.29999999999995</v>
      </c>
      <c r="M36" s="62" t="s">
        <v>2050</v>
      </c>
    </row>
    <row r="37" spans="1:15">
      <c r="A37" s="19" t="s">
        <v>2112</v>
      </c>
      <c r="B37" s="19">
        <f>VLOOKUP(C37,'Abertura por conta'!C38:D609,2,TRUE)</f>
        <v>960</v>
      </c>
      <c r="C37" s="19" t="s">
        <v>30</v>
      </c>
      <c r="D37" s="28">
        <v>237</v>
      </c>
      <c r="E37" s="28" t="s">
        <v>1193</v>
      </c>
      <c r="F37" s="19" t="s">
        <v>1194</v>
      </c>
      <c r="G37" s="61">
        <f>VLOOKUP(C37,'mar 2025'!G:O,9,0)</f>
        <v>45757</v>
      </c>
      <c r="H37" s="40">
        <f>SUMIF('Abertura por conta'!$C:$C,'Abertura proprietário'!C37,'Abertura por conta'!G:G)</f>
        <v>45.6</v>
      </c>
      <c r="I37" s="40">
        <f>SUMIF('Abertura por conta'!$C:$C,'Abertura proprietário'!C37,'Abertura por conta'!H:H)</f>
        <v>-1211.4299999999998</v>
      </c>
      <c r="J37" s="40">
        <f>SUMIF('Abertura por conta'!$C:$C,'Abertura proprietário'!C37,'Abertura por conta'!I:I)</f>
        <v>-1211.4299999999998</v>
      </c>
      <c r="K37" s="81">
        <f>SUMIF('Abertura por conta'!$C:$C,'Abertura proprietário'!C37,'Abertura por conta'!J:J)</f>
        <v>-1211.4299999999998</v>
      </c>
      <c r="L37" s="74">
        <f t="shared" si="0"/>
        <v>0</v>
      </c>
      <c r="M37" s="62"/>
    </row>
    <row r="38" spans="1:15">
      <c r="A38" s="19" t="s">
        <v>2112</v>
      </c>
      <c r="B38" s="19">
        <f>VLOOKUP(C38,'Abertura por conta'!C39:D610,2,TRUE)</f>
        <v>984</v>
      </c>
      <c r="C38" s="19" t="s">
        <v>194</v>
      </c>
      <c r="D38" s="28">
        <v>237</v>
      </c>
      <c r="E38" s="28" t="s">
        <v>1193</v>
      </c>
      <c r="F38" s="19" t="s">
        <v>1342</v>
      </c>
      <c r="G38" s="61">
        <f>VLOOKUP(C38,'mar 2025'!G:O,9,0)</f>
        <v>45757</v>
      </c>
      <c r="H38" s="40">
        <f>SUMIF('Abertura por conta'!$C:$C,'Abertura proprietário'!C38,'Abertura por conta'!G:G)</f>
        <v>-7000</v>
      </c>
      <c r="I38" s="40">
        <f>SUMIF('Abertura por conta'!$C:$C,'Abertura proprietário'!C38,'Abertura por conta'!H:H)</f>
        <v>-815.79</v>
      </c>
      <c r="J38" s="40">
        <f>SUMIF('Abertura por conta'!$C:$C,'Abertura proprietário'!C38,'Abertura por conta'!I:I)</f>
        <v>-735.79</v>
      </c>
      <c r="K38" s="81">
        <f>SUMIF('Abertura por conta'!$C:$C,'Abertura proprietário'!C38,'Abertura por conta'!J:J)</f>
        <v>-842.13000000000011</v>
      </c>
      <c r="L38" s="74">
        <f t="shared" si="0"/>
        <v>-106.34000000000015</v>
      </c>
      <c r="M38" s="62" t="s">
        <v>2051</v>
      </c>
    </row>
    <row r="39" spans="1:15">
      <c r="A39" s="51" t="s">
        <v>2064</v>
      </c>
      <c r="B39" s="19">
        <f>VLOOKUP(C39,'Abertura por conta'!C40:D611,2,TRUE)</f>
        <v>1024</v>
      </c>
      <c r="C39" s="19" t="s">
        <v>1396</v>
      </c>
      <c r="D39" s="28">
        <v>0</v>
      </c>
      <c r="E39" s="28">
        <v>0</v>
      </c>
      <c r="F39" s="19" t="s">
        <v>1589</v>
      </c>
      <c r="G39" s="61">
        <f>VLOOKUP(C39,'mar 2025'!G:O,9,0)</f>
        <v>45762</v>
      </c>
      <c r="H39" s="40">
        <f>SUMIF('Abertura por conta'!$C:$C,'Abertura proprietário'!C39,'Abertura por conta'!G:G)</f>
        <v>224.69</v>
      </c>
      <c r="I39" s="40">
        <f>SUMIF('Abertura por conta'!$C:$C,'Abertura proprietário'!C39,'Abertura por conta'!H:H)</f>
        <v>-5267.1100000000006</v>
      </c>
      <c r="J39" s="40">
        <f>SUMIF('Abertura por conta'!$C:$C,'Abertura proprietário'!C39,'Abertura por conta'!I:I)</f>
        <v>-5267.1100000000006</v>
      </c>
      <c r="K39" s="40">
        <f>SUMIF('Abertura por conta'!$C:$C,'Abertura proprietário'!C39,'Abertura por conta'!J:J)</f>
        <v>-5267.1100000000006</v>
      </c>
      <c r="L39" s="62">
        <f t="shared" si="0"/>
        <v>0</v>
      </c>
      <c r="M39" s="62"/>
    </row>
    <row r="40" spans="1:15">
      <c r="A40" s="19" t="s">
        <v>2112</v>
      </c>
      <c r="B40" s="19">
        <f>VLOOKUP(C40,'Abertura por conta'!C41:D612,2,TRUE)</f>
        <v>1118</v>
      </c>
      <c r="C40" s="19" t="s">
        <v>145</v>
      </c>
      <c r="D40" s="28">
        <v>237</v>
      </c>
      <c r="E40" s="28" t="s">
        <v>1193</v>
      </c>
      <c r="F40" s="19" t="s">
        <v>1211</v>
      </c>
      <c r="G40" s="61">
        <f>VLOOKUP(C40,'mar 2025'!G:O,9,0)</f>
        <v>45757</v>
      </c>
      <c r="H40" s="40">
        <f>SUMIF('Abertura por conta'!$C:$C,'Abertura proprietário'!C40,'Abertura por conta'!G:G)</f>
        <v>-3229.49</v>
      </c>
      <c r="I40" s="40">
        <f>SUMIF('Abertura por conta'!$C:$C,'Abertura proprietário'!C40,'Abertura por conta'!H:H)</f>
        <v>-932.37999999999988</v>
      </c>
      <c r="J40" s="40">
        <f>SUMIF('Abertura por conta'!$C:$C,'Abertura proprietário'!C40,'Abertura por conta'!I:I)</f>
        <v>-932.37999999999988</v>
      </c>
      <c r="K40" s="81">
        <f>SUMIF('Abertura por conta'!$C:$C,'Abertura proprietário'!C40,'Abertura por conta'!J:J)</f>
        <v>-1158.9099999999999</v>
      </c>
      <c r="L40" s="62">
        <f t="shared" si="0"/>
        <v>-226.52999999999997</v>
      </c>
      <c r="M40" s="62" t="s">
        <v>2052</v>
      </c>
    </row>
    <row r="41" spans="1:15">
      <c r="A41" s="19" t="s">
        <v>2112</v>
      </c>
      <c r="B41" s="19">
        <f>VLOOKUP(C41,'Abertura por conta'!C42:D613,2,TRUE)</f>
        <v>1129</v>
      </c>
      <c r="C41" s="19" t="s">
        <v>408</v>
      </c>
      <c r="D41" s="28">
        <v>1</v>
      </c>
      <c r="E41" s="28" t="s">
        <v>1244</v>
      </c>
      <c r="F41" s="19" t="s">
        <v>1257</v>
      </c>
      <c r="G41" s="61">
        <f>VLOOKUP(C41,'mar 2025'!G:O,9,0)</f>
        <v>45757</v>
      </c>
      <c r="H41" s="40">
        <f>SUMIF('Abertura por conta'!$C:$C,'Abertura proprietário'!C41,'Abertura por conta'!G:G)</f>
        <v>-964.21</v>
      </c>
      <c r="I41" s="40">
        <f>SUMIF('Abertura por conta'!$C:$C,'Abertura proprietário'!C41,'Abertura por conta'!H:H)</f>
        <v>-859.98</v>
      </c>
      <c r="J41" s="40">
        <f>SUMIF('Abertura por conta'!$C:$C,'Abertura proprietário'!C41,'Abertura por conta'!I:I)</f>
        <v>-859.98</v>
      </c>
      <c r="K41" s="81">
        <f>SUMIF('Abertura por conta'!$C:$C,'Abertura proprietário'!C41,'Abertura por conta'!J:J)</f>
        <v>-859.98</v>
      </c>
      <c r="L41" s="62">
        <f t="shared" si="0"/>
        <v>0</v>
      </c>
      <c r="M41" s="62"/>
    </row>
    <row r="42" spans="1:15">
      <c r="A42" s="19" t="s">
        <v>2112</v>
      </c>
      <c r="B42" s="19">
        <f>VLOOKUP(C42,'Abertura por conta'!C43:D614,2,TRUE)</f>
        <v>1133</v>
      </c>
      <c r="C42" s="19" t="s">
        <v>171</v>
      </c>
      <c r="D42" s="28">
        <v>237</v>
      </c>
      <c r="E42" s="28" t="s">
        <v>1193</v>
      </c>
      <c r="F42" s="19" t="s">
        <v>1820</v>
      </c>
      <c r="G42" s="61">
        <f>VLOOKUP(C42,'mar 2025'!G:O,9,0)</f>
        <v>45757</v>
      </c>
      <c r="H42" s="40">
        <f>SUMIF('Abertura por conta'!$C:$C,'Abertura proprietário'!C42,'Abertura por conta'!G:G)</f>
        <v>-1289.82</v>
      </c>
      <c r="I42" s="40">
        <f>SUMIF('Abertura por conta'!$C:$C,'Abertura proprietário'!C42,'Abertura por conta'!H:H)</f>
        <v>-2787.54</v>
      </c>
      <c r="J42" s="79">
        <f>SUMIF('Abertura por conta'!$C:$C,'Abertura proprietário'!C42,'Abertura por conta'!I:I)</f>
        <v>-2262.5400000000004</v>
      </c>
      <c r="K42" s="81">
        <f>SUMIF('Abertura por conta'!$C:$C,'Abertura proprietário'!C42,'Abertura por conta'!J:J)</f>
        <v>-2948.67</v>
      </c>
      <c r="L42" s="75">
        <f t="shared" si="0"/>
        <v>-686.12999999999965</v>
      </c>
      <c r="M42" s="62" t="s">
        <v>2053</v>
      </c>
      <c r="O42" s="63"/>
    </row>
    <row r="43" spans="1:15">
      <c r="A43" s="82"/>
      <c r="B43" s="19">
        <f>VLOOKUP(C43,'Abertura por conta'!C44:D615,2,TRUE)</f>
        <v>1148</v>
      </c>
      <c r="C43" s="19" t="s">
        <v>412</v>
      </c>
      <c r="D43" s="28">
        <v>1</v>
      </c>
      <c r="E43" s="28" t="s">
        <v>1244</v>
      </c>
      <c r="F43" s="19" t="s">
        <v>1258</v>
      </c>
      <c r="G43" s="61">
        <f>VLOOKUP(C43,'mar 2025'!G:O,9,0)</f>
        <v>45757</v>
      </c>
      <c r="H43" s="40">
        <f>SUMIF('Abertura por conta'!$C:$C,'Abertura proprietário'!C43,'Abertura por conta'!G:G)</f>
        <v>-646.38</v>
      </c>
      <c r="I43" s="40">
        <f>SUMIF('Abertura por conta'!$C:$C,'Abertura proprietário'!C43,'Abertura por conta'!H:H)</f>
        <v>-3540.46</v>
      </c>
      <c r="J43" s="40">
        <f>SUMIF('Abertura por conta'!$C:$C,'Abertura proprietário'!C43,'Abertura por conta'!I:I)</f>
        <v>-3540.46</v>
      </c>
      <c r="K43" s="40">
        <f>SUMIF('Abertura por conta'!$C:$C,'Abertura proprietário'!C43,'Abertura por conta'!J:J)</f>
        <v>-3844.3</v>
      </c>
      <c r="L43" s="62">
        <f t="shared" si="0"/>
        <v>-303.84000000000015</v>
      </c>
      <c r="M43" s="62" t="s">
        <v>2051</v>
      </c>
    </row>
    <row r="44" spans="1:15">
      <c r="A44" s="19" t="s">
        <v>2112</v>
      </c>
      <c r="B44" s="19">
        <f>VLOOKUP(C44,'Abertura por conta'!C45:D616,2,TRUE)</f>
        <v>1170</v>
      </c>
      <c r="C44" s="19" t="s">
        <v>592</v>
      </c>
      <c r="D44" s="28">
        <v>104</v>
      </c>
      <c r="E44" s="28" t="s">
        <v>1289</v>
      </c>
      <c r="F44" s="19" t="s">
        <v>1295</v>
      </c>
      <c r="G44" s="61">
        <f>VLOOKUP(C44,'mar 2025'!G:O,9,0)</f>
        <v>45757</v>
      </c>
      <c r="H44" s="40">
        <f>SUMIF('Abertura por conta'!$C:$C,'Abertura proprietário'!C44,'Abertura por conta'!G:G)</f>
        <v>257.79000000000002</v>
      </c>
      <c r="I44" s="40">
        <f>SUMIF('Abertura por conta'!$C:$C,'Abertura proprietário'!C44,'Abertura por conta'!H:H)</f>
        <v>-3587.52</v>
      </c>
      <c r="J44" s="40">
        <f>SUMIF('Abertura por conta'!$C:$C,'Abertura proprietário'!C44,'Abertura por conta'!I:I)</f>
        <v>-3453.52</v>
      </c>
      <c r="K44" s="81">
        <f>SUMIF('Abertura por conta'!$C:$C,'Abertura proprietário'!C44,'Abertura por conta'!J:J)</f>
        <v>-3453.52</v>
      </c>
      <c r="L44" s="62">
        <f t="shared" si="0"/>
        <v>0</v>
      </c>
      <c r="M44" s="62"/>
    </row>
    <row r="45" spans="1:15">
      <c r="A45" s="19" t="s">
        <v>2112</v>
      </c>
      <c r="B45" s="19">
        <f>VLOOKUP(C45,'Abertura por conta'!C46:D617,2,TRUE)</f>
        <v>1176</v>
      </c>
      <c r="C45" s="19" t="s">
        <v>764</v>
      </c>
      <c r="D45" s="28">
        <v>33</v>
      </c>
      <c r="E45" s="28" t="s">
        <v>1198</v>
      </c>
      <c r="F45" s="19" t="s">
        <v>1337</v>
      </c>
      <c r="G45" s="61">
        <f>VLOOKUP(C45,'mar 2025'!G:O,9,0)</f>
        <v>45757</v>
      </c>
      <c r="H45" s="40">
        <f>SUMIF('Abertura por conta'!$C:$C,'Abertura proprietário'!C45,'Abertura por conta'!G:G)</f>
        <v>-2264.42</v>
      </c>
      <c r="I45" s="40">
        <f>SUMIF('Abertura por conta'!$C:$C,'Abertura proprietário'!C45,'Abertura por conta'!H:H)</f>
        <v>-2608.06</v>
      </c>
      <c r="J45" s="40">
        <f>SUMIF('Abertura por conta'!$C:$C,'Abertura proprietário'!C45,'Abertura por conta'!I:I)</f>
        <v>-2142.06</v>
      </c>
      <c r="K45" s="81">
        <f>SUMIF('Abertura por conta'!$C:$C,'Abertura proprietário'!C45,'Abertura por conta'!J:J)</f>
        <v>-2142.06</v>
      </c>
      <c r="L45" s="62">
        <f t="shared" si="0"/>
        <v>0</v>
      </c>
      <c r="M45" s="62"/>
    </row>
    <row r="46" spans="1:15">
      <c r="A46" s="19" t="s">
        <v>2112</v>
      </c>
      <c r="B46" s="19">
        <f>VLOOKUP(C46,'Abertura por conta'!C47:D618,2,TRUE)</f>
        <v>7691</v>
      </c>
      <c r="C46" s="19" t="s">
        <v>1645</v>
      </c>
      <c r="D46" s="28">
        <v>1</v>
      </c>
      <c r="E46" s="28" t="s">
        <v>1244</v>
      </c>
      <c r="F46" s="19" t="s">
        <v>2115</v>
      </c>
      <c r="G46" s="61">
        <f>VLOOKUP(C46,'mar 2025'!G:O,9,0)</f>
        <v>45757</v>
      </c>
      <c r="H46" s="40">
        <f>SUMIF('Abertura por conta'!$C:$C,'Abertura proprietário'!C46,'Abertura por conta'!G:G)</f>
        <v>-3990.3</v>
      </c>
      <c r="I46" s="40">
        <f>SUMIF('Abertura por conta'!$C:$C,'Abertura proprietário'!C46,'Abertura por conta'!H:H)</f>
        <v>0</v>
      </c>
      <c r="J46" s="79">
        <f>SUMIF('Abertura por conta'!$C:$C,'Abertura proprietário'!C46,'Abertura por conta'!I:I)</f>
        <v>-2652.9700000000003</v>
      </c>
      <c r="K46" s="81">
        <f>SUMIF('Abertura por conta'!$C:$C,'Abertura proprietário'!C46,'Abertura por conta'!J:J)</f>
        <v>-1452.9700000000003</v>
      </c>
      <c r="L46" s="75">
        <f t="shared" si="0"/>
        <v>1200</v>
      </c>
      <c r="M46" s="62" t="s">
        <v>2102</v>
      </c>
    </row>
    <row r="47" spans="1:15">
      <c r="A47" s="19" t="s">
        <v>2112</v>
      </c>
      <c r="B47" s="19">
        <f>VLOOKUP(C47,'Abertura por conta'!C48:D619,2,TRUE)</f>
        <v>1189</v>
      </c>
      <c r="C47" s="19" t="s">
        <v>208</v>
      </c>
      <c r="D47" s="28">
        <v>237</v>
      </c>
      <c r="E47" s="28" t="s">
        <v>1193</v>
      </c>
      <c r="F47" s="19" t="s">
        <v>1223</v>
      </c>
      <c r="G47" s="61">
        <f>VLOOKUP(C47,'mar 2025'!G:O,9,0)</f>
        <v>45757</v>
      </c>
      <c r="H47" s="40">
        <f>SUMIF('Abertura por conta'!$C:$C,'Abertura proprietário'!C47,'Abertura por conta'!G:G)</f>
        <v>-3320</v>
      </c>
      <c r="I47" s="40">
        <f>SUMIF('Abertura por conta'!$C:$C,'Abertura proprietário'!C47,'Abertura por conta'!H:H)</f>
        <v>-2809.21</v>
      </c>
      <c r="J47" s="40">
        <f>SUMIF('Abertura por conta'!$C:$C,'Abertura proprietário'!C47,'Abertura por conta'!I:I)</f>
        <v>-2809.21</v>
      </c>
      <c r="K47" s="81">
        <f>SUMIF('Abertura por conta'!$C:$C,'Abertura proprietário'!C47,'Abertura por conta'!J:J)</f>
        <v>-2854.21</v>
      </c>
      <c r="L47" s="62">
        <f t="shared" si="0"/>
        <v>-45</v>
      </c>
      <c r="M47" s="62" t="s">
        <v>2054</v>
      </c>
    </row>
    <row r="48" spans="1:15">
      <c r="A48" s="19" t="s">
        <v>2112</v>
      </c>
      <c r="B48" s="19">
        <f>VLOOKUP(C48,'Abertura por conta'!C49:D620,2,TRUE)</f>
        <v>1197</v>
      </c>
      <c r="C48" s="19" t="s">
        <v>596</v>
      </c>
      <c r="D48" s="28">
        <v>104</v>
      </c>
      <c r="E48" s="28" t="s">
        <v>1289</v>
      </c>
      <c r="F48" s="19" t="s">
        <v>1296</v>
      </c>
      <c r="G48" s="61">
        <f>VLOOKUP(C48,'mar 2025'!G:O,9,0)</f>
        <v>45757</v>
      </c>
      <c r="H48" s="40">
        <f>SUMIF('Abertura por conta'!$C:$C,'Abertura proprietário'!C48,'Abertura por conta'!G:G)</f>
        <v>-2909.44</v>
      </c>
      <c r="I48" s="40">
        <f>SUMIF('Abertura por conta'!$C:$C,'Abertura proprietário'!C48,'Abertura por conta'!H:H)</f>
        <v>-894.6</v>
      </c>
      <c r="J48" s="40">
        <f>SUMIF('Abertura por conta'!$C:$C,'Abertura proprietário'!C48,'Abertura por conta'!I:I)</f>
        <v>-931.06</v>
      </c>
      <c r="K48" s="81">
        <f>SUMIF('Abertura por conta'!$C:$C,'Abertura proprietário'!C48,'Abertura por conta'!J:J)</f>
        <v>-927.33</v>
      </c>
      <c r="L48" s="62">
        <f t="shared" si="0"/>
        <v>3.7299999999999045</v>
      </c>
      <c r="M48" s="62" t="s">
        <v>2055</v>
      </c>
    </row>
    <row r="49" spans="1:15">
      <c r="A49" s="51" t="s">
        <v>2064</v>
      </c>
      <c r="B49" s="19">
        <f>VLOOKUP(C49,'Abertura por conta'!C50:D621,2,TRUE)</f>
        <v>1203</v>
      </c>
      <c r="C49" s="19" t="s">
        <v>1418</v>
      </c>
      <c r="D49" s="28">
        <v>0</v>
      </c>
      <c r="E49" s="28">
        <v>0</v>
      </c>
      <c r="F49" s="19" t="s">
        <v>1589</v>
      </c>
      <c r="G49" s="61">
        <f>VLOOKUP(C49,'mar 2025'!G:O,9,0)</f>
        <v>45762</v>
      </c>
      <c r="H49" s="40">
        <f>SUMIF('Abertura por conta'!$C:$C,'Abertura proprietário'!C49,'Abertura por conta'!G:G)</f>
        <v>602.63</v>
      </c>
      <c r="I49" s="40">
        <f>SUMIF('Abertura por conta'!$C:$C,'Abertura proprietário'!C49,'Abertura por conta'!H:H)</f>
        <v>-5267.1100000000006</v>
      </c>
      <c r="J49" s="40">
        <f>SUMIF('Abertura por conta'!$C:$C,'Abertura proprietário'!C49,'Abertura por conta'!I:I)</f>
        <v>-5267.1100000000006</v>
      </c>
      <c r="K49" s="40">
        <f>SUMIF('Abertura por conta'!$C:$C,'Abertura proprietário'!C49,'Abertura por conta'!J:J)</f>
        <v>-5267.1100000000006</v>
      </c>
      <c r="L49" s="62">
        <f t="shared" si="0"/>
        <v>0</v>
      </c>
      <c r="M49" s="62"/>
    </row>
    <row r="50" spans="1:15">
      <c r="A50" s="19" t="s">
        <v>2112</v>
      </c>
      <c r="B50" s="19">
        <f>VLOOKUP(C50,'Abertura por conta'!C51:D622,2,TRUE)</f>
        <v>1214</v>
      </c>
      <c r="C50" s="19" t="s">
        <v>417</v>
      </c>
      <c r="D50" s="28">
        <v>1</v>
      </c>
      <c r="E50" s="28" t="s">
        <v>1244</v>
      </c>
      <c r="F50" s="19" t="s">
        <v>2114</v>
      </c>
      <c r="G50" s="61">
        <f>VLOOKUP(C50,'mar 2025'!G:O,9,0)</f>
        <v>45757</v>
      </c>
      <c r="H50" s="40">
        <f>SUMIF('Abertura por conta'!$C:$C,'Abertura proprietário'!C50,'Abertura por conta'!G:G)</f>
        <v>-2462.3200000000002</v>
      </c>
      <c r="I50" s="40">
        <f>SUMIF('Abertura por conta'!$C:$C,'Abertura proprietário'!C50,'Abertura por conta'!H:H)</f>
        <v>-1060.6600000000001</v>
      </c>
      <c r="J50" s="40">
        <f>SUMIF('Abertura por conta'!$C:$C,'Abertura proprietário'!C50,'Abertura por conta'!I:I)</f>
        <v>-1151.3200000000002</v>
      </c>
      <c r="K50" s="81">
        <f>SUMIF('Abertura por conta'!$C:$C,'Abertura proprietário'!C50,'Abertura por conta'!J:J)</f>
        <v>-1151.3200000000002</v>
      </c>
      <c r="L50" s="62">
        <f t="shared" si="0"/>
        <v>0</v>
      </c>
      <c r="M50" s="62"/>
    </row>
    <row r="51" spans="1:15">
      <c r="A51" s="19" t="s">
        <v>2112</v>
      </c>
      <c r="B51" s="19">
        <f>VLOOKUP(C51,'Abertura por conta'!C52:D623,2,TRUE)</f>
        <v>6417</v>
      </c>
      <c r="C51" s="19" t="s">
        <v>1171</v>
      </c>
      <c r="D51" s="28">
        <v>1</v>
      </c>
      <c r="E51" s="28" t="s">
        <v>1244</v>
      </c>
      <c r="F51" s="19" t="s">
        <v>2113</v>
      </c>
      <c r="G51" s="61">
        <f>VLOOKUP(C51,'mar 2025'!G:O,9,0)</f>
        <v>45757</v>
      </c>
      <c r="H51" s="40">
        <f>SUMIF('Abertura por conta'!$C:$C,'Abertura proprietário'!C51,'Abertura por conta'!G:G)</f>
        <v>-958.48</v>
      </c>
      <c r="I51" s="40">
        <f>SUMIF('Abertura por conta'!$C:$C,'Abertura proprietário'!C51,'Abertura por conta'!H:H)</f>
        <v>252.60999999999967</v>
      </c>
      <c r="J51" s="40">
        <f>SUMIF('Abertura por conta'!$C:$C,'Abertura proprietário'!C51,'Abertura por conta'!I:I)</f>
        <v>-894.63</v>
      </c>
      <c r="K51" s="81">
        <f>SUMIF('Abertura por conta'!$C:$C,'Abertura proprietário'!C51,'Abertura por conta'!J:J)</f>
        <v>-1332.01</v>
      </c>
      <c r="L51" s="62">
        <f t="shared" si="0"/>
        <v>-437.38</v>
      </c>
      <c r="M51" s="62" t="s">
        <v>2056</v>
      </c>
      <c r="O51" s="63"/>
    </row>
    <row r="52" spans="1:15">
      <c r="A52" s="19" t="s">
        <v>2112</v>
      </c>
      <c r="B52" s="19">
        <f>VLOOKUP(C52,'Abertura por conta'!C53:D624,2,TRUE)</f>
        <v>1289</v>
      </c>
      <c r="C52" s="19" t="s">
        <v>944</v>
      </c>
      <c r="D52" s="28" t="s">
        <v>1330</v>
      </c>
      <c r="E52" s="28" t="s">
        <v>1331</v>
      </c>
      <c r="F52" s="19" t="s">
        <v>1321</v>
      </c>
      <c r="G52" s="61">
        <f>VLOOKUP(C52,'mar 2025'!G:O,9,0)</f>
        <v>45757</v>
      </c>
      <c r="H52" s="40">
        <f>SUMIF('Abertura por conta'!$C:$C,'Abertura proprietário'!C52,'Abertura por conta'!G:G)</f>
        <v>422.14</v>
      </c>
      <c r="I52" s="40">
        <f>SUMIF('Abertura por conta'!$C:$C,'Abertura proprietário'!C52,'Abertura por conta'!H:H)</f>
        <v>-1405.84</v>
      </c>
      <c r="J52" s="40">
        <f>SUMIF('Abertura por conta'!$C:$C,'Abertura proprietário'!C52,'Abertura por conta'!I:I)</f>
        <v>-1405.84</v>
      </c>
      <c r="K52" s="81">
        <f>SUMIF('Abertura por conta'!$C:$C,'Abertura proprietário'!C52,'Abertura por conta'!J:J)</f>
        <v>-1405.84</v>
      </c>
      <c r="L52" s="62">
        <f t="shared" si="0"/>
        <v>0</v>
      </c>
      <c r="M52" s="62"/>
    </row>
    <row r="53" spans="1:15">
      <c r="A53" s="19" t="s">
        <v>2112</v>
      </c>
      <c r="B53" s="19">
        <f>VLOOKUP(C53,'Abertura por conta'!C54:D625,2,TRUE)</f>
        <v>1292</v>
      </c>
      <c r="C53" s="19" t="s">
        <v>422</v>
      </c>
      <c r="D53" s="28">
        <v>1</v>
      </c>
      <c r="E53" s="28" t="s">
        <v>1244</v>
      </c>
      <c r="F53" s="19" t="s">
        <v>1260</v>
      </c>
      <c r="G53" s="61">
        <f>VLOOKUP(C53,'mar 2025'!G:O,9,0)</f>
        <v>45762</v>
      </c>
      <c r="H53" s="40">
        <f>SUMIF('Abertura por conta'!$C:$C,'Abertura proprietário'!C53,'Abertura por conta'!G:G)</f>
        <v>-1584.44</v>
      </c>
      <c r="I53" s="40">
        <f>SUMIF('Abertura por conta'!$C:$C,'Abertura proprietário'!C53,'Abertura por conta'!H:H)</f>
        <v>-16481.48</v>
      </c>
      <c r="J53" s="40">
        <f>SUMIF('Abertura por conta'!$C:$C,'Abertura proprietário'!C53,'Abertura por conta'!I:I)</f>
        <v>-16481.48</v>
      </c>
      <c r="K53" s="40">
        <f>SUMIF('Abertura por conta'!$C:$C,'Abertura proprietário'!C53,'Abertura por conta'!J:J)</f>
        <v>-16481.48</v>
      </c>
      <c r="L53" s="62">
        <f t="shared" si="0"/>
        <v>0</v>
      </c>
      <c r="M53" s="62"/>
    </row>
    <row r="54" spans="1:15">
      <c r="A54" s="19" t="s">
        <v>2112</v>
      </c>
      <c r="B54" s="19">
        <f>VLOOKUP(C54,'Abertura por conta'!C55:D626,2,TRUE)</f>
        <v>1294</v>
      </c>
      <c r="C54" s="19" t="s">
        <v>600</v>
      </c>
      <c r="D54" s="28">
        <v>104</v>
      </c>
      <c r="E54" s="28" t="s">
        <v>1289</v>
      </c>
      <c r="F54" s="19" t="s">
        <v>1297</v>
      </c>
      <c r="G54" s="61">
        <f>VLOOKUP(C54,'mar 2025'!G:O,9,0)</f>
        <v>45757</v>
      </c>
      <c r="H54" s="40">
        <f>SUMIF('Abertura por conta'!$C:$C,'Abertura proprietário'!C54,'Abertura por conta'!G:G)</f>
        <v>-910.62</v>
      </c>
      <c r="I54" s="40">
        <f>SUMIF('Abertura por conta'!$C:$C,'Abertura proprietário'!C54,'Abertura por conta'!H:H)</f>
        <v>-969.81999999999994</v>
      </c>
      <c r="J54" s="40">
        <f>SUMIF('Abertura por conta'!$C:$C,'Abertura proprietário'!C54,'Abertura por conta'!I:I)</f>
        <v>-1025.2800000000002</v>
      </c>
      <c r="K54" s="81">
        <f>SUMIF('Abertura por conta'!$C:$C,'Abertura proprietário'!C54,'Abertura por conta'!J:J)</f>
        <v>-1035.76</v>
      </c>
      <c r="L54" s="62">
        <f t="shared" si="0"/>
        <v>-10.479999999999791</v>
      </c>
      <c r="M54" s="62" t="s">
        <v>2057</v>
      </c>
    </row>
    <row r="55" spans="1:15">
      <c r="A55" s="19" t="s">
        <v>2112</v>
      </c>
      <c r="B55" s="19">
        <f>VLOOKUP(C55,'Abertura por conta'!C56:D627,2,TRUE)</f>
        <v>1317</v>
      </c>
      <c r="C55" s="19" t="s">
        <v>248</v>
      </c>
      <c r="D55" s="28">
        <v>237</v>
      </c>
      <c r="E55" s="28" t="s">
        <v>1193</v>
      </c>
      <c r="F55" s="19" t="s">
        <v>1821</v>
      </c>
      <c r="G55" s="61">
        <f>VLOOKUP(C55,'mar 2025'!G:O,9,0)</f>
        <v>45757</v>
      </c>
      <c r="H55" s="40">
        <f>SUMIF('Abertura por conta'!$C:$C,'Abertura proprietário'!C55,'Abertura por conta'!G:G)</f>
        <v>4330.9799999999996</v>
      </c>
      <c r="I55" s="40">
        <f>SUMIF('Abertura por conta'!$C:$C,'Abertura proprietário'!C55,'Abertura por conta'!H:H)</f>
        <v>-956.16</v>
      </c>
      <c r="J55" s="40">
        <f>SUMIF('Abertura por conta'!$C:$C,'Abertura proprietário'!C55,'Abertura por conta'!I:I)</f>
        <v>-956.16</v>
      </c>
      <c r="K55" s="81">
        <f>SUMIF('Abertura por conta'!$C:$C,'Abertura proprietário'!C55,'Abertura por conta'!J:J)</f>
        <v>-956.16</v>
      </c>
      <c r="L55" s="62">
        <f t="shared" si="0"/>
        <v>0</v>
      </c>
      <c r="M55" s="62"/>
    </row>
    <row r="56" spans="1:15">
      <c r="A56" s="19" t="s">
        <v>2112</v>
      </c>
      <c r="B56" s="19">
        <f>VLOOKUP(C56,'Abertura por conta'!C57:D628,2,TRUE)</f>
        <v>1318</v>
      </c>
      <c r="C56" s="19" t="s">
        <v>428</v>
      </c>
      <c r="D56" s="28">
        <v>1</v>
      </c>
      <c r="E56" s="28" t="s">
        <v>1244</v>
      </c>
      <c r="F56" s="19" t="s">
        <v>1261</v>
      </c>
      <c r="G56" s="61">
        <f>VLOOKUP(C56,'mar 2025'!G:O,9,0)</f>
        <v>45757</v>
      </c>
      <c r="H56" s="40">
        <f>SUMIF('Abertura por conta'!$C:$C,'Abertura proprietário'!C56,'Abertura por conta'!G:G)</f>
        <v>-22122.52</v>
      </c>
      <c r="I56" s="40">
        <f>SUMIF('Abertura por conta'!$C:$C,'Abertura proprietário'!C56,'Abertura por conta'!H:H)</f>
        <v>-3916.95</v>
      </c>
      <c r="J56" s="40">
        <f>SUMIF('Abertura por conta'!$C:$C,'Abertura proprietário'!C56,'Abertura por conta'!I:I)</f>
        <v>-1040.6799999999998</v>
      </c>
      <c r="K56" s="81">
        <f>SUMIF('Abertura por conta'!$C:$C,'Abertura proprietário'!C56,'Abertura por conta'!J:J)</f>
        <v>-903.44999999999993</v>
      </c>
      <c r="L56" s="62">
        <f t="shared" si="0"/>
        <v>137.2299999999999</v>
      </c>
      <c r="M56" s="62" t="s">
        <v>2058</v>
      </c>
    </row>
    <row r="57" spans="1:15">
      <c r="A57" s="19" t="s">
        <v>2112</v>
      </c>
      <c r="B57" s="19">
        <f>VLOOKUP(C57,'Abertura por conta'!C58:D629,2,TRUE)</f>
        <v>1374</v>
      </c>
      <c r="C57" s="19" t="s">
        <v>604</v>
      </c>
      <c r="D57" s="28">
        <v>104</v>
      </c>
      <c r="E57" s="28" t="s">
        <v>1289</v>
      </c>
      <c r="F57" s="19" t="s">
        <v>1298</v>
      </c>
      <c r="G57" s="61">
        <f>VLOOKUP(C57,'mar 2025'!G:O,9,0)</f>
        <v>45757</v>
      </c>
      <c r="H57" s="40">
        <f>SUMIF('Abertura por conta'!$C:$C,'Abertura proprietário'!C57,'Abertura por conta'!G:G)</f>
        <v>-955.3</v>
      </c>
      <c r="I57" s="40">
        <f>SUMIF('Abertura por conta'!$C:$C,'Abertura proprietário'!C57,'Abertura por conta'!H:H)</f>
        <v>-7908.26</v>
      </c>
      <c r="J57" s="40">
        <f>SUMIF('Abertura por conta'!$C:$C,'Abertura proprietário'!C57,'Abertura por conta'!I:I)</f>
        <v>-7867.13</v>
      </c>
      <c r="K57" s="81">
        <f>SUMIF('Abertura por conta'!$C:$C,'Abertura proprietário'!C57,'Abertura por conta'!J:J)</f>
        <v>-6996.0199999999995</v>
      </c>
      <c r="L57" s="62">
        <f t="shared" si="0"/>
        <v>871.11000000000058</v>
      </c>
      <c r="M57" s="62" t="s">
        <v>2059</v>
      </c>
    </row>
    <row r="58" spans="1:15">
      <c r="A58" s="19" t="s">
        <v>2112</v>
      </c>
      <c r="B58" s="19">
        <f>VLOOKUP(C58,'Abertura por conta'!C59:D630,2,TRUE)</f>
        <v>3287</v>
      </c>
      <c r="C58" s="19" t="s">
        <v>1139</v>
      </c>
      <c r="D58" s="28" t="s">
        <v>1330</v>
      </c>
      <c r="E58" s="28" t="s">
        <v>1331</v>
      </c>
      <c r="F58" s="19" t="s">
        <v>1331</v>
      </c>
      <c r="G58" s="61">
        <f>VLOOKUP(C58,'mar 2025'!G:O,9,0)</f>
        <v>45757</v>
      </c>
      <c r="H58" s="40">
        <f>SUMIF('Abertura por conta'!$C:$C,'Abertura proprietário'!C58,'Abertura por conta'!G:G)</f>
        <v>-6213.45</v>
      </c>
      <c r="I58" s="40">
        <f>SUMIF('Abertura por conta'!$C:$C,'Abertura proprietário'!C58,'Abertura por conta'!H:H)</f>
        <v>-8857.18</v>
      </c>
      <c r="J58" s="40">
        <f>SUMIF('Abertura por conta'!$C:$C,'Abertura proprietário'!C58,'Abertura por conta'!I:I)</f>
        <v>-8181.5300000000007</v>
      </c>
      <c r="K58" s="81">
        <f>SUMIF('Abertura por conta'!$C:$C,'Abertura proprietário'!C58,'Abertura por conta'!J:J)</f>
        <v>-8857.18</v>
      </c>
      <c r="L58" s="62">
        <f t="shared" si="0"/>
        <v>-675.64999999999964</v>
      </c>
      <c r="M58" s="19" t="s">
        <v>2098</v>
      </c>
    </row>
    <row r="59" spans="1:15">
      <c r="A59" s="19" t="s">
        <v>2112</v>
      </c>
      <c r="B59" s="19">
        <f>VLOOKUP(C59,'Abertura por conta'!C60:D631,2,TRUE)</f>
        <v>1399</v>
      </c>
      <c r="C59" s="19" t="s">
        <v>619</v>
      </c>
      <c r="D59" s="28">
        <v>104</v>
      </c>
      <c r="E59" s="28" t="s">
        <v>1289</v>
      </c>
      <c r="F59" s="19" t="s">
        <v>1299</v>
      </c>
      <c r="G59" s="61">
        <f>VLOOKUP(C59,'mar 2025'!G:O,9,0)</f>
        <v>45757</v>
      </c>
      <c r="H59" s="40">
        <f>SUMIF('Abertura por conta'!$C:$C,'Abertura proprietário'!C59,'Abertura por conta'!G:G)</f>
        <v>521.05000000000007</v>
      </c>
      <c r="I59" s="40">
        <f>SUMIF('Abertura por conta'!$C:$C,'Abertura proprietário'!C59,'Abertura por conta'!H:H)</f>
        <v>-891.86</v>
      </c>
      <c r="J59" s="40">
        <f>SUMIF('Abertura por conta'!$C:$C,'Abertura proprietário'!C59,'Abertura por conta'!I:I)</f>
        <v>0</v>
      </c>
      <c r="K59" s="81">
        <f>SUMIF('Abertura por conta'!$C:$C,'Abertura proprietário'!C59,'Abertura por conta'!J:J)</f>
        <v>-339.91999999999996</v>
      </c>
      <c r="L59" s="62">
        <f t="shared" si="0"/>
        <v>-339.91999999999996</v>
      </c>
      <c r="M59" s="62"/>
    </row>
    <row r="60" spans="1:15">
      <c r="A60" s="19" t="s">
        <v>2112</v>
      </c>
      <c r="B60" s="19">
        <f>VLOOKUP(C60,'Abertura por conta'!C61:D632,2,TRUE)</f>
        <v>1425</v>
      </c>
      <c r="C60" s="19" t="s">
        <v>101</v>
      </c>
      <c r="D60" s="28">
        <v>237</v>
      </c>
      <c r="E60" s="28" t="s">
        <v>1193</v>
      </c>
      <c r="F60" s="19" t="s">
        <v>1204</v>
      </c>
      <c r="G60" s="61">
        <f>VLOOKUP(C60,'mar 2025'!G:O,9,0)</f>
        <v>45757</v>
      </c>
      <c r="H60" s="40">
        <f>SUMIF('Abertura por conta'!$C:$C,'Abertura proprietário'!C60,'Abertura por conta'!G:G)</f>
        <v>912.38000000000011</v>
      </c>
      <c r="I60" s="40">
        <f>SUMIF('Abertura por conta'!$C:$C,'Abertura proprietário'!C60,'Abertura por conta'!H:H)</f>
        <v>-1560.92</v>
      </c>
      <c r="J60" s="40">
        <f>SUMIF('Abertura por conta'!$C:$C,'Abertura proprietário'!C60,'Abertura por conta'!I:I)</f>
        <v>-1560.92</v>
      </c>
      <c r="K60" s="81">
        <f>SUMIF('Abertura por conta'!$C:$C,'Abertura proprietário'!C60,'Abertura por conta'!J:J)</f>
        <v>-1560.92</v>
      </c>
      <c r="L60" s="62">
        <f t="shared" si="0"/>
        <v>0</v>
      </c>
      <c r="M60" s="62"/>
    </row>
    <row r="61" spans="1:15">
      <c r="A61" s="19" t="s">
        <v>2112</v>
      </c>
      <c r="B61" s="19">
        <f>VLOOKUP(C61,'Abertura por conta'!C62:D633,2,TRUE)</f>
        <v>1428</v>
      </c>
      <c r="C61" s="19" t="s">
        <v>624</v>
      </c>
      <c r="D61" s="28">
        <v>104</v>
      </c>
      <c r="E61" s="28" t="s">
        <v>1289</v>
      </c>
      <c r="F61" s="19" t="s">
        <v>1300</v>
      </c>
      <c r="G61" s="61">
        <f>VLOOKUP(C61,'mar 2025'!G:O,9,0)</f>
        <v>45757</v>
      </c>
      <c r="H61" s="40">
        <f>SUMIF('Abertura por conta'!$C:$C,'Abertura proprietário'!C61,'Abertura por conta'!G:G)</f>
        <v>-19327.03</v>
      </c>
      <c r="I61" s="40">
        <f>SUMIF('Abertura por conta'!$C:$C,'Abertura proprietário'!C61,'Abertura por conta'!H:H)</f>
        <v>-2797.4500000000003</v>
      </c>
      <c r="J61" s="40">
        <f>SUMIF('Abertura por conta'!$C:$C,'Abertura proprietário'!C61,'Abertura por conta'!I:I)</f>
        <v>-2694.87</v>
      </c>
      <c r="K61" s="81">
        <f>SUMIF('Abertura por conta'!$C:$C,'Abertura proprietário'!C61,'Abertura por conta'!J:J)</f>
        <v>-3758.76</v>
      </c>
      <c r="L61" s="62">
        <f t="shared" si="0"/>
        <v>-1063.8900000000003</v>
      </c>
      <c r="M61" s="62" t="s">
        <v>2060</v>
      </c>
    </row>
    <row r="62" spans="1:15">
      <c r="A62" s="19" t="s">
        <v>2112</v>
      </c>
      <c r="B62" s="19">
        <f>VLOOKUP(C62,'Abertura por conta'!C63:D634,2,TRUE)</f>
        <v>1437</v>
      </c>
      <c r="C62" s="19" t="s">
        <v>261</v>
      </c>
      <c r="D62" s="28">
        <v>237</v>
      </c>
      <c r="E62" s="28" t="s">
        <v>1193</v>
      </c>
      <c r="F62" s="19" t="s">
        <v>2110</v>
      </c>
      <c r="G62" s="61">
        <f>VLOOKUP(C62,'mar 2025'!G:O,9,0)</f>
        <v>45757</v>
      </c>
      <c r="H62" s="40">
        <f>SUMIF('Abertura por conta'!$C:$C,'Abertura proprietário'!C62,'Abertura por conta'!G:G)</f>
        <v>-725.31</v>
      </c>
      <c r="I62" s="40">
        <f>SUMIF('Abertura por conta'!$C:$C,'Abertura proprietário'!C62,'Abertura por conta'!H:H)</f>
        <v>-9445.1299999999992</v>
      </c>
      <c r="J62" s="40">
        <f>SUMIF('Abertura por conta'!$C:$C,'Abertura proprietário'!C62,'Abertura por conta'!I:I)</f>
        <v>-9445.1299999999992</v>
      </c>
      <c r="K62" s="81">
        <f>SUMIF('Abertura por conta'!$C:$C,'Abertura proprietário'!C62,'Abertura por conta'!J:J)</f>
        <v>-9435.43</v>
      </c>
      <c r="L62" s="62">
        <v>0</v>
      </c>
      <c r="M62" s="62"/>
    </row>
    <row r="63" spans="1:15">
      <c r="A63" s="19" t="s">
        <v>2112</v>
      </c>
      <c r="B63" s="19">
        <f>VLOOKUP(C63,'Abertura por conta'!C64:D635,2,TRUE)</f>
        <v>1456</v>
      </c>
      <c r="C63" s="19" t="s">
        <v>1585</v>
      </c>
      <c r="D63" s="28">
        <v>237</v>
      </c>
      <c r="E63" s="28" t="s">
        <v>1193</v>
      </c>
      <c r="F63" s="19" t="s">
        <v>1221</v>
      </c>
      <c r="G63" s="61">
        <f>VLOOKUP(C63,'mar 2025'!G:O,9,0)</f>
        <v>45757</v>
      </c>
      <c r="H63" s="40">
        <f>SUMIF('Abertura por conta'!$C:$C,'Abertura proprietário'!C63,'Abertura por conta'!G:G)</f>
        <v>-1746.89</v>
      </c>
      <c r="I63" s="40">
        <f>SUMIF('Abertura por conta'!$C:$C,'Abertura proprietário'!C63,'Abertura por conta'!H:H)</f>
        <v>-87.93</v>
      </c>
      <c r="J63" s="40">
        <f>SUMIF('Abertura por conta'!$C:$C,'Abertura proprietário'!C63,'Abertura por conta'!I:I)</f>
        <v>0</v>
      </c>
      <c r="K63" s="81">
        <f>SUMIF('Abertura por conta'!$C:$C,'Abertura proprietário'!C63,'Abertura por conta'!J:J)</f>
        <v>-87.93</v>
      </c>
      <c r="L63" s="62">
        <f t="shared" si="0"/>
        <v>-87.93</v>
      </c>
      <c r="M63" s="62" t="s">
        <v>2061</v>
      </c>
    </row>
    <row r="64" spans="1:15">
      <c r="A64" s="19" t="s">
        <v>2112</v>
      </c>
      <c r="B64" s="19">
        <f>VLOOKUP(C64,'Abertura por conta'!C65:D636,2,TRUE)</f>
        <v>1456</v>
      </c>
      <c r="C64" s="19" t="s">
        <v>200</v>
      </c>
      <c r="D64" s="28">
        <v>237</v>
      </c>
      <c r="E64" s="28" t="s">
        <v>1193</v>
      </c>
      <c r="F64" s="19" t="s">
        <v>1221</v>
      </c>
      <c r="G64" s="61">
        <f>VLOOKUP(C64,'mar 2025'!G:O,9,0)</f>
        <v>45757</v>
      </c>
      <c r="H64" s="40">
        <f>SUMIF('Abertura por conta'!$C:$C,'Abertura proprietário'!C64,'Abertura por conta'!G:G)</f>
        <v>177.56</v>
      </c>
      <c r="I64" s="40">
        <f>SUMIF('Abertura por conta'!$C:$C,'Abertura proprietário'!C64,'Abertura por conta'!H:H)</f>
        <v>-3673.37</v>
      </c>
      <c r="J64" s="40">
        <f>SUMIF('Abertura por conta'!$C:$C,'Abertura proprietário'!C64,'Abertura por conta'!I:I)</f>
        <v>-3523.21</v>
      </c>
      <c r="K64" s="81">
        <f>SUMIF('Abertura por conta'!$C:$C,'Abertura proprietário'!C64,'Abertura por conta'!J:J)</f>
        <v>-3787</v>
      </c>
      <c r="L64" s="62">
        <f t="shared" si="0"/>
        <v>-263.78999999999996</v>
      </c>
      <c r="M64" s="62" t="s">
        <v>2062</v>
      </c>
    </row>
    <row r="65" spans="1:13">
      <c r="A65" s="19" t="s">
        <v>2112</v>
      </c>
      <c r="B65" s="19">
        <f>VLOOKUP(C65,'Abertura por conta'!C66:D637,2,TRUE)</f>
        <v>1472</v>
      </c>
      <c r="C65" s="19" t="s">
        <v>134</v>
      </c>
      <c r="D65" s="28">
        <v>237</v>
      </c>
      <c r="E65" s="28" t="s">
        <v>1193</v>
      </c>
      <c r="F65" s="19" t="s">
        <v>1209</v>
      </c>
      <c r="G65" s="61">
        <f>VLOOKUP(C65,'mar 2025'!G:O,9,0)</f>
        <v>45757</v>
      </c>
      <c r="H65" s="40">
        <f>SUMIF('Abertura por conta'!$C:$C,'Abertura proprietário'!C65,'Abertura por conta'!G:G)</f>
        <v>-2556.88</v>
      </c>
      <c r="I65" s="40">
        <f>SUMIF('Abertura por conta'!$C:$C,'Abertura proprietário'!C65,'Abertura por conta'!H:H)</f>
        <v>-2488.0299999999997</v>
      </c>
      <c r="J65" s="40">
        <f>SUMIF('Abertura por conta'!$C:$C,'Abertura proprietário'!C65,'Abertura por conta'!I:I)</f>
        <v>-852.22000000000025</v>
      </c>
      <c r="K65" s="81">
        <f>SUMIF('Abertura por conta'!$C:$C,'Abertura proprietário'!C65,'Abertura por conta'!J:J)</f>
        <v>931.97000000000025</v>
      </c>
      <c r="L65" s="62">
        <f t="shared" si="0"/>
        <v>1784.1900000000005</v>
      </c>
      <c r="M65" s="62"/>
    </row>
    <row r="66" spans="1:13">
      <c r="A66" s="19" t="s">
        <v>2112</v>
      </c>
      <c r="B66" s="19">
        <f>VLOOKUP(C66,'Abertura por conta'!C67:D638,2,TRUE)</f>
        <v>4904</v>
      </c>
      <c r="C66" s="19" t="s">
        <v>436</v>
      </c>
      <c r="D66" s="28">
        <v>1</v>
      </c>
      <c r="E66" s="28" t="s">
        <v>1244</v>
      </c>
      <c r="F66" s="19" t="s">
        <v>1262</v>
      </c>
      <c r="G66" s="61">
        <f>VLOOKUP(C66,'mar 2025'!G:O,9,0)</f>
        <v>45757</v>
      </c>
      <c r="H66" s="40">
        <f>SUMIF('Abertura por conta'!$C:$C,'Abertura proprietário'!C66,'Abertura por conta'!G:G)</f>
        <v>-13735.64</v>
      </c>
      <c r="I66" s="40">
        <f>SUMIF('Abertura por conta'!$C:$C,'Abertura proprietário'!C66,'Abertura por conta'!H:H)</f>
        <v>-431.5</v>
      </c>
      <c r="J66" s="40">
        <f>SUMIF('Abertura por conta'!$C:$C,'Abertura proprietário'!C66,'Abertura por conta'!I:I)</f>
        <v>-431.5</v>
      </c>
      <c r="K66" s="81">
        <f>SUMIF('Abertura por conta'!$C:$C,'Abertura proprietário'!C66,'Abertura por conta'!J:J)</f>
        <v>-431.5</v>
      </c>
      <c r="L66" s="62">
        <f t="shared" si="0"/>
        <v>0</v>
      </c>
      <c r="M66" s="62"/>
    </row>
    <row r="67" spans="1:13">
      <c r="A67" s="19" t="s">
        <v>2112</v>
      </c>
      <c r="B67" s="19">
        <f>VLOOKUP(C67,'Abertura por conta'!C68:D639,2,TRUE)</f>
        <v>1507</v>
      </c>
      <c r="C67" s="19" t="s">
        <v>440</v>
      </c>
      <c r="D67" s="28">
        <v>1</v>
      </c>
      <c r="E67" s="28" t="s">
        <v>1244</v>
      </c>
      <c r="F67" s="19" t="s">
        <v>1263</v>
      </c>
      <c r="G67" s="61">
        <f>VLOOKUP(C67,'mar 2025'!G:O,9,0)</f>
        <v>45757</v>
      </c>
      <c r="H67" s="40">
        <f>SUMIF('Abertura por conta'!$C:$C,'Abertura proprietário'!C67,'Abertura por conta'!G:G)</f>
        <v>4245.3099999999995</v>
      </c>
      <c r="I67" s="40">
        <f>SUMIF('Abertura por conta'!$C:$C,'Abertura proprietário'!C67,'Abertura por conta'!H:H)</f>
        <v>-1498.67</v>
      </c>
      <c r="J67" s="40">
        <f>SUMIF('Abertura por conta'!$C:$C,'Abertura proprietário'!C67,'Abertura por conta'!I:I)</f>
        <v>-1653.7600000000002</v>
      </c>
      <c r="K67" s="81">
        <f>SUMIF('Abertura por conta'!$C:$C,'Abertura proprietário'!C67,'Abertura por conta'!J:J)</f>
        <v>-2829.9300000000003</v>
      </c>
      <c r="L67" s="62">
        <f t="shared" si="0"/>
        <v>-1176.17</v>
      </c>
      <c r="M67" s="62" t="s">
        <v>2109</v>
      </c>
    </row>
    <row r="68" spans="1:13">
      <c r="A68" s="19" t="s">
        <v>2112</v>
      </c>
      <c r="B68" s="19">
        <f>VLOOKUP(C68,'Abertura por conta'!C69:D640,2,TRUE)</f>
        <v>1526</v>
      </c>
      <c r="C68" s="19" t="s">
        <v>446</v>
      </c>
      <c r="D68" s="28">
        <v>1</v>
      </c>
      <c r="E68" s="28" t="s">
        <v>1244</v>
      </c>
      <c r="F68" s="19" t="s">
        <v>1264</v>
      </c>
      <c r="G68" s="61">
        <f>VLOOKUP(C68,'mar 2025'!G:O,9,0)</f>
        <v>45757</v>
      </c>
      <c r="H68" s="40">
        <f>SUMIF('Abertura por conta'!$C:$C,'Abertura proprietário'!C68,'Abertura por conta'!G:G)</f>
        <v>-3115.24</v>
      </c>
      <c r="I68" s="40">
        <f>SUMIF('Abertura por conta'!$C:$C,'Abertura proprietário'!C68,'Abertura por conta'!H:H)</f>
        <v>-8276.9000000000015</v>
      </c>
      <c r="J68" s="40">
        <f>SUMIF('Abertura por conta'!$C:$C,'Abertura proprietário'!C68,'Abertura por conta'!I:I)</f>
        <v>-8990.51</v>
      </c>
      <c r="K68" s="81">
        <f>SUMIF('Abertura por conta'!$C:$C,'Abertura proprietário'!C68,'Abertura por conta'!J:J)</f>
        <v>-6990.51</v>
      </c>
      <c r="L68" s="62">
        <f t="shared" ref="L68:L131" si="2">K68-J68</f>
        <v>2000</v>
      </c>
      <c r="M68" s="62" t="s">
        <v>2097</v>
      </c>
    </row>
    <row r="69" spans="1:13">
      <c r="A69" s="19" t="s">
        <v>2112</v>
      </c>
      <c r="B69" s="19">
        <f>VLOOKUP(C69,'Abertura por conta'!C70:D641,2,TRUE)</f>
        <v>1543</v>
      </c>
      <c r="C69" s="19" t="s">
        <v>293</v>
      </c>
      <c r="D69" s="28">
        <v>341</v>
      </c>
      <c r="E69" s="28" t="s">
        <v>1234</v>
      </c>
      <c r="F69" s="19" t="s">
        <v>1238</v>
      </c>
      <c r="G69" s="61">
        <f>VLOOKUP(C69,'mar 2025'!G:O,9,0)</f>
        <v>45757</v>
      </c>
      <c r="H69" s="40">
        <f>SUMIF('Abertura por conta'!$C:$C,'Abertura proprietário'!C69,'Abertura por conta'!G:G)</f>
        <v>-2731.5</v>
      </c>
      <c r="I69" s="40">
        <f>SUMIF('Abertura por conta'!$C:$C,'Abertura proprietário'!C69,'Abertura por conta'!H:H)</f>
        <v>-1398.66</v>
      </c>
      <c r="J69" s="40">
        <f>SUMIF('Abertura por conta'!$C:$C,'Abertura proprietário'!C69,'Abertura por conta'!I:I)</f>
        <v>-1398.66</v>
      </c>
      <c r="K69" s="81">
        <f>SUMIF('Abertura por conta'!$C:$C,'Abertura proprietário'!C69,'Abertura por conta'!J:J)</f>
        <v>-1432.22</v>
      </c>
      <c r="L69" s="62">
        <f t="shared" si="2"/>
        <v>-33.559999999999945</v>
      </c>
      <c r="M69" s="62" t="s">
        <v>2063</v>
      </c>
    </row>
    <row r="70" spans="1:13">
      <c r="A70" s="51" t="s">
        <v>2064</v>
      </c>
      <c r="B70" s="19">
        <f>VLOOKUP(C70,'Abertura por conta'!C71:D642,2,TRUE)</f>
        <v>1567</v>
      </c>
      <c r="C70" s="19" t="s">
        <v>938</v>
      </c>
      <c r="D70" s="28">
        <v>104</v>
      </c>
      <c r="E70" s="28" t="s">
        <v>1289</v>
      </c>
      <c r="F70" s="19" t="s">
        <v>1322</v>
      </c>
      <c r="G70" s="61">
        <f>VLOOKUP(C70,'mar 2025'!G:O,9,0)</f>
        <v>45757</v>
      </c>
      <c r="H70" s="40">
        <f>SUMIF('Abertura por conta'!$C:$C,'Abertura proprietário'!C70,'Abertura por conta'!G:G)</f>
        <v>228.58</v>
      </c>
      <c r="I70" s="40">
        <f>SUMIF('Abertura por conta'!$C:$C,'Abertura proprietário'!C70,'Abertura por conta'!H:H)</f>
        <v>-590.15</v>
      </c>
      <c r="J70" s="40">
        <f>SUMIF('Abertura por conta'!$C:$C,'Abertura proprietário'!C70,'Abertura por conta'!I:I)</f>
        <v>-590.15</v>
      </c>
      <c r="K70" s="40">
        <f>SUMIF('Abertura por conta'!$C:$C,'Abertura proprietário'!C70,'Abertura por conta'!J:J)</f>
        <v>-610.15</v>
      </c>
      <c r="L70" s="62">
        <f t="shared" si="2"/>
        <v>-20</v>
      </c>
      <c r="M70" s="62" t="s">
        <v>2065</v>
      </c>
    </row>
    <row r="71" spans="1:13">
      <c r="A71" s="19" t="s">
        <v>2112</v>
      </c>
      <c r="B71" s="19">
        <f>VLOOKUP(C71,'Abertura por conta'!C72:D643,2,TRUE)</f>
        <v>1571</v>
      </c>
      <c r="C71" s="19" t="s">
        <v>450</v>
      </c>
      <c r="D71" s="28">
        <v>1</v>
      </c>
      <c r="E71" s="28" t="s">
        <v>1244</v>
      </c>
      <c r="F71" s="19" t="s">
        <v>1265</v>
      </c>
      <c r="G71" s="61">
        <f>VLOOKUP(C71,'mar 2025'!G:O,9,0)</f>
        <v>45762</v>
      </c>
      <c r="H71" s="40">
        <f>SUMIF('Abertura por conta'!$C:$C,'Abertura proprietário'!C71,'Abertura por conta'!G:G)</f>
        <v>-905</v>
      </c>
      <c r="I71" s="40">
        <f>SUMIF('Abertura por conta'!$C:$C,'Abertura proprietário'!C71,'Abertura por conta'!H:H)</f>
        <v>-720</v>
      </c>
      <c r="J71" s="40">
        <f>SUMIF('Abertura por conta'!$C:$C,'Abertura proprietário'!C71,'Abertura por conta'!I:I)</f>
        <v>-720</v>
      </c>
      <c r="K71" s="40">
        <f>SUMIF('Abertura por conta'!$C:$C,'Abertura proprietário'!C71,'Abertura por conta'!J:J)</f>
        <v>-720</v>
      </c>
      <c r="L71" s="62">
        <f t="shared" si="2"/>
        <v>0</v>
      </c>
      <c r="M71" s="62"/>
    </row>
    <row r="72" spans="1:13">
      <c r="A72" s="19" t="s">
        <v>2112</v>
      </c>
      <c r="B72" s="19">
        <f>VLOOKUP(C72,'Abertura por conta'!C73:D644,2,TRUE)</f>
        <v>4282</v>
      </c>
      <c r="C72" s="19" t="s">
        <v>635</v>
      </c>
      <c r="D72" s="28">
        <v>104</v>
      </c>
      <c r="E72" s="28" t="s">
        <v>1289</v>
      </c>
      <c r="F72" s="19" t="s">
        <v>1301</v>
      </c>
      <c r="G72" s="61">
        <f>VLOOKUP(C72,'mar 2025'!G:O,9,0)</f>
        <v>45757</v>
      </c>
      <c r="H72" s="40">
        <f>SUMIF('Abertura por conta'!$C:$C,'Abertura proprietário'!C72,'Abertura por conta'!G:G)</f>
        <v>-10407.5</v>
      </c>
      <c r="I72" s="40">
        <f>SUMIF('Abertura por conta'!$C:$C,'Abertura proprietário'!C72,'Abertura por conta'!H:H)</f>
        <v>-504.46000000000004</v>
      </c>
      <c r="J72" s="40">
        <f>SUMIF('Abertura por conta'!$C:$C,'Abertura proprietário'!C72,'Abertura por conta'!I:I)</f>
        <v>-504.46000000000004</v>
      </c>
      <c r="K72" s="81">
        <f>SUMIF('Abertura por conta'!$C:$C,'Abertura proprietário'!C72,'Abertura por conta'!J:J)</f>
        <v>-504.46000000000004</v>
      </c>
      <c r="L72" s="62">
        <f t="shared" si="2"/>
        <v>0</v>
      </c>
      <c r="M72" s="62" t="s">
        <v>2066</v>
      </c>
    </row>
    <row r="73" spans="1:13">
      <c r="A73" s="19" t="s">
        <v>2112</v>
      </c>
      <c r="B73" s="19">
        <f>VLOOKUP(C73,'Abertura por conta'!C74:D645,2,TRUE)</f>
        <v>1634</v>
      </c>
      <c r="C73" s="19" t="s">
        <v>639</v>
      </c>
      <c r="D73" s="28">
        <v>104</v>
      </c>
      <c r="E73" s="28" t="s">
        <v>1289</v>
      </c>
      <c r="F73" s="19" t="s">
        <v>1302</v>
      </c>
      <c r="G73" s="61">
        <f>VLOOKUP(C73,'mar 2025'!G:O,9,0)</f>
        <v>45757</v>
      </c>
      <c r="H73" s="40">
        <f>SUMIF('Abertura por conta'!$C:$C,'Abertura proprietário'!C73,'Abertura por conta'!G:G)</f>
        <v>-1444.65</v>
      </c>
      <c r="I73" s="40">
        <f>SUMIF('Abertura por conta'!$C:$C,'Abertura proprietário'!C73,'Abertura por conta'!H:H)</f>
        <v>-4817.1900000000005</v>
      </c>
      <c r="J73" s="40">
        <f>SUMIF('Abertura por conta'!$C:$C,'Abertura proprietário'!C73,'Abertura por conta'!I:I)</f>
        <v>-4817.1900000000005</v>
      </c>
      <c r="K73" s="81">
        <f>SUMIF('Abertura por conta'!$C:$C,'Abertura proprietário'!C73,'Abertura por conta'!J:J)</f>
        <v>-4817.1900000000005</v>
      </c>
      <c r="L73" s="62">
        <f t="shared" si="2"/>
        <v>0</v>
      </c>
      <c r="M73" s="62"/>
    </row>
    <row r="74" spans="1:13">
      <c r="A74" s="19" t="s">
        <v>2112</v>
      </c>
      <c r="B74" s="19">
        <f>VLOOKUP(C74,'Abertura por conta'!C75:D646,2,TRUE)</f>
        <v>1638</v>
      </c>
      <c r="C74" s="19" t="s">
        <v>455</v>
      </c>
      <c r="D74" s="28">
        <v>1</v>
      </c>
      <c r="E74" s="28" t="s">
        <v>1244</v>
      </c>
      <c r="F74" s="19" t="s">
        <v>1266</v>
      </c>
      <c r="G74" s="61">
        <f>VLOOKUP(C74,'mar 2025'!G:O,9,0)</f>
        <v>45757</v>
      </c>
      <c r="H74" s="40">
        <f>SUMIF('Abertura por conta'!$C:$C,'Abertura proprietário'!C74,'Abertura por conta'!G:G)</f>
        <v>-104.51</v>
      </c>
      <c r="I74" s="40">
        <f>SUMIF('Abertura por conta'!$C:$C,'Abertura proprietário'!C74,'Abertura por conta'!H:H)</f>
        <v>-1779.9</v>
      </c>
      <c r="J74" s="79">
        <f>SUMIF('Abertura por conta'!$C:$C,'Abertura proprietário'!C74,'Abertura por conta'!I:I)</f>
        <v>-1779.9</v>
      </c>
      <c r="K74" s="81">
        <f>SUMIF('Abertura por conta'!$C:$C,'Abertura proprietário'!C74,'Abertura por conta'!J:J)</f>
        <v>-3565.17</v>
      </c>
      <c r="L74" s="75">
        <f t="shared" si="2"/>
        <v>-1785.27</v>
      </c>
      <c r="M74" s="62" t="s">
        <v>2067</v>
      </c>
    </row>
    <row r="75" spans="1:13">
      <c r="A75" s="19" t="s">
        <v>2112</v>
      </c>
      <c r="B75" s="19">
        <f>VLOOKUP(C75,'Abertura por conta'!C76:D647,2,TRUE)</f>
        <v>1679</v>
      </c>
      <c r="C75" s="19" t="s">
        <v>646</v>
      </c>
      <c r="D75" s="28">
        <v>104</v>
      </c>
      <c r="E75" s="28" t="s">
        <v>1289</v>
      </c>
      <c r="F75" s="19" t="s">
        <v>1303</v>
      </c>
      <c r="G75" s="61">
        <f>VLOOKUP(C75,'mar 2025'!G:O,9,0)</f>
        <v>45757</v>
      </c>
      <c r="H75" s="40">
        <f>SUMIF('Abertura por conta'!$C:$C,'Abertura proprietário'!C75,'Abertura por conta'!G:G)</f>
        <v>-510.15</v>
      </c>
      <c r="I75" s="40">
        <f>SUMIF('Abertura por conta'!$C:$C,'Abertura proprietário'!C75,'Abertura por conta'!H:H)</f>
        <v>-821.77</v>
      </c>
      <c r="J75" s="40">
        <f>SUMIF('Abertura por conta'!$C:$C,'Abertura proprietário'!C75,'Abertura por conta'!I:I)</f>
        <v>-818.02</v>
      </c>
      <c r="K75" s="81">
        <f>SUMIF('Abertura por conta'!$C:$C,'Abertura proprietário'!C75,'Abertura por conta'!J:J)</f>
        <v>-827.12999999999988</v>
      </c>
      <c r="L75" s="62">
        <f t="shared" si="2"/>
        <v>-9.1099999999999</v>
      </c>
      <c r="M75" s="62" t="s">
        <v>2068</v>
      </c>
    </row>
    <row r="76" spans="1:13">
      <c r="A76" s="19" t="s">
        <v>2112</v>
      </c>
      <c r="B76" s="19">
        <f>VLOOKUP(C76,'Abertura por conta'!C77:D648,2,TRUE)</f>
        <v>1704</v>
      </c>
      <c r="C76" s="19" t="s">
        <v>460</v>
      </c>
      <c r="D76" s="28">
        <v>1</v>
      </c>
      <c r="E76" s="28" t="s">
        <v>1244</v>
      </c>
      <c r="F76" s="19" t="s">
        <v>1267</v>
      </c>
      <c r="G76" s="61">
        <f>VLOOKUP(C76,'mar 2025'!G:O,9,0)</f>
        <v>45757</v>
      </c>
      <c r="H76" s="40">
        <f>SUMIF('Abertura por conta'!$C:$C,'Abertura proprietário'!C76,'Abertura por conta'!G:G)</f>
        <v>207.76</v>
      </c>
      <c r="I76" s="40">
        <f>SUMIF('Abertura por conta'!$C:$C,'Abertura proprietário'!C76,'Abertura por conta'!H:H)</f>
        <v>-26471.13</v>
      </c>
      <c r="J76" s="40">
        <f>SUMIF('Abertura por conta'!$C:$C,'Abertura proprietário'!C76,'Abertura por conta'!I:I)</f>
        <v>-26490.100000000002</v>
      </c>
      <c r="K76" s="81">
        <f>SUMIF('Abertura por conta'!$C:$C,'Abertura proprietário'!C76,'Abertura por conta'!J:J)</f>
        <v>-26490.100000000002</v>
      </c>
      <c r="L76" s="62">
        <f t="shared" si="2"/>
        <v>0</v>
      </c>
      <c r="M76" s="62"/>
    </row>
    <row r="77" spans="1:13">
      <c r="A77" s="19" t="s">
        <v>2112</v>
      </c>
      <c r="B77" s="19">
        <f>VLOOKUP(C77,'Abertura por conta'!C78:D649,2,TRUE)</f>
        <v>1745</v>
      </c>
      <c r="C77" s="19" t="s">
        <v>303</v>
      </c>
      <c r="D77" s="28">
        <v>341</v>
      </c>
      <c r="E77" s="28" t="s">
        <v>1234</v>
      </c>
      <c r="F77" s="19" t="s">
        <v>1239</v>
      </c>
      <c r="G77" s="61">
        <f>VLOOKUP(C77,'mar 2025'!G:O,9,0)</f>
        <v>45757</v>
      </c>
      <c r="H77" s="40">
        <f>SUMIF('Abertura por conta'!$C:$C,'Abertura proprietário'!C77,'Abertura por conta'!G:G)</f>
        <v>-1451.43</v>
      </c>
      <c r="I77" s="40">
        <f>SUMIF('Abertura por conta'!$C:$C,'Abertura proprietário'!C77,'Abertura por conta'!H:H)</f>
        <v>-1160.3</v>
      </c>
      <c r="J77" s="40">
        <f>SUMIF('Abertura por conta'!$C:$C,'Abertura proprietário'!C77,'Abertura por conta'!I:I)</f>
        <v>-1160.3</v>
      </c>
      <c r="K77" s="81">
        <f>SUMIF('Abertura por conta'!$C:$C,'Abertura proprietário'!C77,'Abertura por conta'!J:J)</f>
        <v>-1160.3</v>
      </c>
      <c r="L77" s="62">
        <f t="shared" si="2"/>
        <v>0</v>
      </c>
      <c r="M77" s="62"/>
    </row>
    <row r="78" spans="1:13">
      <c r="A78" s="19" t="s">
        <v>2112</v>
      </c>
      <c r="B78" s="19">
        <f>VLOOKUP(C78,'Abertura por conta'!C79:D650,2,TRUE)</f>
        <v>1749</v>
      </c>
      <c r="C78" s="19" t="s">
        <v>53</v>
      </c>
      <c r="D78" s="28">
        <v>237</v>
      </c>
      <c r="E78" s="28" t="s">
        <v>1193</v>
      </c>
      <c r="F78" s="19" t="s">
        <v>1196</v>
      </c>
      <c r="G78" s="61">
        <f>VLOOKUP(C78,'mar 2025'!G:O,9,0)</f>
        <v>45757</v>
      </c>
      <c r="H78" s="40">
        <f>SUMIF('Abertura por conta'!$C:$C,'Abertura proprietário'!C78,'Abertura por conta'!G:G)</f>
        <v>-5188.71</v>
      </c>
      <c r="I78" s="40">
        <f>SUMIF('Abertura por conta'!$C:$C,'Abertura proprietário'!C78,'Abertura por conta'!H:H)</f>
        <v>-2046.4599999999998</v>
      </c>
      <c r="J78" s="40">
        <f>SUMIF('Abertura por conta'!$C:$C,'Abertura proprietário'!C78,'Abertura por conta'!I:I)</f>
        <v>-1898.4599999999998</v>
      </c>
      <c r="K78" s="81">
        <f>SUMIF('Abertura por conta'!$C:$C,'Abertura proprietário'!C78,'Abertura por conta'!J:J)</f>
        <v>-1968.7299999999998</v>
      </c>
      <c r="L78" s="62">
        <f t="shared" si="2"/>
        <v>-70.269999999999982</v>
      </c>
      <c r="M78" s="62" t="s">
        <v>2072</v>
      </c>
    </row>
    <row r="79" spans="1:13">
      <c r="A79" s="19" t="s">
        <v>2112</v>
      </c>
      <c r="B79" s="19">
        <f>VLOOKUP(C79,'Abertura por conta'!C80:D651,2,TRUE)</f>
        <v>3853</v>
      </c>
      <c r="C79" s="19" t="s">
        <v>651</v>
      </c>
      <c r="D79" s="28">
        <v>104</v>
      </c>
      <c r="E79" s="28" t="s">
        <v>1289</v>
      </c>
      <c r="F79" s="19" t="s">
        <v>1304</v>
      </c>
      <c r="G79" s="61">
        <f>VLOOKUP(C79,'mar 2025'!G:O,9,0)</f>
        <v>45757</v>
      </c>
      <c r="H79" s="40">
        <f>SUMIF('Abertura por conta'!$C:$C,'Abertura proprietário'!C79,'Abertura por conta'!G:G)</f>
        <v>3090.1</v>
      </c>
      <c r="I79" s="40">
        <f>SUMIF('Abertura por conta'!$C:$C,'Abertura proprietário'!C79,'Abertura por conta'!H:H)</f>
        <v>-1360.3</v>
      </c>
      <c r="J79" s="79">
        <f>SUMIF('Abertura por conta'!$C:$C,'Abertura proprietário'!C79,'Abertura por conta'!I:I)</f>
        <v>-1350.3</v>
      </c>
      <c r="K79" s="81">
        <f>SUMIF('Abertura por conta'!$C:$C,'Abertura proprietário'!C79,'Abertura por conta'!J:J)</f>
        <v>-1709.8199999999997</v>
      </c>
      <c r="L79" s="75">
        <f t="shared" si="2"/>
        <v>-359.51999999999975</v>
      </c>
      <c r="M79" s="62" t="s">
        <v>2050</v>
      </c>
    </row>
    <row r="80" spans="1:13">
      <c r="A80" s="19" t="s">
        <v>2112</v>
      </c>
      <c r="B80" s="19">
        <f>VLOOKUP(C80,'Abertura por conta'!C81:D652,2,TRUE)</f>
        <v>1752</v>
      </c>
      <c r="C80" s="19" t="s">
        <v>470</v>
      </c>
      <c r="D80" s="28">
        <v>1</v>
      </c>
      <c r="E80" s="28" t="s">
        <v>1244</v>
      </c>
      <c r="F80" s="19" t="s">
        <v>1268</v>
      </c>
      <c r="G80" s="61">
        <f>VLOOKUP(C80,'mar 2025'!G:O,9,0)</f>
        <v>45757</v>
      </c>
      <c r="H80" s="40">
        <f>SUMIF('Abertura por conta'!$C:$C,'Abertura proprietário'!C80,'Abertura por conta'!G:G)</f>
        <v>9682.34</v>
      </c>
      <c r="I80" s="40">
        <f>SUMIF('Abertura por conta'!$C:$C,'Abertura proprietário'!C80,'Abertura por conta'!H:H)</f>
        <v>-7968.8199999999988</v>
      </c>
      <c r="J80" s="40">
        <f>SUMIF('Abertura por conta'!$C:$C,'Abertura proprietário'!C80,'Abertura por conta'!I:I)</f>
        <v>-8027.8199999999988</v>
      </c>
      <c r="K80" s="81">
        <f>SUMIF('Abertura por conta'!$C:$C,'Abertura proprietário'!C80,'Abertura por conta'!J:J)</f>
        <v>-8027.8199999999988</v>
      </c>
      <c r="L80" s="62">
        <f t="shared" si="2"/>
        <v>0</v>
      </c>
      <c r="M80" s="62"/>
    </row>
    <row r="81" spans="1:15">
      <c r="A81" s="19" t="s">
        <v>2112</v>
      </c>
      <c r="B81" s="19">
        <f>VLOOKUP(C81,'Abertura por conta'!C82:D653,2,TRUE)</f>
        <v>1759</v>
      </c>
      <c r="C81" s="19" t="s">
        <v>476</v>
      </c>
      <c r="D81" s="28">
        <v>1</v>
      </c>
      <c r="E81" s="28" t="s">
        <v>1244</v>
      </c>
      <c r="F81" s="19" t="s">
        <v>1269</v>
      </c>
      <c r="G81" s="61">
        <f>VLOOKUP(C81,'mar 2025'!G:O,9,0)</f>
        <v>45757</v>
      </c>
      <c r="H81" s="40">
        <f>SUMIF('Abertura por conta'!$C:$C,'Abertura proprietário'!C81,'Abertura por conta'!G:G)</f>
        <v>-40050.700000000004</v>
      </c>
      <c r="I81" s="40">
        <f>SUMIF('Abertura por conta'!$C:$C,'Abertura proprietário'!C81,'Abertura por conta'!H:H)</f>
        <v>-1157.6300000000001</v>
      </c>
      <c r="J81" s="40">
        <f>SUMIF('Abertura por conta'!$C:$C,'Abertura proprietário'!C81,'Abertura por conta'!I:I)</f>
        <v>-1199.3600000000001</v>
      </c>
      <c r="K81" s="81">
        <f>SUMIF('Abertura por conta'!$C:$C,'Abertura proprietário'!C81,'Abertura por conta'!J:J)</f>
        <v>-1199.3600000000001</v>
      </c>
      <c r="L81" s="62">
        <f t="shared" si="2"/>
        <v>0</v>
      </c>
      <c r="M81" s="62"/>
      <c r="O81" s="63"/>
    </row>
    <row r="82" spans="1:15">
      <c r="A82" s="19" t="s">
        <v>2112</v>
      </c>
      <c r="B82" s="19">
        <f>VLOOKUP(C82,'Abertura por conta'!C83:D654,2,TRUE)</f>
        <v>1766</v>
      </c>
      <c r="C82" s="19" t="s">
        <v>774</v>
      </c>
      <c r="D82" s="28">
        <v>536</v>
      </c>
      <c r="E82" s="28" t="s">
        <v>1326</v>
      </c>
      <c r="F82" s="19" t="s">
        <v>1327</v>
      </c>
      <c r="G82" s="61">
        <f>VLOOKUP(C82,'mar 2025'!G:O,9,0)</f>
        <v>45757</v>
      </c>
      <c r="H82" s="40">
        <f>SUMIF('Abertura por conta'!$C:$C,'Abertura proprietário'!C82,'Abertura por conta'!G:G)</f>
        <v>-1016.05</v>
      </c>
      <c r="I82" s="40">
        <f>SUMIF('Abertura por conta'!$C:$C,'Abertura proprietário'!C82,'Abertura por conta'!H:H)</f>
        <v>-727.43999999999994</v>
      </c>
      <c r="J82" s="40">
        <f>SUMIF('Abertura por conta'!$C:$C,'Abertura proprietário'!C82,'Abertura por conta'!I:I)</f>
        <v>-727.43999999999994</v>
      </c>
      <c r="K82" s="81">
        <f>SUMIF('Abertura por conta'!$C:$C,'Abertura proprietário'!C82,'Abertura por conta'!J:J)</f>
        <v>-727.43999999999994</v>
      </c>
      <c r="L82" s="62">
        <f t="shared" si="2"/>
        <v>0</v>
      </c>
      <c r="M82" s="62"/>
    </row>
    <row r="83" spans="1:15">
      <c r="A83" s="19" t="s">
        <v>2112</v>
      </c>
      <c r="B83" s="19">
        <f>VLOOKUP(C83,'Abertura por conta'!C84:D655,2,TRUE)</f>
        <v>3276</v>
      </c>
      <c r="C83" s="19" t="s">
        <v>270</v>
      </c>
      <c r="D83" s="28">
        <v>237</v>
      </c>
      <c r="E83" s="28" t="s">
        <v>1193</v>
      </c>
      <c r="F83" s="19" t="s">
        <v>1823</v>
      </c>
      <c r="G83" s="61">
        <f>VLOOKUP(C83,'mar 2025'!G:O,9,0)</f>
        <v>45757</v>
      </c>
      <c r="H83" s="40">
        <f>SUMIF('Abertura por conta'!$C:$C,'Abertura proprietário'!C83,'Abertura por conta'!G:G)</f>
        <v>-2323.41</v>
      </c>
      <c r="I83" s="40">
        <f>SUMIF('Abertura por conta'!$C:$C,'Abertura proprietário'!C83,'Abertura por conta'!H:H)</f>
        <v>-1018.25</v>
      </c>
      <c r="J83" s="40">
        <f>SUMIF('Abertura por conta'!$C:$C,'Abertura proprietário'!C83,'Abertura por conta'!I:I)</f>
        <v>-1018.25</v>
      </c>
      <c r="K83" s="81">
        <f>SUMIF('Abertura por conta'!$C:$C,'Abertura proprietário'!C83,'Abertura por conta'!J:J)</f>
        <v>-1018.25</v>
      </c>
      <c r="L83" s="62">
        <f t="shared" si="2"/>
        <v>0</v>
      </c>
      <c r="M83" s="62"/>
    </row>
    <row r="84" spans="1:15">
      <c r="A84" s="19" t="s">
        <v>2112</v>
      </c>
      <c r="B84" s="19">
        <f>VLOOKUP(C84,'Abertura por conta'!C85:D656,2,TRUE)</f>
        <v>6932</v>
      </c>
      <c r="C84" s="19" t="s">
        <v>1177</v>
      </c>
      <c r="D84" s="28">
        <v>1</v>
      </c>
      <c r="E84" s="28" t="s">
        <v>1244</v>
      </c>
      <c r="F84" s="19" t="s">
        <v>1344</v>
      </c>
      <c r="G84" s="61">
        <f>VLOOKUP(C84,'mar 2025'!G:O,9,0)</f>
        <v>45757</v>
      </c>
      <c r="H84" s="40">
        <f>SUMIF('Abertura por conta'!$C:$C,'Abertura proprietário'!C84,'Abertura por conta'!G:G)</f>
        <v>-1360.3</v>
      </c>
      <c r="I84" s="40">
        <f>SUMIF('Abertura por conta'!$C:$C,'Abertura proprietário'!C84,'Abertura por conta'!H:H)</f>
        <v>252.60999999999967</v>
      </c>
      <c r="J84" s="40">
        <f>SUMIF('Abertura por conta'!$C:$C,'Abertura proprietário'!C84,'Abertura por conta'!I:I)</f>
        <v>-1142.3899999999999</v>
      </c>
      <c r="K84" s="81">
        <f>SUMIF('Abertura por conta'!$C:$C,'Abertura proprietário'!C84,'Abertura por conta'!J:J)</f>
        <v>-1332.01</v>
      </c>
      <c r="L84" s="62">
        <f t="shared" si="2"/>
        <v>-189.62000000000012</v>
      </c>
      <c r="M84" s="62" t="s">
        <v>2075</v>
      </c>
    </row>
    <row r="85" spans="1:15">
      <c r="A85" s="19" t="s">
        <v>2112</v>
      </c>
      <c r="B85" s="19">
        <f>VLOOKUP(C85,'Abertura por conta'!C86:D657,2,TRUE)</f>
        <v>1907</v>
      </c>
      <c r="C85" s="19" t="s">
        <v>205</v>
      </c>
      <c r="D85" s="28">
        <v>237</v>
      </c>
      <c r="E85" s="28" t="s">
        <v>1193</v>
      </c>
      <c r="F85" s="19" t="s">
        <v>1222</v>
      </c>
      <c r="G85" s="72" t="s">
        <v>1330</v>
      </c>
      <c r="H85" s="40">
        <f>SUMIF('Abertura por conta'!$C:$C,'Abertura proprietário'!C85,'Abertura por conta'!G:G)</f>
        <v>-7876.5300000000007</v>
      </c>
      <c r="I85" s="40">
        <f>SUMIF('Abertura por conta'!$C:$C,'Abertura proprietário'!C85,'Abertura por conta'!H:H)</f>
        <v>0</v>
      </c>
      <c r="J85" s="40">
        <f>SUMIF('Abertura por conta'!$C:$C,'Abertura proprietário'!C85,'Abertura por conta'!I:I)</f>
        <v>0</v>
      </c>
      <c r="K85" s="81">
        <f>SUMIF('Abertura por conta'!$C:$C,'Abertura proprietário'!C85,'Abertura por conta'!J:J)</f>
        <v>0</v>
      </c>
      <c r="L85" s="62">
        <f t="shared" si="2"/>
        <v>0</v>
      </c>
      <c r="M85" s="62"/>
    </row>
    <row r="86" spans="1:15">
      <c r="A86" s="19" t="s">
        <v>2112</v>
      </c>
      <c r="B86" s="19">
        <f>VLOOKUP(C86,'Abertura por conta'!C87:D658,2,TRUE)</f>
        <v>3822</v>
      </c>
      <c r="C86" s="19" t="s">
        <v>488</v>
      </c>
      <c r="D86" s="28">
        <v>1</v>
      </c>
      <c r="E86" s="28" t="s">
        <v>1244</v>
      </c>
      <c r="F86" s="19" t="s">
        <v>1270</v>
      </c>
      <c r="G86" s="72" t="s">
        <v>1330</v>
      </c>
      <c r="H86" s="40">
        <f>SUMIF('Abertura por conta'!$C:$C,'Abertura proprietário'!C86,'Abertura por conta'!G:G)</f>
        <v>-1085.7600000000002</v>
      </c>
      <c r="I86" s="40">
        <f>SUMIF('Abertura por conta'!$C:$C,'Abertura proprietário'!C86,'Abertura por conta'!H:H)</f>
        <v>-1417.05</v>
      </c>
      <c r="J86" s="40">
        <f>SUMIF('Abertura por conta'!$C:$C,'Abertura proprietário'!C86,'Abertura por conta'!I:I)</f>
        <v>0</v>
      </c>
      <c r="K86" s="81">
        <f>SUMIF('Abertura por conta'!$C:$C,'Abertura proprietário'!C86,'Abertura por conta'!J:J)</f>
        <v>0</v>
      </c>
      <c r="L86" s="62">
        <f t="shared" si="2"/>
        <v>0</v>
      </c>
      <c r="M86" s="62"/>
    </row>
    <row r="87" spans="1:15">
      <c r="A87" s="19" t="s">
        <v>2112</v>
      </c>
      <c r="B87" s="19">
        <f>VLOOKUP(C87,'Abertura por conta'!C88:D659,2,TRUE)</f>
        <v>1919</v>
      </c>
      <c r="C87" s="19" t="s">
        <v>279</v>
      </c>
      <c r="D87" s="28">
        <v>341</v>
      </c>
      <c r="E87" s="28" t="s">
        <v>1234</v>
      </c>
      <c r="F87" s="19" t="s">
        <v>1235</v>
      </c>
      <c r="G87" s="61">
        <f>VLOOKUP(C87,'mar 2025'!G:O,9,0)</f>
        <v>45757</v>
      </c>
      <c r="H87" s="40">
        <f>SUMIF('Abertura por conta'!$C:$C,'Abertura proprietário'!C87,'Abertura por conta'!G:G)</f>
        <v>-1869.73</v>
      </c>
      <c r="I87" s="40">
        <f>SUMIF('Abertura por conta'!$C:$C,'Abertura proprietário'!C87,'Abertura por conta'!H:H)</f>
        <v>-14825.43</v>
      </c>
      <c r="J87" s="40">
        <f>SUMIF('Abertura por conta'!$C:$C,'Abertura proprietário'!C87,'Abertura por conta'!I:I)</f>
        <v>-14825.43</v>
      </c>
      <c r="K87" s="81">
        <f>SUMIF('Abertura por conta'!$C:$C,'Abertura proprietário'!C87,'Abertura por conta'!J:J)</f>
        <v>-14983.8</v>
      </c>
      <c r="L87" s="62">
        <f t="shared" si="2"/>
        <v>-158.36999999999898</v>
      </c>
      <c r="M87" s="62" t="s">
        <v>2076</v>
      </c>
    </row>
    <row r="88" spans="1:15">
      <c r="A88" s="19" t="s">
        <v>2112</v>
      </c>
      <c r="B88" s="19">
        <f>VLOOKUP(C88,'Abertura por conta'!C89:D660,2,TRUE)</f>
        <v>1922</v>
      </c>
      <c r="C88" s="19" t="s">
        <v>288</v>
      </c>
      <c r="D88" s="28">
        <v>341</v>
      </c>
      <c r="E88" s="28" t="s">
        <v>1234</v>
      </c>
      <c r="F88" s="19" t="s">
        <v>1237</v>
      </c>
      <c r="G88" s="61">
        <f>VLOOKUP(C88,'mar 2025'!G:O,9,0)</f>
        <v>45757</v>
      </c>
      <c r="H88" s="40">
        <f>SUMIF('Abertura por conta'!$C:$C,'Abertura proprietário'!C88,'Abertura por conta'!G:G)</f>
        <v>59.52000000000001</v>
      </c>
      <c r="I88" s="40">
        <f>SUMIF('Abertura por conta'!$C:$C,'Abertura proprietário'!C88,'Abertura por conta'!H:H)</f>
        <v>-1805.45</v>
      </c>
      <c r="J88" s="40">
        <f>SUMIF('Abertura por conta'!$C:$C,'Abertura proprietário'!C88,'Abertura por conta'!I:I)</f>
        <v>-1796.07</v>
      </c>
      <c r="K88" s="81">
        <f>SUMIF('Abertura por conta'!$C:$C,'Abertura proprietário'!C88,'Abertura por conta'!J:J)</f>
        <v>-1796.07</v>
      </c>
      <c r="L88" s="62">
        <f t="shared" si="2"/>
        <v>0</v>
      </c>
      <c r="M88" s="62"/>
    </row>
    <row r="89" spans="1:15">
      <c r="A89" s="19" t="s">
        <v>2112</v>
      </c>
      <c r="B89" s="19">
        <f>VLOOKUP(C89,'Abertura por conta'!C90:D661,2,TRUE)</f>
        <v>1933</v>
      </c>
      <c r="C89" s="19" t="s">
        <v>655</v>
      </c>
      <c r="D89" s="28">
        <v>104</v>
      </c>
      <c r="E89" s="28" t="s">
        <v>1289</v>
      </c>
      <c r="F89" s="19" t="s">
        <v>1305</v>
      </c>
      <c r="G89" s="61">
        <f>VLOOKUP(C89,'mar 2025'!G:O,9,0)</f>
        <v>45757</v>
      </c>
      <c r="H89" s="40">
        <f>SUMIF('Abertura por conta'!$C:$C,'Abertura proprietário'!C89,'Abertura por conta'!G:G)</f>
        <v>-2463.8200000000002</v>
      </c>
      <c r="I89" s="40">
        <f>SUMIF('Abertura por conta'!$C:$C,'Abertura proprietário'!C89,'Abertura por conta'!H:H)</f>
        <v>-3575.14</v>
      </c>
      <c r="J89" s="40">
        <f>SUMIF('Abertura por conta'!$C:$C,'Abertura proprietário'!C89,'Abertura por conta'!I:I)</f>
        <v>-3615.14</v>
      </c>
      <c r="K89" s="81">
        <f>SUMIF('Abertura por conta'!$C:$C,'Abertura proprietário'!C89,'Abertura por conta'!J:J)</f>
        <v>-3615.14</v>
      </c>
      <c r="L89" s="62">
        <f t="shared" si="2"/>
        <v>0</v>
      </c>
      <c r="M89" s="62"/>
    </row>
    <row r="90" spans="1:15">
      <c r="A90" s="19" t="s">
        <v>2112</v>
      </c>
      <c r="B90" s="19">
        <f>VLOOKUP(C90,'Abertura por conta'!C91:D662,2,TRUE)</f>
        <v>3659</v>
      </c>
      <c r="C90" s="19" t="s">
        <v>138</v>
      </c>
      <c r="D90" s="28">
        <v>237</v>
      </c>
      <c r="E90" s="28" t="s">
        <v>1193</v>
      </c>
      <c r="F90" s="19" t="s">
        <v>1210</v>
      </c>
      <c r="G90" s="61">
        <f>VLOOKUP(C90,'mar 2025'!G:O,9,0)</f>
        <v>45757</v>
      </c>
      <c r="H90" s="40">
        <f>SUMIF('Abertura por conta'!$C:$C,'Abertura proprietário'!C90,'Abertura por conta'!G:G)</f>
        <v>1520.89</v>
      </c>
      <c r="I90" s="40">
        <f>SUMIF('Abertura por conta'!$C:$C,'Abertura proprietário'!C90,'Abertura por conta'!H:H)</f>
        <v>-1246.6399999999999</v>
      </c>
      <c r="J90" s="40">
        <f>SUMIF('Abertura por conta'!$C:$C,'Abertura proprietário'!C90,'Abertura por conta'!I:I)</f>
        <v>-1315.6799999999998</v>
      </c>
      <c r="K90" s="81">
        <f>SUMIF('Abertura por conta'!$C:$C,'Abertura proprietário'!C90,'Abertura por conta'!J:J)</f>
        <v>-1315.6799999999998</v>
      </c>
      <c r="L90" s="80">
        <f t="shared" si="2"/>
        <v>0</v>
      </c>
      <c r="M90" s="62"/>
    </row>
    <row r="91" spans="1:15">
      <c r="A91" s="19" t="s">
        <v>2112</v>
      </c>
      <c r="B91" s="19">
        <f>VLOOKUP(C91,'Abertura por conta'!C92:D663,2,TRUE)</f>
        <v>6542</v>
      </c>
      <c r="C91" s="19" t="s">
        <v>1165</v>
      </c>
      <c r="D91" s="28">
        <v>33</v>
      </c>
      <c r="E91" s="28" t="s">
        <v>1198</v>
      </c>
      <c r="F91" s="19" t="s">
        <v>1343</v>
      </c>
      <c r="G91" s="61">
        <f>VLOOKUP(C91,'mar 2025'!G:O,9,0)</f>
        <v>45757</v>
      </c>
      <c r="H91" s="40">
        <f>SUMIF('Abertura por conta'!$C:$C,'Abertura proprietário'!C91,'Abertura por conta'!G:G)</f>
        <v>5039.0999999999995</v>
      </c>
      <c r="I91" s="40">
        <f>SUMIF('Abertura por conta'!$C:$C,'Abertura proprietário'!C91,'Abertura por conta'!H:H)</f>
        <v>0</v>
      </c>
      <c r="J91" s="40">
        <f>SUMIF('Abertura por conta'!$C:$C,'Abertura proprietário'!C91,'Abertura por conta'!I:I)</f>
        <v>-400.15</v>
      </c>
      <c r="K91" s="81">
        <f>SUMIF('Abertura por conta'!$C:$C,'Abertura proprietário'!C91,'Abertura por conta'!J:J)</f>
        <v>-400.15</v>
      </c>
      <c r="L91" s="62">
        <f t="shared" si="2"/>
        <v>0</v>
      </c>
      <c r="M91" s="62"/>
    </row>
    <row r="92" spans="1:15">
      <c r="A92" s="51" t="s">
        <v>2099</v>
      </c>
      <c r="B92" s="19">
        <f>VLOOKUP(C92,'Abertura por conta'!C93:D664,2,TRUE)</f>
        <v>4541</v>
      </c>
      <c r="C92" s="27" t="s">
        <v>666</v>
      </c>
      <c r="D92" s="45">
        <v>104</v>
      </c>
      <c r="E92" s="45" t="s">
        <v>1289</v>
      </c>
      <c r="F92" s="27" t="s">
        <v>1306</v>
      </c>
      <c r="G92" s="78">
        <f>VLOOKUP(C92,'mar 2025'!G:O,9,0)</f>
        <v>45757</v>
      </c>
      <c r="H92" s="40">
        <f>SUMIF('Abertura por conta'!$C:$C,'Abertura proprietário'!C92,'Abertura por conta'!G:G)</f>
        <v>-21064.899999999998</v>
      </c>
      <c r="I92" s="40">
        <f>SUMIF('Abertura por conta'!$C:$C,'Abertura proprietário'!C92,'Abertura por conta'!H:H)</f>
        <v>826.13999999999987</v>
      </c>
      <c r="J92" s="77">
        <f>SUMIF('Abertura por conta'!$C:$C,'Abertura proprietário'!C92,'Abertura por conta'!I:I)</f>
        <v>886.06</v>
      </c>
      <c r="K92" s="77">
        <f>SUMIF('Abertura por conta'!$C:$C,'Abertura proprietário'!C92,'Abertura por conta'!J:J)</f>
        <v>59.919999999999959</v>
      </c>
      <c r="L92" s="74">
        <f t="shared" si="2"/>
        <v>-826.14</v>
      </c>
      <c r="M92" s="74" t="s">
        <v>2079</v>
      </c>
    </row>
    <row r="93" spans="1:15">
      <c r="A93" s="19" t="s">
        <v>2112</v>
      </c>
      <c r="B93" s="19">
        <f>VLOOKUP(C93,'Abertura por conta'!C94:D665,2,TRUE)</f>
        <v>1999</v>
      </c>
      <c r="C93" s="19" t="s">
        <v>671</v>
      </c>
      <c r="D93" s="28">
        <v>104</v>
      </c>
      <c r="E93" s="28" t="s">
        <v>1289</v>
      </c>
      <c r="F93" s="19" t="s">
        <v>1307</v>
      </c>
      <c r="G93" s="61">
        <f>VLOOKUP(C93,'mar 2025'!G:O,9,0)</f>
        <v>45757</v>
      </c>
      <c r="H93" s="40">
        <f>SUMIF('Abertura por conta'!$C:$C,'Abertura proprietário'!C93,'Abertura por conta'!G:G)</f>
        <v>-5604.91</v>
      </c>
      <c r="I93" s="40">
        <f>SUMIF('Abertura por conta'!$C:$C,'Abertura proprietário'!C93,'Abertura por conta'!H:H)</f>
        <v>-4173.4599999999991</v>
      </c>
      <c r="J93" s="40">
        <f>SUMIF('Abertura por conta'!$C:$C,'Abertura proprietário'!C93,'Abertura por conta'!I:I)</f>
        <v>-4398.4599999999991</v>
      </c>
      <c r="K93" s="81">
        <f>SUMIF('Abertura por conta'!$C:$C,'Abertura proprietário'!C93,'Abertura por conta'!J:J)</f>
        <v>-4398.4599999999991</v>
      </c>
      <c r="L93" s="62">
        <f t="shared" si="2"/>
        <v>0</v>
      </c>
      <c r="M93" s="62"/>
    </row>
    <row r="94" spans="1:15">
      <c r="A94" s="19" t="s">
        <v>2112</v>
      </c>
      <c r="B94" s="19">
        <f>VLOOKUP(C94,'Abertura por conta'!C95:D666,2,TRUE)</f>
        <v>2001</v>
      </c>
      <c r="C94" s="19" t="s">
        <v>492</v>
      </c>
      <c r="D94" s="28">
        <v>1</v>
      </c>
      <c r="E94" s="28" t="s">
        <v>1244</v>
      </c>
      <c r="F94" s="19" t="s">
        <v>1271</v>
      </c>
      <c r="G94" s="61">
        <f>VLOOKUP(C94,'mar 2025'!G:O,9,0)</f>
        <v>45757</v>
      </c>
      <c r="H94" s="40">
        <f>SUMIF('Abertura por conta'!$C:$C,'Abertura proprietário'!C94,'Abertura por conta'!G:G)</f>
        <v>-1246.6399999999999</v>
      </c>
      <c r="I94" s="40">
        <f>SUMIF('Abertura por conta'!$C:$C,'Abertura proprietário'!C94,'Abertura por conta'!H:H)</f>
        <v>-788.79000000000019</v>
      </c>
      <c r="J94" s="40">
        <f>SUMIF('Abertura por conta'!$C:$C,'Abertura proprietário'!C94,'Abertura por conta'!I:I)</f>
        <v>-788.79000000000019</v>
      </c>
      <c r="K94" s="81">
        <f>SUMIF('Abertura por conta'!$C:$C,'Abertura proprietário'!C94,'Abertura por conta'!J:J)</f>
        <v>-1138.7900000000002</v>
      </c>
      <c r="L94" s="62">
        <f t="shared" si="2"/>
        <v>-350</v>
      </c>
      <c r="M94" s="62" t="s">
        <v>2077</v>
      </c>
    </row>
    <row r="95" spans="1:15">
      <c r="A95" s="19" t="s">
        <v>2112</v>
      </c>
      <c r="B95" s="19">
        <f>VLOOKUP(C95,'Abertura por conta'!C96:D667,2,TRUE)</f>
        <v>2046</v>
      </c>
      <c r="C95" s="19" t="s">
        <v>497</v>
      </c>
      <c r="D95" s="28">
        <v>1</v>
      </c>
      <c r="E95" s="28" t="s">
        <v>1244</v>
      </c>
      <c r="F95" s="19" t="s">
        <v>1272</v>
      </c>
      <c r="G95" s="61">
        <f>VLOOKUP(C95,'mar 2025'!G:O,9,0)</f>
        <v>45757</v>
      </c>
      <c r="H95" s="40">
        <f>SUMIF('Abertura por conta'!$C:$C,'Abertura proprietário'!C95,'Abertura por conta'!G:G)</f>
        <v>764.35</v>
      </c>
      <c r="I95" s="40">
        <f>SUMIF('Abertura por conta'!$C:$C,'Abertura proprietário'!C95,'Abertura por conta'!H:H)</f>
        <v>-173.74</v>
      </c>
      <c r="J95" s="40">
        <f>SUMIF('Abertura por conta'!$C:$C,'Abertura proprietário'!C95,'Abertura por conta'!I:I)</f>
        <v>-233.74</v>
      </c>
      <c r="K95" s="81">
        <f>SUMIF('Abertura por conta'!$C:$C,'Abertura proprietário'!C95,'Abertura por conta'!J:J)</f>
        <v>-391.24</v>
      </c>
      <c r="L95" s="62">
        <f t="shared" si="2"/>
        <v>-157.5</v>
      </c>
      <c r="M95" s="62" t="s">
        <v>2081</v>
      </c>
    </row>
    <row r="96" spans="1:15">
      <c r="A96" s="19" t="s">
        <v>2112</v>
      </c>
      <c r="B96" s="19">
        <f>VLOOKUP(C96,'Abertura por conta'!C97:D668,2,TRUE)</f>
        <v>2050</v>
      </c>
      <c r="C96" s="19" t="s">
        <v>502</v>
      </c>
      <c r="D96" s="28">
        <v>1</v>
      </c>
      <c r="E96" s="28" t="s">
        <v>1244</v>
      </c>
      <c r="F96" s="19" t="s">
        <v>1273</v>
      </c>
      <c r="G96" s="61">
        <f>VLOOKUP(C96,'mar 2025'!G:O,9,0)</f>
        <v>45757</v>
      </c>
      <c r="H96" s="40">
        <f>SUMIF('Abertura por conta'!$C:$C,'Abertura proprietário'!C96,'Abertura por conta'!G:G)</f>
        <v>297.02999999999997</v>
      </c>
      <c r="I96" s="40">
        <f>SUMIF('Abertura por conta'!$C:$C,'Abertura proprietário'!C96,'Abertura por conta'!H:H)</f>
        <v>-1340.3</v>
      </c>
      <c r="J96" s="40">
        <f>SUMIF('Abertura por conta'!$C:$C,'Abertura proprietário'!C96,'Abertura por conta'!I:I)</f>
        <v>-1340.3</v>
      </c>
      <c r="K96" s="81">
        <f>SUMIF('Abertura por conta'!$C:$C,'Abertura proprietário'!C96,'Abertura por conta'!J:J)</f>
        <v>-1340.3</v>
      </c>
      <c r="L96" s="62">
        <f t="shared" si="2"/>
        <v>0</v>
      </c>
      <c r="M96" s="62"/>
    </row>
    <row r="97" spans="1:15">
      <c r="A97" s="19" t="s">
        <v>2112</v>
      </c>
      <c r="B97" s="19">
        <f>VLOOKUP(C97,'Abertura por conta'!C98:D669,2,TRUE)</f>
        <v>2053</v>
      </c>
      <c r="C97" s="19" t="s">
        <v>69</v>
      </c>
      <c r="D97" s="28">
        <v>33</v>
      </c>
      <c r="E97" s="28" t="s">
        <v>1198</v>
      </c>
      <c r="F97" s="19" t="s">
        <v>1341</v>
      </c>
      <c r="G97" s="61">
        <f>VLOOKUP(C97,'mar 2025'!G:O,9,0)</f>
        <v>45757</v>
      </c>
      <c r="H97" s="40">
        <f>SUMIF('Abertura por conta'!$C:$C,'Abertura proprietário'!C97,'Abertura por conta'!G:G)</f>
        <v>2150</v>
      </c>
      <c r="I97" s="40">
        <f>SUMIF('Abertura por conta'!$C:$C,'Abertura proprietário'!C97,'Abertura por conta'!H:H)</f>
        <v>-688.25</v>
      </c>
      <c r="J97" s="40">
        <f>SUMIF('Abertura por conta'!$C:$C,'Abertura proprietário'!C97,'Abertura por conta'!I:I)</f>
        <v>-711.85</v>
      </c>
      <c r="K97" s="81">
        <f>SUMIF('Abertura por conta'!$C:$C,'Abertura proprietário'!C97,'Abertura por conta'!J:J)</f>
        <v>-711.85</v>
      </c>
      <c r="L97" s="62">
        <f t="shared" si="2"/>
        <v>0</v>
      </c>
      <c r="M97" s="62"/>
    </row>
    <row r="98" spans="1:15">
      <c r="A98" s="19" t="s">
        <v>2112</v>
      </c>
      <c r="B98" s="19">
        <f>VLOOKUP(C98,'Abertura por conta'!C99:D670,2,TRUE)</f>
        <v>2073</v>
      </c>
      <c r="C98" s="19" t="s">
        <v>679</v>
      </c>
      <c r="D98" s="28">
        <v>104</v>
      </c>
      <c r="E98" s="28" t="s">
        <v>1289</v>
      </c>
      <c r="F98" s="19" t="s">
        <v>1308</v>
      </c>
      <c r="G98" s="61">
        <f>VLOOKUP(C98,'mar 2025'!G:O,9,0)</f>
        <v>45757</v>
      </c>
      <c r="H98" s="40">
        <f>SUMIF('Abertura por conta'!$C:$C,'Abertura proprietário'!C98,'Abertura por conta'!G:G)</f>
        <v>-7634.93</v>
      </c>
      <c r="I98" s="40">
        <f>SUMIF('Abertura por conta'!$C:$C,'Abertura proprietário'!C98,'Abertura por conta'!H:H)</f>
        <v>-1320.78</v>
      </c>
      <c r="J98" s="40">
        <f>SUMIF('Abertura por conta'!$C:$C,'Abertura proprietário'!C98,'Abertura por conta'!I:I)</f>
        <v>-1308.6599999999999</v>
      </c>
      <c r="K98" s="81">
        <f>SUMIF('Abertura por conta'!$C:$C,'Abertura proprietário'!C98,'Abertura por conta'!J:J)</f>
        <v>-1332.52</v>
      </c>
      <c r="L98" s="62">
        <f t="shared" si="2"/>
        <v>-23.860000000000127</v>
      </c>
      <c r="M98" s="62" t="s">
        <v>2055</v>
      </c>
    </row>
    <row r="99" spans="1:15">
      <c r="A99" s="19" t="s">
        <v>2112</v>
      </c>
      <c r="B99" s="19">
        <f>VLOOKUP(C99,'Abertura por conta'!C100:D671,2,TRUE)</f>
        <v>2091</v>
      </c>
      <c r="C99" s="19" t="s">
        <v>685</v>
      </c>
      <c r="D99" s="28">
        <v>104</v>
      </c>
      <c r="E99" s="28" t="s">
        <v>1289</v>
      </c>
      <c r="F99" s="19" t="s">
        <v>1309</v>
      </c>
      <c r="G99" s="61">
        <f>VLOOKUP(C99,'mar 2025'!G:O,9,0)</f>
        <v>45757</v>
      </c>
      <c r="H99" s="40">
        <f>SUMIF('Abertura por conta'!$C:$C,'Abertura proprietário'!C99,'Abertura por conta'!G:G)</f>
        <v>-684.11</v>
      </c>
      <c r="I99" s="40">
        <f>SUMIF('Abertura por conta'!$C:$C,'Abertura proprietário'!C99,'Abertura por conta'!H:H)</f>
        <v>-1993.0900000000001</v>
      </c>
      <c r="J99" s="40">
        <f>SUMIF('Abertura por conta'!$C:$C,'Abertura proprietário'!C99,'Abertura por conta'!I:I)</f>
        <v>-1988.33</v>
      </c>
      <c r="K99" s="81">
        <f>SUMIF('Abertura por conta'!$C:$C,'Abertura proprietário'!C99,'Abertura por conta'!J:J)</f>
        <v>-1940.77</v>
      </c>
      <c r="L99" s="62">
        <f t="shared" si="2"/>
        <v>47.559999999999945</v>
      </c>
      <c r="M99" s="62" t="s">
        <v>2082</v>
      </c>
    </row>
    <row r="100" spans="1:15">
      <c r="A100" s="19" t="s">
        <v>2112</v>
      </c>
      <c r="B100" s="19">
        <f>VLOOKUP(C100,'Abertura por conta'!C101:D672,2,TRUE)</f>
        <v>2130</v>
      </c>
      <c r="C100" s="19" t="s">
        <v>283</v>
      </c>
      <c r="D100" s="28">
        <v>341</v>
      </c>
      <c r="E100" s="28" t="s">
        <v>1234</v>
      </c>
      <c r="F100" s="19" t="s">
        <v>1236</v>
      </c>
      <c r="G100" s="61">
        <f>VLOOKUP(C100,'mar 2025'!G:O,9,0)</f>
        <v>45757</v>
      </c>
      <c r="H100" s="40">
        <f>SUMIF('Abertura por conta'!$C:$C,'Abertura proprietário'!C100,'Abertura por conta'!G:G)</f>
        <v>584.75</v>
      </c>
      <c r="I100" s="40">
        <f>SUMIF('Abertura por conta'!$C:$C,'Abertura proprietário'!C100,'Abertura por conta'!H:H)</f>
        <v>-855</v>
      </c>
      <c r="J100" s="40">
        <f>SUMIF('Abertura por conta'!$C:$C,'Abertura proprietário'!C100,'Abertura por conta'!I:I)</f>
        <v>-855</v>
      </c>
      <c r="K100" s="81">
        <f>SUMIF('Abertura por conta'!$C:$C,'Abertura proprietário'!C100,'Abertura por conta'!J:J)</f>
        <v>-933.68000000000006</v>
      </c>
      <c r="L100" s="62">
        <f t="shared" si="2"/>
        <v>-78.680000000000064</v>
      </c>
      <c r="M100" s="62" t="s">
        <v>2050</v>
      </c>
    </row>
    <row r="101" spans="1:15">
      <c r="A101" s="19" t="s">
        <v>2112</v>
      </c>
      <c r="B101" s="19">
        <f>VLOOKUP(C101,'Abertura por conta'!C102:D673,2,TRUE)</f>
        <v>2154</v>
      </c>
      <c r="C101" s="19" t="s">
        <v>888</v>
      </c>
      <c r="D101" s="28">
        <v>1</v>
      </c>
      <c r="E101" s="28" t="s">
        <v>1244</v>
      </c>
      <c r="F101" s="19" t="s">
        <v>1284</v>
      </c>
      <c r="G101" s="61">
        <f>VLOOKUP(C101,'mar 2025'!G:O,9,0)</f>
        <v>45757</v>
      </c>
      <c r="H101" s="40">
        <f>SUMIF('Abertura por conta'!$C:$C,'Abertura proprietário'!C101,'Abertura por conta'!G:G)</f>
        <v>-2612.3500000000004</v>
      </c>
      <c r="I101" s="40">
        <f>SUMIF('Abertura por conta'!$C:$C,'Abertura proprietário'!C101,'Abertura por conta'!H:H)</f>
        <v>-864.6</v>
      </c>
      <c r="J101" s="40">
        <f>SUMIF('Abertura por conta'!$C:$C,'Abertura proprietário'!C101,'Abertura por conta'!I:I)</f>
        <v>-811.5</v>
      </c>
      <c r="K101" s="81">
        <f>SUMIF('Abertura por conta'!$C:$C,'Abertura proprietário'!C101,'Abertura por conta'!J:J)</f>
        <v>-807.77</v>
      </c>
      <c r="L101" s="62">
        <f t="shared" si="2"/>
        <v>3.7300000000000182</v>
      </c>
      <c r="M101" s="62" t="s">
        <v>2055</v>
      </c>
      <c r="O101" s="63"/>
    </row>
    <row r="102" spans="1:15">
      <c r="A102" s="19" t="s">
        <v>2112</v>
      </c>
      <c r="B102" s="19">
        <f>VLOOKUP(C102,'Abertura por conta'!C103:D674,2,TRUE)</f>
        <v>2161</v>
      </c>
      <c r="C102" s="19" t="s">
        <v>320</v>
      </c>
      <c r="D102" s="28">
        <v>341</v>
      </c>
      <c r="E102" s="28" t="s">
        <v>1234</v>
      </c>
      <c r="F102" s="19" t="s">
        <v>1242</v>
      </c>
      <c r="G102" s="61">
        <f>VLOOKUP(C102,'mar 2025'!G:O,9,0)</f>
        <v>45757</v>
      </c>
      <c r="H102" s="40">
        <f>SUMIF('Abertura por conta'!$C:$C,'Abertura proprietário'!C102,'Abertura por conta'!G:G)</f>
        <v>0</v>
      </c>
      <c r="I102" s="40">
        <f>SUMIF('Abertura por conta'!$C:$C,'Abertura proprietário'!C102,'Abertura por conta'!H:H)</f>
        <v>-1508.63</v>
      </c>
      <c r="J102" s="40">
        <f>SUMIF('Abertura por conta'!$C:$C,'Abertura proprietário'!C102,'Abertura por conta'!I:I)</f>
        <v>-1508.63</v>
      </c>
      <c r="K102" s="81">
        <f>SUMIF('Abertura por conta'!$C:$C,'Abertura proprietário'!C102,'Abertura por conta'!J:J)</f>
        <v>-1508.63</v>
      </c>
      <c r="L102" s="62">
        <f t="shared" si="2"/>
        <v>0</v>
      </c>
      <c r="M102" s="62"/>
    </row>
    <row r="103" spans="1:15">
      <c r="A103" s="19" t="s">
        <v>2112</v>
      </c>
      <c r="B103" s="19">
        <f>VLOOKUP(C103,'Abertura por conta'!C104:D675,2,TRUE)</f>
        <v>2175</v>
      </c>
      <c r="C103" s="19" t="s">
        <v>690</v>
      </c>
      <c r="D103" s="28">
        <v>104</v>
      </c>
      <c r="E103" s="28" t="s">
        <v>1289</v>
      </c>
      <c r="F103" s="19" t="s">
        <v>1310</v>
      </c>
      <c r="G103" s="61">
        <f>VLOOKUP(C103,'mar 2025'!G:O,9,0)</f>
        <v>45757</v>
      </c>
      <c r="H103" s="40">
        <f>SUMIF('Abertura por conta'!$C:$C,'Abertura proprietário'!C103,'Abertura por conta'!G:G)</f>
        <v>-1188.3700000000001</v>
      </c>
      <c r="I103" s="40">
        <f>SUMIF('Abertura por conta'!$C:$C,'Abertura proprietário'!C103,'Abertura por conta'!H:H)</f>
        <v>-2803.92</v>
      </c>
      <c r="J103" s="40">
        <f>SUMIF('Abertura por conta'!$C:$C,'Abertura proprietário'!C103,'Abertura por conta'!I:I)</f>
        <v>-2803.92</v>
      </c>
      <c r="K103" s="81">
        <f>SUMIF('Abertura por conta'!$C:$C,'Abertura proprietário'!C103,'Abertura por conta'!J:J)</f>
        <v>-2803.92</v>
      </c>
      <c r="L103" s="62">
        <f t="shared" si="2"/>
        <v>0</v>
      </c>
      <c r="M103" s="62"/>
    </row>
    <row r="104" spans="1:15">
      <c r="A104" s="19" t="s">
        <v>2112</v>
      </c>
      <c r="B104" s="19">
        <f>VLOOKUP(C104,'Abertura por conta'!C105:D676,2,TRUE)</f>
        <v>2177</v>
      </c>
      <c r="C104" s="19" t="s">
        <v>695</v>
      </c>
      <c r="D104" s="28">
        <v>104</v>
      </c>
      <c r="E104" s="28" t="s">
        <v>1289</v>
      </c>
      <c r="F104" s="19" t="s">
        <v>1311</v>
      </c>
      <c r="G104" s="61">
        <f>VLOOKUP(C104,'mar 2025'!G:O,9,0)</f>
        <v>45757</v>
      </c>
      <c r="H104" s="40">
        <f>SUMIF('Abertura por conta'!$C:$C,'Abertura proprietário'!C104,'Abertura por conta'!G:G)</f>
        <v>-2007.79</v>
      </c>
      <c r="I104" s="40">
        <f>SUMIF('Abertura por conta'!$C:$C,'Abertura proprietário'!C104,'Abertura por conta'!H:H)</f>
        <v>-1057.94</v>
      </c>
      <c r="J104" s="40">
        <f>SUMIF('Abertura por conta'!$C:$C,'Abertura proprietário'!C104,'Abertura por conta'!I:I)</f>
        <v>-1057.94</v>
      </c>
      <c r="K104" s="81">
        <f>SUMIF('Abertura por conta'!$C:$C,'Abertura proprietário'!C104,'Abertura por conta'!J:J)</f>
        <v>-1057.94</v>
      </c>
      <c r="L104" s="62">
        <f t="shared" si="2"/>
        <v>0</v>
      </c>
      <c r="M104" s="62"/>
    </row>
    <row r="105" spans="1:15">
      <c r="A105" s="19" t="s">
        <v>2112</v>
      </c>
      <c r="B105" s="19">
        <f>VLOOKUP(C105,'Abertura por conta'!C106:D677,2,TRUE)</f>
        <v>2193</v>
      </c>
      <c r="C105" s="19" t="s">
        <v>507</v>
      </c>
      <c r="D105" s="28">
        <v>1</v>
      </c>
      <c r="E105" s="28" t="s">
        <v>1244</v>
      </c>
      <c r="F105" s="19" t="s">
        <v>1274</v>
      </c>
      <c r="G105" s="61">
        <f>VLOOKUP(C105,'mar 2025'!G:O,9,0)</f>
        <v>45757</v>
      </c>
      <c r="H105" s="40">
        <f>SUMIF('Abertura por conta'!$C:$C,'Abertura proprietário'!C105,'Abertura por conta'!G:G)</f>
        <v>-726.7</v>
      </c>
      <c r="I105" s="40">
        <f>SUMIF('Abertura por conta'!$C:$C,'Abertura proprietário'!C105,'Abertura por conta'!H:H)</f>
        <v>-1966.0900000000001</v>
      </c>
      <c r="J105" s="40">
        <f>SUMIF('Abertura por conta'!$C:$C,'Abertura proprietário'!C105,'Abertura por conta'!I:I)</f>
        <v>-967.22</v>
      </c>
      <c r="K105" s="81">
        <f>SUMIF('Abertura por conta'!$C:$C,'Abertura proprietário'!C105,'Abertura por conta'!J:J)</f>
        <v>1282.7800000000002</v>
      </c>
      <c r="L105" s="62">
        <f t="shared" si="2"/>
        <v>2250</v>
      </c>
      <c r="M105" s="62" t="s">
        <v>2095</v>
      </c>
    </row>
    <row r="106" spans="1:15">
      <c r="A106" s="19" t="s">
        <v>2112</v>
      </c>
      <c r="B106" s="19">
        <f>VLOOKUP(C106,'Abertura por conta'!C107:D678,2,TRUE)</f>
        <v>2240</v>
      </c>
      <c r="C106" s="19" t="s">
        <v>151</v>
      </c>
      <c r="D106" s="28">
        <v>237</v>
      </c>
      <c r="E106" s="28" t="s">
        <v>1193</v>
      </c>
      <c r="F106" s="19" t="s">
        <v>1212</v>
      </c>
      <c r="G106" s="61">
        <f>VLOOKUP(C106,'mar 2025'!G:O,9,0)</f>
        <v>45757</v>
      </c>
      <c r="H106" s="40">
        <f>SUMIF('Abertura por conta'!$C:$C,'Abertura proprietário'!C106,'Abertura por conta'!G:G)</f>
        <v>-100</v>
      </c>
      <c r="I106" s="40">
        <f>SUMIF('Abertura por conta'!$C:$C,'Abertura proprietário'!C106,'Abertura por conta'!H:H)</f>
        <v>-900</v>
      </c>
      <c r="J106" s="40">
        <f>SUMIF('Abertura por conta'!$C:$C,'Abertura proprietário'!C106,'Abertura por conta'!I:I)</f>
        <v>-900</v>
      </c>
      <c r="K106" s="81">
        <f>SUMIF('Abertura por conta'!$C:$C,'Abertura proprietário'!C106,'Abertura por conta'!J:J)</f>
        <v>-900</v>
      </c>
      <c r="L106" s="62">
        <f t="shared" si="2"/>
        <v>0</v>
      </c>
      <c r="M106" s="62"/>
    </row>
    <row r="107" spans="1:15">
      <c r="A107" s="19" t="s">
        <v>2112</v>
      </c>
      <c r="B107" s="19">
        <f>VLOOKUP(C107,'Abertura por conta'!C108:D679,2,TRUE)</f>
        <v>2242</v>
      </c>
      <c r="C107" s="19" t="s">
        <v>512</v>
      </c>
      <c r="D107" s="28">
        <v>1</v>
      </c>
      <c r="E107" s="28" t="s">
        <v>1244</v>
      </c>
      <c r="F107" s="19" t="s">
        <v>1275</v>
      </c>
      <c r="G107" s="61">
        <f>VLOOKUP(C107,'mar 2025'!G:O,9,0)</f>
        <v>45757</v>
      </c>
      <c r="H107" s="40">
        <f>SUMIF('Abertura por conta'!$C:$C,'Abertura proprietário'!C107,'Abertura por conta'!G:G)</f>
        <v>-1194.73</v>
      </c>
      <c r="I107" s="40">
        <f>SUMIF('Abertura por conta'!$C:$C,'Abertura proprietário'!C107,'Abertura por conta'!H:H)</f>
        <v>-1606.6</v>
      </c>
      <c r="J107" s="40">
        <f>SUMIF('Abertura por conta'!$C:$C,'Abertura proprietário'!C107,'Abertura por conta'!I:I)</f>
        <v>-2212.7199999999998</v>
      </c>
      <c r="K107" s="81">
        <f>SUMIF('Abertura por conta'!$C:$C,'Abertura proprietário'!C107,'Abertura por conta'!J:J)</f>
        <v>-2212.7199999999998</v>
      </c>
      <c r="L107" s="62">
        <f t="shared" si="2"/>
        <v>0</v>
      </c>
      <c r="M107" s="62"/>
    </row>
    <row r="108" spans="1:15">
      <c r="A108" s="51" t="s">
        <v>2099</v>
      </c>
      <c r="B108" s="19">
        <f>VLOOKUP(C108,'Abertura por conta'!C109:D680,2,TRUE)</f>
        <v>8799</v>
      </c>
      <c r="C108" s="27" t="s">
        <v>1733</v>
      </c>
      <c r="D108" s="45">
        <v>104</v>
      </c>
      <c r="E108" s="45" t="s">
        <v>1289</v>
      </c>
      <c r="F108" s="27" t="s">
        <v>1824</v>
      </c>
      <c r="G108" s="78">
        <f>VLOOKUP(C108,'mar 2025'!G:O,9,0)</f>
        <v>45757</v>
      </c>
      <c r="H108" s="40">
        <f>SUMIF('Abertura por conta'!$C:$C,'Abertura proprietário'!C108,'Abertura por conta'!G:G)</f>
        <v>-3126.92</v>
      </c>
      <c r="I108" s="40">
        <f>SUMIF('Abertura por conta'!$C:$C,'Abertura proprietário'!C108,'Abertura por conta'!H:H)</f>
        <v>0</v>
      </c>
      <c r="J108" s="40">
        <f>SUMIF('Abertura por conta'!$C:$C,'Abertura proprietário'!C108,'Abertura por conta'!I:I)</f>
        <v>-245.4</v>
      </c>
      <c r="K108" s="77">
        <f>SUMIF('Abertura por conta'!$C:$C,'Abertura proprietário'!C108,'Abertura por conta'!J:J)</f>
        <v>36.789999999999964</v>
      </c>
      <c r="L108" s="62">
        <f t="shared" si="2"/>
        <v>282.18999999999994</v>
      </c>
      <c r="M108" s="74" t="s">
        <v>2089</v>
      </c>
      <c r="N108" s="63"/>
    </row>
    <row r="109" spans="1:15">
      <c r="A109" s="19" t="s">
        <v>2112</v>
      </c>
      <c r="B109" s="19">
        <f>VLOOKUP(C109,'Abertura por conta'!C110:D681,2,TRUE)</f>
        <v>2271</v>
      </c>
      <c r="C109" s="19" t="s">
        <v>516</v>
      </c>
      <c r="D109" s="28">
        <v>1</v>
      </c>
      <c r="E109" s="28" t="s">
        <v>1244</v>
      </c>
      <c r="F109" s="19" t="s">
        <v>1276</v>
      </c>
      <c r="G109" s="61">
        <f>VLOOKUP(C109,'mar 2025'!G:O,9,0)</f>
        <v>45757</v>
      </c>
      <c r="H109" s="40">
        <f>SUMIF('Abertura por conta'!$C:$C,'Abertura proprietário'!C109,'Abertura por conta'!G:G)</f>
        <v>129.51999999999998</v>
      </c>
      <c r="I109" s="40">
        <f>SUMIF('Abertura por conta'!$C:$C,'Abertura proprietário'!C109,'Abertura por conta'!H:H)</f>
        <v>-2089.73</v>
      </c>
      <c r="J109" s="40">
        <f>SUMIF('Abertura por conta'!$C:$C,'Abertura proprietário'!C109,'Abertura por conta'!I:I)</f>
        <v>-2083.7600000000002</v>
      </c>
      <c r="K109" s="81">
        <f>SUMIF('Abertura por conta'!$C:$C,'Abertura proprietário'!C109,'Abertura por conta'!J:J)</f>
        <v>-2083.7600000000002</v>
      </c>
      <c r="L109" s="62">
        <f t="shared" si="2"/>
        <v>0</v>
      </c>
      <c r="M109" s="62"/>
    </row>
    <row r="110" spans="1:15">
      <c r="A110" s="19" t="s">
        <v>2112</v>
      </c>
      <c r="B110" s="19">
        <f>VLOOKUP(C110,'Abertura por conta'!C111:D682,2,TRUE)</f>
        <v>2278</v>
      </c>
      <c r="C110" s="19" t="s">
        <v>700</v>
      </c>
      <c r="D110" s="28">
        <v>104</v>
      </c>
      <c r="E110" s="28" t="s">
        <v>1289</v>
      </c>
      <c r="F110" s="19" t="s">
        <v>1312</v>
      </c>
      <c r="G110" s="61">
        <f>VLOOKUP(C110,'mar 2025'!G:O,9,0)</f>
        <v>45757</v>
      </c>
      <c r="H110" s="40">
        <f>SUMIF('Abertura por conta'!$C:$C,'Abertura proprietário'!C110,'Abertura por conta'!G:G)</f>
        <v>-799.74</v>
      </c>
      <c r="I110" s="40">
        <f>SUMIF('Abertura por conta'!$C:$C,'Abertura proprietário'!C110,'Abertura por conta'!H:H)</f>
        <v>-2313.4300000000003</v>
      </c>
      <c r="J110" s="40">
        <f>SUMIF('Abertura por conta'!$C:$C,'Abertura proprietário'!C110,'Abertura por conta'!I:I)</f>
        <v>-2313.4300000000003</v>
      </c>
      <c r="K110" s="81">
        <f>SUMIF('Abertura por conta'!$C:$C,'Abertura proprietário'!C110,'Abertura por conta'!J:J)</f>
        <v>-2313.4300000000003</v>
      </c>
      <c r="L110" s="62">
        <f t="shared" si="2"/>
        <v>0</v>
      </c>
      <c r="M110" s="62"/>
    </row>
    <row r="111" spans="1:15">
      <c r="A111" s="19" t="s">
        <v>2112</v>
      </c>
      <c r="B111" s="19">
        <f>VLOOKUP(C111,'Abertura por conta'!C112:D683,2,TRUE)</f>
        <v>2285</v>
      </c>
      <c r="C111" s="19" t="s">
        <v>520</v>
      </c>
      <c r="D111" s="28">
        <v>1</v>
      </c>
      <c r="E111" s="28" t="s">
        <v>1244</v>
      </c>
      <c r="F111" s="19" t="s">
        <v>1277</v>
      </c>
      <c r="G111" s="61">
        <f>VLOOKUP(C111,'mar 2025'!G:O,9,0)</f>
        <v>45762</v>
      </c>
      <c r="H111" s="40">
        <f>SUMIF('Abertura por conta'!$C:$C,'Abertura proprietário'!C111,'Abertura por conta'!G:G)</f>
        <v>-2287.63</v>
      </c>
      <c r="I111" s="40">
        <f>SUMIF('Abertura por conta'!$C:$C,'Abertura proprietário'!C111,'Abertura por conta'!H:H)</f>
        <v>-16481.48</v>
      </c>
      <c r="J111" s="40">
        <f>SUMIF('Abertura por conta'!$C:$C,'Abertura proprietário'!C111,'Abertura por conta'!I:I)</f>
        <v>-16481.48</v>
      </c>
      <c r="K111" s="40">
        <f>SUMIF('Abertura por conta'!$C:$C,'Abertura proprietário'!C111,'Abertura por conta'!J:J)</f>
        <v>-16481.48</v>
      </c>
      <c r="L111" s="62">
        <f t="shared" si="2"/>
        <v>0</v>
      </c>
      <c r="M111" s="62"/>
    </row>
    <row r="112" spans="1:15">
      <c r="A112" s="19" t="s">
        <v>2112</v>
      </c>
      <c r="B112" s="19">
        <f>VLOOKUP(C112,'Abertura por conta'!C113:D684,2,TRUE)</f>
        <v>2290</v>
      </c>
      <c r="C112" s="19" t="s">
        <v>705</v>
      </c>
      <c r="D112" s="28">
        <v>104</v>
      </c>
      <c r="E112" s="28" t="s">
        <v>1289</v>
      </c>
      <c r="F112" s="19" t="s">
        <v>1313</v>
      </c>
      <c r="G112" s="61">
        <f>VLOOKUP(C112,'mar 2025'!G:O,9,0)</f>
        <v>45757</v>
      </c>
      <c r="H112" s="40">
        <f>SUMIF('Abertura por conta'!$C:$C,'Abertura proprietário'!C112,'Abertura por conta'!G:G)</f>
        <v>-750</v>
      </c>
      <c r="I112" s="40">
        <f>SUMIF('Abertura por conta'!$C:$C,'Abertura proprietário'!C112,'Abertura por conta'!H:H)</f>
        <v>-2803.92</v>
      </c>
      <c r="J112" s="40">
        <f>SUMIF('Abertura por conta'!$C:$C,'Abertura proprietário'!C112,'Abertura por conta'!I:I)</f>
        <v>-2803.92</v>
      </c>
      <c r="K112" s="81">
        <f>SUMIF('Abertura por conta'!$C:$C,'Abertura proprietário'!C112,'Abertura por conta'!J:J)</f>
        <v>-2803.92</v>
      </c>
      <c r="L112" s="62">
        <f t="shared" si="2"/>
        <v>0</v>
      </c>
      <c r="M112" s="62"/>
    </row>
    <row r="113" spans="1:13">
      <c r="A113" s="19" t="s">
        <v>2112</v>
      </c>
      <c r="B113" s="19">
        <f>VLOOKUP(C113,'Abertura por conta'!C114:D685,2,TRUE)</f>
        <v>2361</v>
      </c>
      <c r="C113" s="19" t="s">
        <v>523</v>
      </c>
      <c r="D113" s="28">
        <v>1</v>
      </c>
      <c r="E113" s="28" t="s">
        <v>1244</v>
      </c>
      <c r="F113" s="19" t="s">
        <v>1278</v>
      </c>
      <c r="G113" s="61">
        <f>VLOOKUP(C113,'mar 2025'!G:O,9,0)</f>
        <v>45757</v>
      </c>
      <c r="H113" s="40">
        <f>SUMIF('Abertura por conta'!$C:$C,'Abertura proprietário'!C113,'Abertura por conta'!G:G)</f>
        <v>-1875.8200000000002</v>
      </c>
      <c r="I113" s="40">
        <f>SUMIF('Abertura por conta'!$C:$C,'Abertura proprietário'!C113,'Abertura por conta'!H:H)</f>
        <v>-9445.1299999999992</v>
      </c>
      <c r="J113" s="40">
        <f>SUMIF('Abertura por conta'!$C:$C,'Abertura proprietário'!C113,'Abertura por conta'!I:I)</f>
        <v>-9445.1299999999992</v>
      </c>
      <c r="K113" s="81">
        <f>SUMIF('Abertura por conta'!$C:$C,'Abertura proprietário'!C113,'Abertura por conta'!J:J)</f>
        <v>-9445.1299999999992</v>
      </c>
      <c r="L113" s="62">
        <f t="shared" si="2"/>
        <v>0</v>
      </c>
      <c r="M113" s="62"/>
    </row>
    <row r="114" spans="1:13">
      <c r="A114" s="19" t="s">
        <v>2112</v>
      </c>
      <c r="B114" s="19">
        <f>VLOOKUP(C114,'Abertura por conta'!C115:D686,2,TRUE)</f>
        <v>2378</v>
      </c>
      <c r="C114" s="19" t="s">
        <v>90</v>
      </c>
      <c r="D114" s="28">
        <v>237</v>
      </c>
      <c r="E114" s="28" t="s">
        <v>1193</v>
      </c>
      <c r="F114" s="19" t="s">
        <v>1201</v>
      </c>
      <c r="G114" s="61">
        <f>VLOOKUP(C114,'mar 2025'!G:O,9,0)</f>
        <v>45757</v>
      </c>
      <c r="H114" s="40">
        <f>SUMIF('Abertura por conta'!$C:$C,'Abertura proprietário'!C114,'Abertura por conta'!G:G)</f>
        <v>332</v>
      </c>
      <c r="I114" s="40">
        <f>SUMIF('Abertura por conta'!$C:$C,'Abertura proprietário'!C114,'Abertura por conta'!H:H)</f>
        <v>-1347</v>
      </c>
      <c r="J114" s="40">
        <f>SUMIF('Abertura por conta'!$C:$C,'Abertura proprietário'!C114,'Abertura por conta'!I:I)</f>
        <v>-1347</v>
      </c>
      <c r="K114" s="81">
        <f>SUMIF('Abertura por conta'!$C:$C,'Abertura proprietário'!C114,'Abertura por conta'!J:J)</f>
        <v>-1468.54</v>
      </c>
      <c r="L114" s="62">
        <f t="shared" si="2"/>
        <v>-121.53999999999996</v>
      </c>
      <c r="M114" s="62" t="s">
        <v>2088</v>
      </c>
    </row>
    <row r="115" spans="1:13">
      <c r="A115" s="19" t="s">
        <v>2112</v>
      </c>
      <c r="B115" s="19">
        <f>VLOOKUP(C115,'Abertura por conta'!C116:D687,2,TRUE)</f>
        <v>2396</v>
      </c>
      <c r="C115" s="19" t="s">
        <v>708</v>
      </c>
      <c r="D115" s="28">
        <v>104</v>
      </c>
      <c r="E115" s="28" t="s">
        <v>1289</v>
      </c>
      <c r="F115" s="19" t="s">
        <v>1314</v>
      </c>
      <c r="G115" s="61">
        <f>VLOOKUP(C115,'mar 2025'!G:O,9,0)</f>
        <v>45757</v>
      </c>
      <c r="H115" s="40">
        <f>SUMIF('Abertura por conta'!$C:$C,'Abertura proprietário'!C115,'Abertura por conta'!G:G)</f>
        <v>-2440.6</v>
      </c>
      <c r="I115" s="40">
        <f>SUMIF('Abertura por conta'!$C:$C,'Abertura proprietário'!C115,'Abertura por conta'!H:H)</f>
        <v>-1235.8899999999999</v>
      </c>
      <c r="J115" s="40">
        <f>SUMIF('Abertura por conta'!$C:$C,'Abertura proprietário'!C115,'Abertura por conta'!I:I)</f>
        <v>-1535.8899999999999</v>
      </c>
      <c r="K115" s="81">
        <f>SUMIF('Abertura por conta'!$C:$C,'Abertura proprietário'!C115,'Abertura por conta'!J:J)</f>
        <v>-1535.8899999999999</v>
      </c>
      <c r="L115" s="62">
        <f t="shared" si="2"/>
        <v>0</v>
      </c>
      <c r="M115" s="62"/>
    </row>
    <row r="116" spans="1:13">
      <c r="A116" s="19" t="s">
        <v>2112</v>
      </c>
      <c r="B116" s="19">
        <f>VLOOKUP(C116,'Abertura por conta'!C117:D688,2,TRUE)</f>
        <v>2415</v>
      </c>
      <c r="C116" s="19" t="s">
        <v>157</v>
      </c>
      <c r="D116" s="28">
        <v>237</v>
      </c>
      <c r="E116" s="28" t="s">
        <v>1193</v>
      </c>
      <c r="F116" s="19" t="s">
        <v>1213</v>
      </c>
      <c r="G116" s="61">
        <f>VLOOKUP(C116,'mar 2025'!G:O,9,0)</f>
        <v>45757</v>
      </c>
      <c r="H116" s="40">
        <f>SUMIF('Abertura por conta'!$C:$C,'Abertura proprietário'!C116,'Abertura por conta'!G:G)</f>
        <v>3424.29</v>
      </c>
      <c r="I116" s="40">
        <f>SUMIF('Abertura por conta'!$C:$C,'Abertura proprietário'!C116,'Abertura por conta'!H:H)</f>
        <v>-2797.69</v>
      </c>
      <c r="J116" s="40">
        <f>SUMIF('Abertura por conta'!$C:$C,'Abertura proprietário'!C116,'Abertura por conta'!I:I)</f>
        <v>-2663.3999999999996</v>
      </c>
      <c r="K116" s="81">
        <f>SUMIF('Abertura por conta'!$C:$C,'Abertura proprietário'!C116,'Abertura por conta'!J:J)</f>
        <v>-2886.03</v>
      </c>
      <c r="L116" s="62">
        <f t="shared" si="2"/>
        <v>-222.63000000000056</v>
      </c>
      <c r="M116" s="62" t="s">
        <v>2087</v>
      </c>
    </row>
    <row r="117" spans="1:13">
      <c r="A117" s="19" t="s">
        <v>2112</v>
      </c>
      <c r="B117" s="19">
        <f>VLOOKUP(C117,'Abertura por conta'!C118:D689,2,TRUE)</f>
        <v>2429</v>
      </c>
      <c r="C117" s="19" t="s">
        <v>216</v>
      </c>
      <c r="D117" s="28">
        <v>237</v>
      </c>
      <c r="E117" s="28" t="s">
        <v>1193</v>
      </c>
      <c r="F117" s="19" t="s">
        <v>1224</v>
      </c>
      <c r="G117" s="61">
        <f>VLOOKUP(C117,'mar 2025'!G:O,9,0)</f>
        <v>45757</v>
      </c>
      <c r="H117" s="40">
        <f>SUMIF('Abertura por conta'!$C:$C,'Abertura proprietário'!C117,'Abertura por conta'!G:G)</f>
        <v>-22232.52</v>
      </c>
      <c r="I117" s="40">
        <f>SUMIF('Abertura por conta'!$C:$C,'Abertura proprietário'!C117,'Abertura por conta'!H:H)</f>
        <v>-1478.5</v>
      </c>
      <c r="J117" s="40">
        <f>SUMIF('Abertura por conta'!$C:$C,'Abertura proprietário'!C117,'Abertura por conta'!I:I)</f>
        <v>-1478.5</v>
      </c>
      <c r="K117" s="81">
        <f>SUMIF('Abertura por conta'!$C:$C,'Abertura proprietário'!C117,'Abertura por conta'!J:J)</f>
        <v>-1478.5</v>
      </c>
      <c r="L117" s="62">
        <f t="shared" si="2"/>
        <v>0</v>
      </c>
      <c r="M117" s="62"/>
    </row>
    <row r="118" spans="1:13">
      <c r="A118" s="19" t="s">
        <v>2112</v>
      </c>
      <c r="B118" s="19">
        <f>VLOOKUP(C118,'Abertura por conta'!C119:D690,2,TRUE)</f>
        <v>3384</v>
      </c>
      <c r="C118" s="19" t="s">
        <v>712</v>
      </c>
      <c r="D118" s="28">
        <v>104</v>
      </c>
      <c r="E118" s="28" t="s">
        <v>1289</v>
      </c>
      <c r="F118" s="19" t="s">
        <v>1315</v>
      </c>
      <c r="G118" s="61">
        <f>VLOOKUP(C118,'mar 2025'!G:O,9,0)</f>
        <v>45757</v>
      </c>
      <c r="H118" s="40">
        <v>-5178.68</v>
      </c>
      <c r="I118" s="40">
        <v>-5040.22</v>
      </c>
      <c r="J118" s="40">
        <v>-5040.22</v>
      </c>
      <c r="K118" s="81">
        <f>SUMIF('Abertura por conta'!$C:$C,'Abertura proprietário'!C118,'Abertura por conta'!J:J)</f>
        <v>-5040.22</v>
      </c>
      <c r="L118" s="62">
        <f t="shared" si="2"/>
        <v>0</v>
      </c>
      <c r="M118" s="62"/>
    </row>
    <row r="119" spans="1:13">
      <c r="A119" s="19" t="s">
        <v>2112</v>
      </c>
      <c r="B119" s="19">
        <f>VLOOKUP(C119,'Abertura por conta'!C120:D691,2,TRUE)</f>
        <v>3384</v>
      </c>
      <c r="C119" s="19" t="s">
        <v>1540</v>
      </c>
      <c r="D119" s="28">
        <v>104</v>
      </c>
      <c r="E119" s="28" t="s">
        <v>1289</v>
      </c>
      <c r="F119" s="19" t="s">
        <v>1315</v>
      </c>
      <c r="G119" s="72" t="s">
        <v>1330</v>
      </c>
      <c r="H119" s="40">
        <v>-8131.27</v>
      </c>
      <c r="I119" s="40">
        <v>-8100.85</v>
      </c>
      <c r="J119" s="40">
        <v>0</v>
      </c>
      <c r="K119" s="81">
        <f>SUMIF('Abertura por conta'!$C:$C,'Abertura proprietário'!C119,'Abertura por conta'!J:J)</f>
        <v>0</v>
      </c>
      <c r="L119" s="62">
        <f t="shared" si="2"/>
        <v>0</v>
      </c>
      <c r="M119" s="62"/>
    </row>
    <row r="120" spans="1:13">
      <c r="A120" s="19" t="s">
        <v>2112</v>
      </c>
      <c r="B120" s="19">
        <f>VLOOKUP(C120,'Abertura por conta'!C121:D692,2,TRUE)</f>
        <v>2445</v>
      </c>
      <c r="C120" s="19" t="s">
        <v>718</v>
      </c>
      <c r="D120" s="28">
        <v>104</v>
      </c>
      <c r="E120" s="28" t="s">
        <v>1289</v>
      </c>
      <c r="F120" s="19" t="s">
        <v>1316</v>
      </c>
      <c r="G120" s="61">
        <f>VLOOKUP(C120,'mar 2025'!G:O,9,0)</f>
        <v>45757</v>
      </c>
      <c r="H120" s="40">
        <f>SUMIF('Abertura por conta'!$C:$C,'Abertura proprietário'!C120,'Abertura por conta'!G:G)</f>
        <v>4255.01</v>
      </c>
      <c r="I120" s="40">
        <f>SUMIF('Abertura por conta'!$C:$C,'Abertura proprietário'!C120,'Abertura por conta'!H:H)</f>
        <v>-5005.1299999999992</v>
      </c>
      <c r="J120" s="40">
        <f>SUMIF('Abertura por conta'!$C:$C,'Abertura proprietário'!C120,'Abertura por conta'!I:I)</f>
        <v>-5804.61</v>
      </c>
      <c r="K120" s="81">
        <f>SUMIF('Abertura por conta'!$C:$C,'Abertura proprietário'!C120,'Abertura por conta'!J:J)</f>
        <v>-5804.61</v>
      </c>
      <c r="L120" s="62">
        <f t="shared" si="2"/>
        <v>0</v>
      </c>
      <c r="M120" s="62"/>
    </row>
    <row r="121" spans="1:13">
      <c r="A121" s="19" t="s">
        <v>2112</v>
      </c>
      <c r="B121" s="19">
        <f>VLOOKUP(C121,'Abertura por conta'!C122:D693,2,TRUE)</f>
        <v>2475</v>
      </c>
      <c r="C121" s="19" t="s">
        <v>315</v>
      </c>
      <c r="D121" s="28">
        <v>341</v>
      </c>
      <c r="E121" s="28" t="s">
        <v>1234</v>
      </c>
      <c r="F121" s="19" t="s">
        <v>1241</v>
      </c>
      <c r="G121" s="61">
        <f>VLOOKUP(C121,'mar 2025'!G:O,9,0)</f>
        <v>45757</v>
      </c>
      <c r="H121" s="40">
        <f>SUMIF('Abertura por conta'!$C:$C,'Abertura proprietário'!C121,'Abertura por conta'!G:G)</f>
        <v>-2599.1999999999998</v>
      </c>
      <c r="I121" s="40">
        <f>SUMIF('Abertura por conta'!$C:$C,'Abertura proprietário'!C121,'Abertura por conta'!H:H)</f>
        <v>-1379.2199999999998</v>
      </c>
      <c r="J121" s="40">
        <f>SUMIF('Abertura por conta'!$C:$C,'Abertura proprietário'!C121,'Abertura por conta'!I:I)</f>
        <v>-1180.18</v>
      </c>
      <c r="K121" s="81">
        <f>SUMIF('Abertura por conta'!$C:$C,'Abertura proprietário'!C121,'Abertura por conta'!J:J)</f>
        <v>-1317.73</v>
      </c>
      <c r="L121" s="62">
        <f t="shared" si="2"/>
        <v>-137.54999999999995</v>
      </c>
      <c r="M121" s="62" t="s">
        <v>2086</v>
      </c>
    </row>
    <row r="122" spans="1:13">
      <c r="A122" s="19" t="s">
        <v>2112</v>
      </c>
      <c r="B122" s="19">
        <f>VLOOKUP(C122,'Abertura por conta'!C123:D694,2,TRUE)</f>
        <v>2480</v>
      </c>
      <c r="C122" s="19" t="s">
        <v>724</v>
      </c>
      <c r="D122" s="28">
        <v>104</v>
      </c>
      <c r="E122" s="28" t="s">
        <v>1289</v>
      </c>
      <c r="F122" s="19" t="s">
        <v>1317</v>
      </c>
      <c r="G122" s="61">
        <f>VLOOKUP(C122,'mar 2025'!G:O,9,0)</f>
        <v>45757</v>
      </c>
      <c r="H122" s="40">
        <f>SUMIF('Abertura por conta'!$C:$C,'Abertura proprietário'!C122,'Abertura por conta'!G:G)</f>
        <v>-2810.55</v>
      </c>
      <c r="I122" s="40">
        <f>SUMIF('Abertura por conta'!$C:$C,'Abertura proprietário'!C122,'Abertura por conta'!H:H)</f>
        <v>-633.52</v>
      </c>
      <c r="J122" s="79">
        <f>SUMIF('Abertura por conta'!$C:$C,'Abertura proprietário'!C122,'Abertura por conta'!I:I)</f>
        <v>-627.62</v>
      </c>
      <c r="K122" s="81">
        <f>SUMIF('Abertura por conta'!$C:$C,'Abertura proprietário'!C122,'Abertura por conta'!J:J)</f>
        <v>-623.89</v>
      </c>
      <c r="L122" s="75">
        <f t="shared" si="2"/>
        <v>3.7300000000000182</v>
      </c>
      <c r="M122" s="62" t="s">
        <v>2085</v>
      </c>
    </row>
    <row r="123" spans="1:13">
      <c r="A123" s="19" t="s">
        <v>2112</v>
      </c>
      <c r="B123" s="19">
        <f>VLOOKUP(C123,'Abertura por conta'!C124:D695,2,TRUE)</f>
        <v>4057</v>
      </c>
      <c r="C123" s="19" t="s">
        <v>225</v>
      </c>
      <c r="D123" s="28">
        <v>237</v>
      </c>
      <c r="E123" s="28" t="s">
        <v>1193</v>
      </c>
      <c r="F123" s="19" t="s">
        <v>1225</v>
      </c>
      <c r="G123" s="61">
        <f>VLOOKUP(C123,'mar 2025'!G:O,9,0)</f>
        <v>45757</v>
      </c>
      <c r="H123" s="40">
        <f>SUMIF('Abertura por conta'!$C:$C,'Abertura proprietário'!C123,'Abertura por conta'!G:G)</f>
        <v>365.33000000000004</v>
      </c>
      <c r="I123" s="40">
        <f>SUMIF('Abertura por conta'!$C:$C,'Abertura proprietário'!C123,'Abertura por conta'!H:H)</f>
        <v>-4109.88</v>
      </c>
      <c r="J123" s="40">
        <f>SUMIF('Abertura por conta'!$C:$C,'Abertura proprietário'!C123,'Abertura por conta'!I:I)</f>
        <v>-4389.33</v>
      </c>
      <c r="K123" s="81">
        <f>SUMIF('Abertura por conta'!$C:$C,'Abertura proprietário'!C123,'Abertura por conta'!J:J)</f>
        <v>-4389.33</v>
      </c>
      <c r="L123" s="62">
        <f t="shared" si="2"/>
        <v>0</v>
      </c>
      <c r="M123" s="62"/>
    </row>
    <row r="124" spans="1:13">
      <c r="A124" s="19" t="s">
        <v>2112</v>
      </c>
      <c r="B124" s="19">
        <f>VLOOKUP(C124,'Abertura por conta'!C125:D696,2,TRUE)</f>
        <v>2615</v>
      </c>
      <c r="C124" s="19" t="s">
        <v>114</v>
      </c>
      <c r="D124" s="28">
        <v>237</v>
      </c>
      <c r="E124" s="28" t="s">
        <v>1193</v>
      </c>
      <c r="F124" s="19" t="s">
        <v>1206</v>
      </c>
      <c r="G124" s="61">
        <f>VLOOKUP(C124,'mar 2025'!G:O,9,0)</f>
        <v>45757</v>
      </c>
      <c r="H124" s="40">
        <f>SUMIF('Abertura por conta'!$C:$C,'Abertura proprietário'!C124,'Abertura por conta'!G:G)</f>
        <v>-363.64999999999992</v>
      </c>
      <c r="I124" s="40">
        <f>SUMIF('Abertura por conta'!$C:$C,'Abertura proprietário'!C124,'Abertura por conta'!H:H)</f>
        <v>-2689.5299999999997</v>
      </c>
      <c r="J124" s="40">
        <f>SUMIF('Abertura por conta'!$C:$C,'Abertura proprietário'!C124,'Abertura por conta'!I:I)</f>
        <v>-2739.78</v>
      </c>
      <c r="K124" s="81">
        <f>SUMIF('Abertura por conta'!$C:$C,'Abertura proprietário'!C124,'Abertura por conta'!J:J)</f>
        <v>-2470.9499999999998</v>
      </c>
      <c r="L124" s="62">
        <f t="shared" si="2"/>
        <v>268.83000000000038</v>
      </c>
      <c r="M124" s="62" t="s">
        <v>2084</v>
      </c>
    </row>
    <row r="125" spans="1:13">
      <c r="A125" s="19" t="s">
        <v>2112</v>
      </c>
      <c r="B125" s="19">
        <f>VLOOKUP(C125,'Abertura por conta'!C126:D697,2,TRUE)</f>
        <v>2636</v>
      </c>
      <c r="C125" s="19" t="s">
        <v>57</v>
      </c>
      <c r="D125" s="28">
        <v>237</v>
      </c>
      <c r="E125" s="28" t="s">
        <v>1193</v>
      </c>
      <c r="F125" s="19" t="s">
        <v>1197</v>
      </c>
      <c r="G125" s="61">
        <f>VLOOKUP(C125,'mar 2025'!G:O,9,0)</f>
        <v>45757</v>
      </c>
      <c r="H125" s="40">
        <f>SUMIF('Abertura por conta'!$C:$C,'Abertura proprietário'!C125,'Abertura por conta'!G:G)</f>
        <v>-20457.330000000002</v>
      </c>
      <c r="I125" s="40">
        <f>SUMIF('Abertura por conta'!$C:$C,'Abertura proprietário'!C125,'Abertura por conta'!H:H)</f>
        <v>-1552.96</v>
      </c>
      <c r="J125" s="40">
        <f>SUMIF('Abertura por conta'!$C:$C,'Abertura proprietário'!C125,'Abertura por conta'!I:I)</f>
        <v>-1380.5700000000002</v>
      </c>
      <c r="K125" s="81">
        <f>SUMIF('Abertura por conta'!$C:$C,'Abertura proprietário'!C125,'Abertura por conta'!J:J)</f>
        <v>-1396.19</v>
      </c>
      <c r="L125" s="62">
        <f t="shared" si="2"/>
        <v>-15.619999999999891</v>
      </c>
      <c r="M125" s="62" t="s">
        <v>2083</v>
      </c>
    </row>
    <row r="126" spans="1:13">
      <c r="A126" s="19" t="s">
        <v>2112</v>
      </c>
      <c r="B126" s="19">
        <f>VLOOKUP(C126,'Abertura por conta'!C127:D698,2,TRUE)</f>
        <v>2643</v>
      </c>
      <c r="C126" s="19" t="s">
        <v>64</v>
      </c>
      <c r="D126" s="28">
        <v>33</v>
      </c>
      <c r="E126" s="28" t="s">
        <v>1198</v>
      </c>
      <c r="F126" s="19" t="s">
        <v>1339</v>
      </c>
      <c r="G126" s="61">
        <f>VLOOKUP(C126,'mar 2025'!G:O,9,0)</f>
        <v>45757</v>
      </c>
      <c r="H126" s="40">
        <f>SUMIF('Abertura por conta'!$C:$C,'Abertura proprietário'!C126,'Abertura por conta'!G:G)</f>
        <v>906.25</v>
      </c>
      <c r="I126" s="40">
        <f>SUMIF('Abertura por conta'!$C:$C,'Abertura proprietário'!C126,'Abertura por conta'!H:H)</f>
        <v>-891.02</v>
      </c>
      <c r="J126" s="40">
        <f>SUMIF('Abertura por conta'!$C:$C,'Abertura proprietário'!C126,'Abertura por conta'!I:I)</f>
        <v>-926.77</v>
      </c>
      <c r="K126" s="81">
        <f>SUMIF('Abertura por conta'!$C:$C,'Abertura proprietário'!C126,'Abertura por conta'!J:J)</f>
        <v>-926.77</v>
      </c>
      <c r="L126" s="62">
        <f t="shared" si="2"/>
        <v>0</v>
      </c>
      <c r="M126" s="62"/>
    </row>
    <row r="127" spans="1:13">
      <c r="A127" s="19" t="s">
        <v>2112</v>
      </c>
      <c r="B127" s="19">
        <f>VLOOKUP(C127,'Abertura por conta'!C128:D699,2,TRUE)</f>
        <v>2646</v>
      </c>
      <c r="C127" s="19" t="s">
        <v>525</v>
      </c>
      <c r="D127" s="28">
        <v>1</v>
      </c>
      <c r="E127" s="28" t="s">
        <v>1244</v>
      </c>
      <c r="F127" s="19" t="s">
        <v>1279</v>
      </c>
      <c r="G127" s="61">
        <f>VLOOKUP(C127,'mar 2025'!G:O,9,0)</f>
        <v>45762</v>
      </c>
      <c r="H127" s="40">
        <f>SUMIF('Abertura por conta'!$C:$C,'Abertura proprietário'!C127,'Abertura por conta'!G:G)</f>
        <v>-1719.12</v>
      </c>
      <c r="I127" s="40">
        <f>SUMIF('Abertura por conta'!$C:$C,'Abertura proprietário'!C127,'Abertura por conta'!H:H)</f>
        <v>-17596.619999999995</v>
      </c>
      <c r="J127" s="40">
        <f>SUMIF('Abertura por conta'!$C:$C,'Abertura proprietário'!C127,'Abertura por conta'!I:I)</f>
        <v>-17596.619999999995</v>
      </c>
      <c r="K127" s="40">
        <f>SUMIF('Abertura por conta'!$C:$C,'Abertura proprietário'!C127,'Abertura por conta'!J:J)</f>
        <v>-17596.619999999995</v>
      </c>
      <c r="L127" s="62">
        <f t="shared" si="2"/>
        <v>0</v>
      </c>
      <c r="M127" s="62"/>
    </row>
    <row r="128" spans="1:13">
      <c r="A128" s="19" t="s">
        <v>2112</v>
      </c>
      <c r="B128" s="19">
        <f>VLOOKUP(C128,'Abertura por conta'!C129:D700,2,TRUE)</f>
        <v>2649</v>
      </c>
      <c r="C128" s="19" t="s">
        <v>728</v>
      </c>
      <c r="D128" s="28">
        <v>104</v>
      </c>
      <c r="E128" s="28" t="s">
        <v>1289</v>
      </c>
      <c r="F128" s="19" t="s">
        <v>1312</v>
      </c>
      <c r="G128" s="61">
        <f>VLOOKUP(C128,'mar 2025'!G:O,9,0)</f>
        <v>45757</v>
      </c>
      <c r="H128" s="40">
        <f>SUMIF('Abertura por conta'!$C:$C,'Abertura proprietário'!C128,'Abertura por conta'!G:G)</f>
        <v>-720</v>
      </c>
      <c r="I128" s="40">
        <f>SUMIF('Abertura por conta'!$C:$C,'Abertura proprietário'!C128,'Abertura por conta'!H:H)</f>
        <v>-2156.91</v>
      </c>
      <c r="J128" s="40">
        <f>SUMIF('Abertura por conta'!$C:$C,'Abertura proprietário'!C128,'Abertura por conta'!I:I)</f>
        <v>-2215.77</v>
      </c>
      <c r="K128" s="81">
        <f>SUMIF('Abertura por conta'!$C:$C,'Abertura proprietário'!C128,'Abertura por conta'!J:J)</f>
        <v>-2215.77</v>
      </c>
      <c r="L128" s="62">
        <f t="shared" si="2"/>
        <v>0</v>
      </c>
      <c r="M128" s="62"/>
    </row>
    <row r="129" spans="1:13">
      <c r="A129" s="19" t="s">
        <v>2112</v>
      </c>
      <c r="B129" s="19">
        <f>VLOOKUP(C129,'Abertura por conta'!C130:D701,2,TRUE)</f>
        <v>2665</v>
      </c>
      <c r="C129" s="19" t="s">
        <v>562</v>
      </c>
      <c r="D129" s="28">
        <v>77</v>
      </c>
      <c r="E129" s="28" t="s">
        <v>1285</v>
      </c>
      <c r="F129" s="19" t="s">
        <v>1288</v>
      </c>
      <c r="G129" s="61">
        <f>VLOOKUP(C129,'mar 2025'!G:O,9,0)</f>
        <v>45757</v>
      </c>
      <c r="H129" s="40">
        <f>SUMIF('Abertura por conta'!$C:$C,'Abertura proprietário'!C129,'Abertura por conta'!G:G)</f>
        <v>-4140</v>
      </c>
      <c r="I129" s="40">
        <f>SUMIF('Abertura por conta'!$C:$C,'Abertura proprietário'!C129,'Abertura por conta'!H:H)</f>
        <v>-559.49</v>
      </c>
      <c r="J129" s="40">
        <f>SUMIF('Abertura por conta'!$C:$C,'Abertura proprietário'!C129,'Abertura por conta'!I:I)</f>
        <v>-559.49</v>
      </c>
      <c r="K129" s="81">
        <f>SUMIF('Abertura por conta'!$C:$C,'Abertura proprietário'!C129,'Abertura por conta'!J:J)</f>
        <v>-557.59</v>
      </c>
      <c r="L129" s="62">
        <f t="shared" si="2"/>
        <v>1.8999999999999773</v>
      </c>
      <c r="M129" s="62" t="s">
        <v>2080</v>
      </c>
    </row>
    <row r="130" spans="1:13">
      <c r="A130" s="19" t="s">
        <v>2112</v>
      </c>
      <c r="B130" s="19">
        <f>VLOOKUP(C130,'Abertura por conta'!C131:D702,2,TRUE)</f>
        <v>2676</v>
      </c>
      <c r="C130" s="19" t="s">
        <v>325</v>
      </c>
      <c r="D130" s="28">
        <v>341</v>
      </c>
      <c r="E130" s="28" t="s">
        <v>1234</v>
      </c>
      <c r="F130" s="19" t="s">
        <v>1243</v>
      </c>
      <c r="G130" s="61">
        <f>VLOOKUP(C130,'mar 2025'!G:O,9,0)</f>
        <v>45757</v>
      </c>
      <c r="H130" s="40">
        <f>SUMIF('Abertura por conta'!$C:$C,'Abertura proprietário'!C130,'Abertura por conta'!G:G)</f>
        <v>-2481.0300000000002</v>
      </c>
      <c r="I130" s="40">
        <f>SUMIF('Abertura por conta'!$C:$C,'Abertura proprietário'!C130,'Abertura por conta'!H:H)</f>
        <v>-1065</v>
      </c>
      <c r="J130" s="40">
        <f>SUMIF('Abertura por conta'!$C:$C,'Abertura proprietário'!C130,'Abertura por conta'!I:I)</f>
        <v>-1195</v>
      </c>
      <c r="K130" s="81">
        <f>SUMIF('Abertura por conta'!$C:$C,'Abertura proprietário'!C130,'Abertura por conta'!J:J)</f>
        <v>-1195</v>
      </c>
      <c r="L130" s="62">
        <f t="shared" si="2"/>
        <v>0</v>
      </c>
      <c r="M130" s="62"/>
    </row>
    <row r="131" spans="1:13">
      <c r="A131" s="19" t="s">
        <v>2112</v>
      </c>
      <c r="B131" s="19">
        <f>VLOOKUP(C131,'Abertura por conta'!C132:D703,2,TRUE)</f>
        <v>2713</v>
      </c>
      <c r="C131" s="19" t="s">
        <v>548</v>
      </c>
      <c r="D131" s="28">
        <v>77</v>
      </c>
      <c r="E131" s="28" t="s">
        <v>1244</v>
      </c>
      <c r="F131" s="19" t="s">
        <v>1819</v>
      </c>
      <c r="G131" s="61">
        <f>VLOOKUP(C131,'mar 2025'!G:O,9,0)</f>
        <v>45757</v>
      </c>
      <c r="H131" s="40">
        <f>SUMIF('Abertura por conta'!$C:$C,'Abertura proprietário'!C131,'Abertura por conta'!G:G)</f>
        <v>96.89</v>
      </c>
      <c r="I131" s="40">
        <f>SUMIF('Abertura por conta'!$C:$C,'Abertura proprietário'!C131,'Abertura por conta'!H:H)</f>
        <v>-1087.69</v>
      </c>
      <c r="J131" s="40">
        <f>SUMIF('Abertura por conta'!$C:$C,'Abertura proprietário'!C131,'Abertura por conta'!I:I)</f>
        <v>-1087.69</v>
      </c>
      <c r="K131" s="81">
        <f>SUMIF('Abertura por conta'!$C:$C,'Abertura proprietário'!C131,'Abertura por conta'!J:J)</f>
        <v>-1077.69</v>
      </c>
      <c r="L131" s="62">
        <f t="shared" si="2"/>
        <v>10</v>
      </c>
      <c r="M131" s="62" t="s">
        <v>2078</v>
      </c>
    </row>
    <row r="132" spans="1:13">
      <c r="A132" s="19" t="s">
        <v>2112</v>
      </c>
      <c r="B132" s="19">
        <f>VLOOKUP(C132,'Abertura por conta'!C133:D704,2,TRUE)</f>
        <v>2731</v>
      </c>
      <c r="C132" s="19" t="s">
        <v>74</v>
      </c>
      <c r="D132" s="28">
        <v>237</v>
      </c>
      <c r="E132" s="28" t="s">
        <v>1193</v>
      </c>
      <c r="F132" s="19" t="s">
        <v>1199</v>
      </c>
      <c r="G132" s="61">
        <f>VLOOKUP(C132,'mar 2025'!G:O,9,0)</f>
        <v>45757</v>
      </c>
      <c r="H132" s="40">
        <f>SUMIF('Abertura por conta'!$C:$C,'Abertura proprietário'!C132,'Abertura por conta'!G:G)</f>
        <v>-1811.99</v>
      </c>
      <c r="I132" s="40">
        <f>SUMIF('Abertura por conta'!$C:$C,'Abertura proprietário'!C132,'Abertura por conta'!H:H)</f>
        <v>-972.36</v>
      </c>
      <c r="J132" s="40">
        <f>SUMIF('Abertura por conta'!$C:$C,'Abertura proprietário'!C132,'Abertura por conta'!I:I)</f>
        <v>-975.35</v>
      </c>
      <c r="K132" s="81">
        <f>SUMIF('Abertura por conta'!$C:$C,'Abertura proprietário'!C132,'Abertura por conta'!J:J)</f>
        <v>-1115.0999999999999</v>
      </c>
      <c r="L132" s="62">
        <f t="shared" ref="L132:L149" si="3">K132-J132</f>
        <v>-139.74999999999989</v>
      </c>
      <c r="M132" s="62" t="s">
        <v>2051</v>
      </c>
    </row>
    <row r="133" spans="1:13">
      <c r="A133" s="19" t="s">
        <v>2112</v>
      </c>
      <c r="B133" s="19">
        <f>VLOOKUP(C133,'Abertura por conta'!C134:D705,2,TRUE)</f>
        <v>2748</v>
      </c>
      <c r="C133" s="19" t="s">
        <v>183</v>
      </c>
      <c r="D133" s="28">
        <v>237</v>
      </c>
      <c r="E133" s="28" t="s">
        <v>1193</v>
      </c>
      <c r="F133" s="19" t="s">
        <v>1218</v>
      </c>
      <c r="G133" s="61">
        <f>VLOOKUP(C133,'mar 2025'!G:O,9,0)</f>
        <v>45757</v>
      </c>
      <c r="H133" s="40">
        <f>SUMIF('Abertura por conta'!$C:$C,'Abertura proprietário'!C133,'Abertura por conta'!G:G)</f>
        <v>-1000</v>
      </c>
      <c r="I133" s="40">
        <f>SUMIF('Abertura por conta'!$C:$C,'Abertura proprietário'!C133,'Abertura por conta'!H:H)</f>
        <v>-1170</v>
      </c>
      <c r="J133" s="40">
        <f>SUMIF('Abertura por conta'!$C:$C,'Abertura proprietário'!C133,'Abertura por conta'!I:I)</f>
        <v>-1145</v>
      </c>
      <c r="K133" s="81">
        <f>SUMIF('Abertura por conta'!$C:$C,'Abertura proprietário'!C133,'Abertura por conta'!J:J)</f>
        <v>-1293.75</v>
      </c>
      <c r="L133" s="62">
        <f t="shared" si="3"/>
        <v>-148.75</v>
      </c>
      <c r="M133" s="62" t="s">
        <v>2050</v>
      </c>
    </row>
    <row r="134" spans="1:13">
      <c r="A134" s="19" t="s">
        <v>2112</v>
      </c>
      <c r="B134" s="19">
        <f>VLOOKUP(C134,'Abertura por conta'!C135:D706,2,TRUE)</f>
        <v>2751</v>
      </c>
      <c r="C134" s="19" t="s">
        <v>530</v>
      </c>
      <c r="D134" s="28">
        <v>1</v>
      </c>
      <c r="E134" s="28" t="s">
        <v>1244</v>
      </c>
      <c r="F134" s="19" t="s">
        <v>1280</v>
      </c>
      <c r="G134" s="61">
        <f>VLOOKUP(C134,'mar 2025'!G:O,9,0)</f>
        <v>45757</v>
      </c>
      <c r="H134" s="40">
        <f>SUMIF('Abertura por conta'!$C:$C,'Abertura proprietário'!C134,'Abertura por conta'!G:G)</f>
        <v>9139.8900000000012</v>
      </c>
      <c r="I134" s="40">
        <f>SUMIF('Abertura por conta'!$C:$C,'Abertura proprietário'!C134,'Abertura por conta'!H:H)</f>
        <v>-1746.58</v>
      </c>
      <c r="J134" s="40">
        <f>SUMIF('Abertura por conta'!$C:$C,'Abertura proprietário'!C134,'Abertura por conta'!I:I)</f>
        <v>-1746.58</v>
      </c>
      <c r="K134" s="81">
        <f>SUMIF('Abertura por conta'!$C:$C,'Abertura proprietário'!C134,'Abertura por conta'!J:J)</f>
        <v>-1746.58</v>
      </c>
      <c r="L134" s="62">
        <f t="shared" si="3"/>
        <v>0</v>
      </c>
      <c r="M134" s="62"/>
    </row>
    <row r="135" spans="1:13">
      <c r="A135" s="19" t="s">
        <v>2112</v>
      </c>
      <c r="B135" s="19">
        <f>VLOOKUP(C135,'Abertura por conta'!C136:D707,2,TRUE)</f>
        <v>3431</v>
      </c>
      <c r="C135" s="19" t="s">
        <v>81</v>
      </c>
      <c r="D135" s="28">
        <v>237</v>
      </c>
      <c r="E135" s="28" t="s">
        <v>1193</v>
      </c>
      <c r="F135" s="19" t="s">
        <v>1822</v>
      </c>
      <c r="G135" s="61">
        <f>VLOOKUP(C135,'mar 2025'!G:O,9,0)</f>
        <v>45757</v>
      </c>
      <c r="H135" s="40">
        <f>SUMIF('Abertura por conta'!$C:$C,'Abertura proprietário'!C135,'Abertura por conta'!G:G)</f>
        <v>-28914.47</v>
      </c>
      <c r="I135" s="40">
        <f>SUMIF('Abertura por conta'!$C:$C,'Abertura proprietário'!C135,'Abertura por conta'!H:H)</f>
        <v>-1532.0100000000002</v>
      </c>
      <c r="J135" s="40">
        <f>SUMIF('Abertura por conta'!$C:$C,'Abertura proprietário'!C135,'Abertura por conta'!I:I)</f>
        <v>-1532.0100000000002</v>
      </c>
      <c r="K135" s="81">
        <f>SUMIF('Abertura por conta'!$C:$C,'Abertura proprietário'!C135,'Abertura por conta'!J:J)</f>
        <v>-1532.0100000000002</v>
      </c>
      <c r="L135" s="62">
        <f t="shared" si="3"/>
        <v>0</v>
      </c>
      <c r="M135" s="62"/>
    </row>
    <row r="136" spans="1:13">
      <c r="A136" s="19" t="s">
        <v>2112</v>
      </c>
      <c r="B136" s="19">
        <f>VLOOKUP(C136,'Abertura por conta'!C137:D708,2,TRUE)</f>
        <v>2775</v>
      </c>
      <c r="C136" s="19" t="s">
        <v>734</v>
      </c>
      <c r="D136" s="28">
        <v>104</v>
      </c>
      <c r="E136" s="28" t="s">
        <v>1289</v>
      </c>
      <c r="F136" s="19" t="s">
        <v>1318</v>
      </c>
      <c r="G136" s="61">
        <f>VLOOKUP(C136,'mar 2025'!G:O,9,0)</f>
        <v>45757</v>
      </c>
      <c r="H136" s="40">
        <f>SUMIF('Abertura por conta'!$C:$C,'Abertura proprietário'!C136,'Abertura por conta'!G:G)</f>
        <v>-208.59000000000003</v>
      </c>
      <c r="I136" s="40">
        <f>SUMIF('Abertura por conta'!$C:$C,'Abertura proprietário'!C136,'Abertura por conta'!H:H)</f>
        <v>-669.44999999999993</v>
      </c>
      <c r="J136" s="40">
        <f>SUMIF('Abertura por conta'!$C:$C,'Abertura proprietário'!C136,'Abertura por conta'!I:I)</f>
        <v>-669.44999999999993</v>
      </c>
      <c r="K136" s="81">
        <f>SUMIF('Abertura por conta'!$C:$C,'Abertura proprietário'!C136,'Abertura por conta'!J:J)</f>
        <v>-382.79999999999995</v>
      </c>
      <c r="L136" s="62">
        <f t="shared" si="3"/>
        <v>286.64999999999998</v>
      </c>
      <c r="M136" s="62" t="s">
        <v>2074</v>
      </c>
    </row>
    <row r="137" spans="1:13">
      <c r="A137" s="19" t="s">
        <v>2112</v>
      </c>
      <c r="B137" s="19">
        <f>VLOOKUP(C137,'Abertura por conta'!C138:D709,2,TRUE)</f>
        <v>4512</v>
      </c>
      <c r="C137" s="19" t="s">
        <v>252</v>
      </c>
      <c r="D137" s="28">
        <v>237</v>
      </c>
      <c r="E137" s="28" t="s">
        <v>1193</v>
      </c>
      <c r="F137" s="19" t="s">
        <v>2111</v>
      </c>
      <c r="G137" s="61">
        <f>VLOOKUP(C137,'mar 2025'!G:O,9,0)</f>
        <v>45757</v>
      </c>
      <c r="H137" s="40">
        <f>SUMIF('Abertura por conta'!$C:$C,'Abertura proprietário'!C137,'Abertura por conta'!G:G)</f>
        <v>-140</v>
      </c>
      <c r="I137" s="40">
        <f>SUMIF('Abertura por conta'!$C:$C,'Abertura proprietário'!C137,'Abertura por conta'!H:H)</f>
        <v>-1857.0700000000002</v>
      </c>
      <c r="J137" s="40">
        <f>SUMIF('Abertura por conta'!$C:$C,'Abertura proprietário'!C137,'Abertura por conta'!I:I)</f>
        <v>-1518.4299999999998</v>
      </c>
      <c r="K137" s="81">
        <f>SUMIF('Abertura por conta'!$C:$C,'Abertura proprietário'!C137,'Abertura por conta'!J:J)</f>
        <v>-1880.87</v>
      </c>
      <c r="L137" s="62">
        <f t="shared" si="3"/>
        <v>-362.44000000000005</v>
      </c>
      <c r="M137" s="62" t="s">
        <v>2073</v>
      </c>
    </row>
    <row r="138" spans="1:13">
      <c r="A138" s="19" t="s">
        <v>2112</v>
      </c>
      <c r="B138" s="19">
        <f>VLOOKUP(C138,'Abertura por conta'!C139:D710,2,TRUE)</f>
        <v>2854</v>
      </c>
      <c r="C138" s="19" t="s">
        <v>535</v>
      </c>
      <c r="D138" s="28">
        <v>1</v>
      </c>
      <c r="E138" s="28" t="s">
        <v>1244</v>
      </c>
      <c r="F138" s="19" t="s">
        <v>1281</v>
      </c>
      <c r="G138" s="61">
        <f>VLOOKUP(C138,'mar 2025'!G:O,9,0)</f>
        <v>45762</v>
      </c>
      <c r="H138" s="40">
        <f>SUMIF('Abertura por conta'!$C:$C,'Abertura proprietário'!C138,'Abertura por conta'!G:G)</f>
        <v>-812.24</v>
      </c>
      <c r="I138" s="40">
        <f>SUMIF('Abertura por conta'!$C:$C,'Abertura proprietário'!C138,'Abertura por conta'!H:H)</f>
        <v>-9227.11</v>
      </c>
      <c r="J138" s="40">
        <f>SUMIF('Abertura por conta'!$C:$C,'Abertura proprietário'!C138,'Abertura por conta'!I:I)</f>
        <v>-9227.11</v>
      </c>
      <c r="K138" s="40">
        <f>SUMIF('Abertura por conta'!$C:$C,'Abertura proprietário'!C138,'Abertura por conta'!J:J)</f>
        <v>-9227.11</v>
      </c>
      <c r="L138" s="62">
        <f t="shared" si="3"/>
        <v>0</v>
      </c>
      <c r="M138" s="62"/>
    </row>
    <row r="139" spans="1:13">
      <c r="A139" s="19" t="s">
        <v>2112</v>
      </c>
      <c r="B139" s="19">
        <f>VLOOKUP(C139,'Abertura por conta'!C140:D711,2,TRUE)</f>
        <v>3414</v>
      </c>
      <c r="C139" s="19" t="s">
        <v>738</v>
      </c>
      <c r="D139" s="28">
        <v>104</v>
      </c>
      <c r="E139" s="28" t="s">
        <v>1289</v>
      </c>
      <c r="F139" s="19" t="s">
        <v>1319</v>
      </c>
      <c r="G139" s="61">
        <f>VLOOKUP(C139,'mar 2025'!G:O,9,0)</f>
        <v>45757</v>
      </c>
      <c r="H139" s="40">
        <f>SUMIF('Abertura por conta'!$C:$C,'Abertura proprietário'!C139,'Abertura por conta'!G:G)</f>
        <v>-1170</v>
      </c>
      <c r="I139" s="40">
        <f>SUMIF('Abertura por conta'!$C:$C,'Abertura proprietário'!C139,'Abertura por conta'!H:H)</f>
        <v>-3339.0299999999997</v>
      </c>
      <c r="J139" s="40">
        <f>SUMIF('Abertura por conta'!$C:$C,'Abertura proprietário'!C139,'Abertura por conta'!I:I)</f>
        <v>-3339.0299999999997</v>
      </c>
      <c r="K139" s="81">
        <f>SUMIF('Abertura por conta'!$C:$C,'Abertura proprietário'!C139,'Abertura por conta'!J:J)</f>
        <v>-3339.0299999999997</v>
      </c>
      <c r="L139" s="62">
        <f t="shared" si="3"/>
        <v>0</v>
      </c>
      <c r="M139" s="62"/>
    </row>
    <row r="140" spans="1:13">
      <c r="A140" s="19" t="s">
        <v>2112</v>
      </c>
      <c r="B140" s="19">
        <f>VLOOKUP(C140,'Abertura por conta'!C141:D712,2,TRUE)</f>
        <v>2881</v>
      </c>
      <c r="C140" s="19" t="s">
        <v>235</v>
      </c>
      <c r="D140" s="28">
        <v>237</v>
      </c>
      <c r="E140" s="28" t="s">
        <v>1193</v>
      </c>
      <c r="F140" s="19" t="s">
        <v>1226</v>
      </c>
      <c r="G140" s="61">
        <f>VLOOKUP(C140,'mar 2025'!G:O,9,0)</f>
        <v>45757</v>
      </c>
      <c r="H140" s="40">
        <f>SUMIF('Abertura por conta'!$C:$C,'Abertura proprietário'!C140,'Abertura por conta'!G:G)</f>
        <v>-1300</v>
      </c>
      <c r="I140" s="40">
        <f>SUMIF('Abertura por conta'!$C:$C,'Abertura proprietário'!C140,'Abertura por conta'!H:H)</f>
        <v>-1213.5999999999999</v>
      </c>
      <c r="J140" s="40">
        <f>SUMIF('Abertura por conta'!$C:$C,'Abertura proprietário'!C140,'Abertura por conta'!I:I)</f>
        <v>-1213.5999999999999</v>
      </c>
      <c r="K140" s="81">
        <f>SUMIF('Abertura por conta'!$C:$C,'Abertura proprietário'!C140,'Abertura por conta'!J:J)</f>
        <v>-1213.5999999999999</v>
      </c>
      <c r="L140" s="62">
        <f t="shared" si="3"/>
        <v>0</v>
      </c>
      <c r="M140" s="62"/>
    </row>
    <row r="141" spans="1:13">
      <c r="A141" s="82"/>
      <c r="B141" s="19">
        <f>VLOOKUP(C141,'Abertura por conta'!C142:D713,2,TRUE)</f>
        <v>3228</v>
      </c>
      <c r="C141" s="19" t="s">
        <v>190</v>
      </c>
      <c r="D141" s="28">
        <v>237</v>
      </c>
      <c r="E141" s="28" t="s">
        <v>1193</v>
      </c>
      <c r="F141" s="19" t="s">
        <v>1219</v>
      </c>
      <c r="G141" s="61">
        <f>VLOOKUP(C141,'mar 2025'!G:O,9,0)</f>
        <v>45757</v>
      </c>
      <c r="H141" s="40">
        <f>SUMIF('Abertura por conta'!$C:$C,'Abertura proprietário'!C141,'Abertura por conta'!G:G)</f>
        <v>-1755.3799999999999</v>
      </c>
      <c r="I141" s="40">
        <f>SUMIF('Abertura por conta'!$C:$C,'Abertura proprietário'!C141,'Abertura por conta'!H:H)</f>
        <v>-26615.989999999998</v>
      </c>
      <c r="J141" s="40">
        <f>SUMIF('Abertura por conta'!$C:$C,'Abertura proprietário'!C141,'Abertura por conta'!I:I)</f>
        <v>-26615.989999999998</v>
      </c>
      <c r="K141" s="40">
        <f>SUMIF('Abertura por conta'!$C:$C,'Abertura proprietário'!C141,'Abertura por conta'!J:J)</f>
        <v>-26615.99</v>
      </c>
      <c r="L141" s="62">
        <f t="shared" si="3"/>
        <v>0</v>
      </c>
      <c r="M141" s="62"/>
    </row>
    <row r="142" spans="1:13">
      <c r="A142" s="19" t="s">
        <v>2112</v>
      </c>
      <c r="B142" s="19">
        <f>VLOOKUP(C142,'Abertura por conta'!C143:D714,2,TRUE)</f>
        <v>2947</v>
      </c>
      <c r="C142" s="19" t="s">
        <v>821</v>
      </c>
      <c r="D142" s="28">
        <v>237</v>
      </c>
      <c r="E142" s="28" t="s">
        <v>1193</v>
      </c>
      <c r="F142" s="19" t="s">
        <v>1233</v>
      </c>
      <c r="G142" s="61">
        <f>VLOOKUP(C142,'mar 2025'!G:O,9,0)</f>
        <v>45757</v>
      </c>
      <c r="H142" s="40">
        <f>SUMIF('Abertura por conta'!$C:$C,'Abertura proprietário'!C142,'Abertura por conta'!G:G)</f>
        <v>-2305.0700000000002</v>
      </c>
      <c r="I142" s="40">
        <f>SUMIF('Abertura por conta'!$C:$C,'Abertura proprietário'!C142,'Abertura por conta'!H:H)</f>
        <v>-709.58</v>
      </c>
      <c r="J142" s="40">
        <f>SUMIF('Abertura por conta'!$C:$C,'Abertura proprietário'!C142,'Abertura por conta'!I:I)</f>
        <v>-739.5</v>
      </c>
      <c r="K142" s="81">
        <f>SUMIF('Abertura por conta'!$C:$C,'Abertura proprietário'!C142,'Abertura por conta'!J:J)</f>
        <v>-956.16</v>
      </c>
      <c r="L142" s="62">
        <f t="shared" si="3"/>
        <v>-216.65999999999997</v>
      </c>
      <c r="M142" s="62" t="s">
        <v>2071</v>
      </c>
    </row>
    <row r="143" spans="1:13">
      <c r="A143" s="51" t="s">
        <v>2064</v>
      </c>
      <c r="B143" s="19">
        <f>VLOOKUP(C143,'Abertura por conta'!C144:D715,2,TRUE)</f>
        <v>2949</v>
      </c>
      <c r="C143" s="19" t="s">
        <v>1523</v>
      </c>
      <c r="D143" s="28">
        <v>0</v>
      </c>
      <c r="E143" s="28">
        <v>0</v>
      </c>
      <c r="F143" s="19" t="s">
        <v>1589</v>
      </c>
      <c r="G143" s="61">
        <f>VLOOKUP(C143,'mar 2025'!G:O,9,0)</f>
        <v>45762</v>
      </c>
      <c r="H143" s="40">
        <f>SUMIF('Abertura por conta'!$C:$C,'Abertura proprietário'!C143,'Abertura por conta'!G:G)</f>
        <v>288.24</v>
      </c>
      <c r="I143" s="40">
        <f>SUMIF('Abertura por conta'!$C:$C,'Abertura proprietário'!C143,'Abertura por conta'!H:H)</f>
        <v>-26440.09</v>
      </c>
      <c r="J143" s="40">
        <f>SUMIF('Abertura por conta'!$C:$C,'Abertura proprietário'!C143,'Abertura por conta'!I:I)</f>
        <v>-26440.09</v>
      </c>
      <c r="K143" s="40">
        <f>SUMIF('Abertura por conta'!$C:$C,'Abertura proprietário'!C143,'Abertura por conta'!J:J)</f>
        <v>-26440.09</v>
      </c>
      <c r="L143" s="62">
        <f t="shared" si="3"/>
        <v>0</v>
      </c>
      <c r="M143" s="62"/>
    </row>
    <row r="144" spans="1:13">
      <c r="A144" s="19" t="s">
        <v>2112</v>
      </c>
      <c r="B144" s="19">
        <f>VLOOKUP(C144,'Abertura por conta'!C145:D716,2,TRUE)</f>
        <v>6541</v>
      </c>
      <c r="C144" s="19" t="s">
        <v>1160</v>
      </c>
      <c r="D144" s="28">
        <v>33</v>
      </c>
      <c r="E144" s="28" t="s">
        <v>1198</v>
      </c>
      <c r="F144" s="19" t="s">
        <v>1343</v>
      </c>
      <c r="G144" s="61">
        <f>VLOOKUP(C144,'mar 2025'!G:O,9,0)</f>
        <v>45757</v>
      </c>
      <c r="H144" s="40">
        <f>SUMIF('Abertura por conta'!$C:$C,'Abertura proprietário'!C144,'Abertura por conta'!G:G)</f>
        <v>2344.52</v>
      </c>
      <c r="I144" s="40">
        <f>SUMIF('Abertura por conta'!$C:$C,'Abertura proprietário'!C144,'Abertura por conta'!H:H)</f>
        <v>4.8500000000000227</v>
      </c>
      <c r="J144" s="40">
        <f>SUMIF('Abertura por conta'!$C:$C,'Abertura proprietário'!C144,'Abertura por conta'!I:I)</f>
        <v>-400.15</v>
      </c>
      <c r="K144" s="81">
        <f>SUMIF('Abertura por conta'!$C:$C,'Abertura proprietário'!C144,'Abertura por conta'!J:J)</f>
        <v>-400.15</v>
      </c>
      <c r="L144" s="62">
        <f t="shared" si="3"/>
        <v>0</v>
      </c>
      <c r="M144" s="62"/>
    </row>
    <row r="145" spans="1:13">
      <c r="A145" s="19" t="s">
        <v>2112</v>
      </c>
      <c r="B145" s="19">
        <f>VLOOKUP(C145,'Abertura por conta'!C146:D717,2,TRUE)</f>
        <v>2970</v>
      </c>
      <c r="C145" s="19" t="s">
        <v>540</v>
      </c>
      <c r="D145" s="28">
        <v>1</v>
      </c>
      <c r="E145" s="28" t="s">
        <v>1244</v>
      </c>
      <c r="F145" s="19" t="s">
        <v>1282</v>
      </c>
      <c r="G145" s="61">
        <f>VLOOKUP(C145,'mar 2025'!G:O,9,0)</f>
        <v>45757</v>
      </c>
      <c r="H145" s="40">
        <f>SUMIF('Abertura por conta'!$C:$C,'Abertura proprietário'!C145,'Abertura por conta'!G:G)</f>
        <v>-12847.920000000002</v>
      </c>
      <c r="I145" s="40">
        <f>SUMIF('Abertura por conta'!$C:$C,'Abertura proprietário'!C145,'Abertura por conta'!H:H)</f>
        <v>-2560.7200000000003</v>
      </c>
      <c r="J145" s="40">
        <f>SUMIF('Abertura por conta'!$C:$C,'Abertura proprietário'!C145,'Abertura por conta'!I:I)</f>
        <v>-2560.7200000000003</v>
      </c>
      <c r="K145" s="81">
        <f>SUMIF('Abertura por conta'!$C:$C,'Abertura proprietário'!C145,'Abertura por conta'!J:J)</f>
        <v>-2963.41</v>
      </c>
      <c r="L145" s="62">
        <f t="shared" si="3"/>
        <v>-402.6899999999996</v>
      </c>
      <c r="M145" s="62" t="s">
        <v>2070</v>
      </c>
    </row>
    <row r="146" spans="1:13">
      <c r="A146" s="19" t="s">
        <v>2112</v>
      </c>
      <c r="B146" s="19">
        <f>VLOOKUP(C146,'Abertura por conta'!C147:D718,2,TRUE)</f>
        <v>3013</v>
      </c>
      <c r="C146" s="19" t="s">
        <v>1531</v>
      </c>
      <c r="D146" s="28">
        <v>1</v>
      </c>
      <c r="E146" s="28" t="s">
        <v>1244</v>
      </c>
      <c r="F146" s="19" t="s">
        <v>1590</v>
      </c>
      <c r="G146" s="61">
        <f>VLOOKUP(C146,'mar 2025'!G:O,9,0)</f>
        <v>45757</v>
      </c>
      <c r="H146" s="40">
        <f>SUMIF('Abertura por conta'!$C:$C,'Abertura proprietário'!C146,'Abertura por conta'!G:G)</f>
        <v>-3601.43</v>
      </c>
      <c r="I146" s="40">
        <f>SUMIF('Abertura por conta'!$C:$C,'Abertura proprietário'!C146,'Abertura por conta'!H:H)</f>
        <v>0</v>
      </c>
      <c r="J146" s="40">
        <f>SUMIF('Abertura por conta'!$C:$C,'Abertura proprietário'!C146,'Abertura por conta'!I:I)</f>
        <v>0</v>
      </c>
      <c r="K146" s="81">
        <f>SUMIF('Abertura por conta'!$C:$C,'Abertura proprietário'!C146,'Abertura por conta'!J:J)</f>
        <v>0</v>
      </c>
      <c r="L146" s="62">
        <f t="shared" si="3"/>
        <v>0</v>
      </c>
      <c r="M146" s="62"/>
    </row>
    <row r="147" spans="1:13">
      <c r="A147" s="19" t="s">
        <v>2112</v>
      </c>
      <c r="B147" s="19">
        <f>VLOOKUP(C147,'Abertura por conta'!C148:D719,2,TRUE)</f>
        <v>4903</v>
      </c>
      <c r="C147" s="19" t="s">
        <v>545</v>
      </c>
      <c r="D147" s="28">
        <v>1</v>
      </c>
      <c r="E147" s="28" t="s">
        <v>1244</v>
      </c>
      <c r="F147" s="19" t="s">
        <v>1283</v>
      </c>
      <c r="G147" s="61">
        <f>VLOOKUP(C147,'mar 2025'!G:O,9,0)</f>
        <v>45757</v>
      </c>
      <c r="H147" s="40">
        <f>SUMIF('Abertura por conta'!$C:$C,'Abertura proprietário'!C147,'Abertura por conta'!G:G)</f>
        <v>1628.7299999999998</v>
      </c>
      <c r="I147" s="40">
        <f>SUMIF('Abertura por conta'!$C:$C,'Abertura proprietário'!C147,'Abertura por conta'!H:H)</f>
        <v>-431.5</v>
      </c>
      <c r="J147" s="40">
        <f>SUMIF('Abertura por conta'!$C:$C,'Abertura proprietário'!C147,'Abertura por conta'!I:I)</f>
        <v>-431.5</v>
      </c>
      <c r="K147" s="81">
        <f>SUMIF('Abertura por conta'!$C:$C,'Abertura proprietário'!C147,'Abertura por conta'!J:J)</f>
        <v>-431.5</v>
      </c>
      <c r="L147" s="62">
        <f t="shared" si="3"/>
        <v>0</v>
      </c>
      <c r="M147" s="62"/>
    </row>
    <row r="148" spans="1:13">
      <c r="A148" s="19" t="s">
        <v>2112</v>
      </c>
      <c r="B148" s="19">
        <f>VLOOKUP(C148,'Abertura por conta'!C149:D720,2,TRUE)</f>
        <v>3085</v>
      </c>
      <c r="C148" s="19" t="s">
        <v>749</v>
      </c>
      <c r="D148" s="28">
        <v>104</v>
      </c>
      <c r="E148" s="28" t="s">
        <v>1289</v>
      </c>
      <c r="F148" s="19" t="s">
        <v>1320</v>
      </c>
      <c r="G148" s="61">
        <f>VLOOKUP(C148,'mar 2025'!G:O,9,0)</f>
        <v>45757</v>
      </c>
      <c r="H148" s="40">
        <f>SUMIF('Abertura por conta'!$C:$C,'Abertura proprietário'!C148,'Abertura por conta'!G:G)</f>
        <v>-29720.83</v>
      </c>
      <c r="I148" s="40">
        <f>SUMIF('Abertura por conta'!$C:$C,'Abertura proprietário'!C148,'Abertura por conta'!H:H)</f>
        <v>-17229.86</v>
      </c>
      <c r="J148" s="40">
        <f>SUMIF('Abertura por conta'!$C:$C,'Abertura proprietário'!C148,'Abertura por conta'!I:I)</f>
        <v>-17229.86</v>
      </c>
      <c r="K148" s="81">
        <f>SUMIF('Abertura por conta'!$C:$C,'Abertura proprietário'!C148,'Abertura por conta'!J:J)</f>
        <v>-17247.14</v>
      </c>
      <c r="L148" s="62">
        <f t="shared" si="3"/>
        <v>-17.279999999998836</v>
      </c>
      <c r="M148" s="62" t="s">
        <v>2069</v>
      </c>
    </row>
    <row r="149" spans="1:13">
      <c r="A149" s="19" t="s">
        <v>2112</v>
      </c>
      <c r="B149" s="19">
        <f>VLOOKUP(C149,'Abertura por conta'!C150:D721,2,TRUE)</f>
        <v>3113</v>
      </c>
      <c r="C149" s="19" t="s">
        <v>94</v>
      </c>
      <c r="D149" s="28">
        <v>237</v>
      </c>
      <c r="E149" s="28" t="s">
        <v>1193</v>
      </c>
      <c r="F149" s="19" t="s">
        <v>1202</v>
      </c>
      <c r="G149" s="61">
        <f>VLOOKUP(C149,'mar 2025'!G:O,9,0)</f>
        <v>45757</v>
      </c>
      <c r="H149" s="40">
        <f>SUMIF('Abertura por conta'!$C:$C,'Abertura proprietário'!C149,'Abertura por conta'!G:G)</f>
        <v>0</v>
      </c>
      <c r="I149" s="40">
        <f>SUMIF('Abertura por conta'!$C:$C,'Abertura proprietário'!C149,'Abertura por conta'!H:H)</f>
        <v>-277</v>
      </c>
      <c r="J149" s="40">
        <f>SUMIF('Abertura por conta'!$C:$C,'Abertura proprietário'!C149,'Abertura por conta'!I:I)</f>
        <v>-277</v>
      </c>
      <c r="K149" s="81">
        <f>SUMIF('Abertura por conta'!$C:$C,'Abertura proprietário'!C149,'Abertura por conta'!J:J)</f>
        <v>-277</v>
      </c>
      <c r="L149" s="62">
        <f t="shared" si="3"/>
        <v>0</v>
      </c>
      <c r="M149" s="62"/>
    </row>
    <row r="150" spans="1:13">
      <c r="A150" s="19" t="s">
        <v>2112</v>
      </c>
      <c r="B150" s="19">
        <f>VLOOKUP(C150,'Abertura por conta'!C151:D722,2,TRUE)</f>
        <v>3118</v>
      </c>
      <c r="C150" s="19" t="s">
        <v>98</v>
      </c>
      <c r="D150" s="28">
        <v>237</v>
      </c>
      <c r="E150" s="28" t="s">
        <v>1193</v>
      </c>
      <c r="F150" s="19" t="s">
        <v>1203</v>
      </c>
      <c r="G150" s="61">
        <f>VLOOKUP(C150,'mar 2025'!G:O,9,0)</f>
        <v>45757</v>
      </c>
      <c r="H150" s="40">
        <f>SUMIF('Abertura por conta'!$C:$C,'Abertura proprietário'!C150,'Abertura por conta'!G:G)</f>
        <v>-1100</v>
      </c>
      <c r="I150" s="40">
        <f>SUMIF('Abertura por conta'!$C:$C,'Abertura proprietário'!C150,'Abertura por conta'!H:H)</f>
        <v>-277</v>
      </c>
      <c r="J150" s="40">
        <f>SUMIF('Abertura por conta'!$C:$C,'Abertura proprietário'!C150,'Abertura por conta'!I:I)</f>
        <v>-277</v>
      </c>
      <c r="K150" s="81">
        <f>SUMIF('Abertura por conta'!$C:$C,'Abertura proprietário'!C150,'Abertura por conta'!J:J)</f>
        <v>-277</v>
      </c>
      <c r="L150" s="62">
        <f t="shared" ref="L150" si="4">K150-J150</f>
        <v>0</v>
      </c>
      <c r="M150" s="62"/>
    </row>
    <row r="151" spans="1:13">
      <c r="A151" s="21"/>
      <c r="B151" s="21"/>
      <c r="C151" s="21"/>
      <c r="D151" s="21"/>
      <c r="E151" s="21"/>
      <c r="F151" s="21"/>
      <c r="G151" s="21" t="s">
        <v>1332</v>
      </c>
      <c r="H151" s="64">
        <f>SUM(H2:H150)</f>
        <v>-393981.43000000011</v>
      </c>
      <c r="I151" s="64">
        <f>SUM(I2:I150)</f>
        <v>-454911.11</v>
      </c>
      <c r="J151" s="64">
        <f>SUM(J2:J150)</f>
        <v>-447450.19</v>
      </c>
      <c r="K151" s="64">
        <f>SUM(K2:K150)</f>
        <v>-448073.98</v>
      </c>
      <c r="L151" s="64">
        <f>SUM(L2:L150)</f>
        <v>-633.48999999999785</v>
      </c>
      <c r="M151" s="65"/>
    </row>
    <row r="152" spans="1:13" s="30" customFormat="1" ht="14.4" thickBot="1">
      <c r="A152" s="29"/>
      <c r="B152" s="29"/>
      <c r="C152" s="29"/>
      <c r="D152" s="29"/>
      <c r="E152" s="29"/>
      <c r="F152" s="29"/>
      <c r="G152" s="29" t="s">
        <v>1333</v>
      </c>
      <c r="H152" s="41">
        <f>H151-'Abertura por conta'!G575</f>
        <v>3239.3099999995902</v>
      </c>
      <c r="I152" s="41">
        <f>I151-'Abertura por conta'!H575</f>
        <v>0</v>
      </c>
      <c r="J152" s="41">
        <f>J151-'Abertura por conta'!I575</f>
        <v>0</v>
      </c>
      <c r="K152" s="41">
        <f>K151-'Abertura por conta'!J575</f>
        <v>0</v>
      </c>
      <c r="L152" s="66"/>
      <c r="M152" s="66"/>
    </row>
    <row r="153" spans="1:13" ht="14.4" thickTop="1">
      <c r="H153" s="63"/>
      <c r="I153" s="63"/>
      <c r="J153" s="63"/>
      <c r="K153" s="63"/>
    </row>
    <row r="155" spans="1:13">
      <c r="G155" s="67"/>
      <c r="H155" s="42"/>
      <c r="I155" s="42"/>
      <c r="J155" s="42"/>
      <c r="K155" s="42"/>
      <c r="L155" s="63"/>
    </row>
    <row r="156" spans="1:13">
      <c r="H156" s="42"/>
      <c r="I156" s="42"/>
      <c r="J156" s="42"/>
      <c r="K156" s="42"/>
      <c r="L156" s="63"/>
      <c r="M156" s="63"/>
    </row>
  </sheetData>
  <autoFilter ref="A1:M152" xr:uid="{00000000-0001-0000-0400-000000000000}"/>
  <pageMargins left="0.7" right="0.7" top="0.75" bottom="0.75" header="0.3" footer="0.3"/>
  <pageSetup paperSize="9" orientation="portrait" r:id="rId1"/>
  <ignoredErrors>
    <ignoredError sqref="I152:I154 I1 I160:I104857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13"/>
  <sheetViews>
    <sheetView showGridLines="0" workbookViewId="0">
      <selection activeCell="E9" sqref="E9:E10"/>
    </sheetView>
  </sheetViews>
  <sheetFormatPr defaultColWidth="9.109375" defaultRowHeight="13.8" outlineLevelCol="1"/>
  <cols>
    <col min="1" max="1" width="10.33203125" style="4" customWidth="1"/>
    <col min="2" max="2" width="9.109375" style="4" hidden="1" customWidth="1" outlineLevel="1"/>
    <col min="3" max="3" width="9.109375" style="4" collapsed="1"/>
    <col min="4" max="16384" width="9.109375" style="4"/>
  </cols>
  <sheetData>
    <row r="1" spans="1:6">
      <c r="A1" s="17" t="s">
        <v>1186</v>
      </c>
      <c r="B1" s="18">
        <v>45627</v>
      </c>
      <c r="C1" s="18">
        <v>45658</v>
      </c>
      <c r="D1" s="18">
        <v>45689</v>
      </c>
      <c r="E1" s="18">
        <v>45717</v>
      </c>
      <c r="F1" s="17" t="s">
        <v>1191</v>
      </c>
    </row>
    <row r="2" spans="1:6">
      <c r="A2" s="19" t="s">
        <v>1193</v>
      </c>
      <c r="B2" s="20">
        <f>SUMIF('Abertura por conta'!$B:$B,'Abertura por banco'!$A2,'Abertura por conta'!G:G)</f>
        <v>-123002.69</v>
      </c>
      <c r="C2" s="20">
        <f>SUMIF('Abertura por conta'!$B:$B,'Abertura por banco'!$A2,'Abertura por conta'!H:H)</f>
        <v>-101752.97000000002</v>
      </c>
      <c r="D2" s="20">
        <f>SUMIF('Abertura por conta'!$B:$B,'Abertura por banco'!$A2,'Abertura por conta'!I:I)</f>
        <v>-103545.73000000001</v>
      </c>
      <c r="E2" s="20">
        <f>SUMIF('Abertura por conta'!$B:$B,'Abertura por banco'!$A2,'Abertura por conta'!J:J)</f>
        <v>-96045.78</v>
      </c>
      <c r="F2" s="20">
        <f>E2-D2</f>
        <v>7499.9500000000116</v>
      </c>
    </row>
    <row r="3" spans="1:6">
      <c r="A3" s="19" t="s">
        <v>1234</v>
      </c>
      <c r="B3" s="20">
        <f>SUMIF('Abertura por conta'!$B:$B,'Abertura por banco'!$A3,'Abertura por conta'!G:G)</f>
        <v>-11206.429999999997</v>
      </c>
      <c r="C3" s="20">
        <f>SUMIF('Abertura por conta'!$B:$B,'Abertura por banco'!$A3,'Abertura por conta'!H:H)</f>
        <v>-24085.289999999994</v>
      </c>
      <c r="D3" s="20">
        <f>SUMIF('Abertura por conta'!$B:$B,'Abertura por banco'!$A3,'Abertura por conta'!I:I)</f>
        <v>-24006.869999999995</v>
      </c>
      <c r="E3" s="20">
        <f>SUMIF('Abertura por conta'!$B:$B,'Abertura por banco'!$A3,'Abertura por conta'!J:J)</f>
        <v>-25052.089999999993</v>
      </c>
      <c r="F3" s="20">
        <f t="shared" ref="F3:F11" si="0">E3-D3</f>
        <v>-1045.2199999999975</v>
      </c>
    </row>
    <row r="4" spans="1:6">
      <c r="A4" s="19" t="s">
        <v>1244</v>
      </c>
      <c r="B4" s="20">
        <f>SUMIF('Abertura por conta'!$B:$B,'Abertura por banco'!$A4,'Abertura por conta'!G:G)</f>
        <v>-111652.85999999999</v>
      </c>
      <c r="C4" s="20">
        <f>SUMIF('Abertura por conta'!$B:$B,'Abertura por banco'!$A4,'Abertura por conta'!H:H)</f>
        <v>-174632.99000000005</v>
      </c>
      <c r="D4" s="20">
        <f>SUMIF('Abertura por conta'!$B:$B,'Abertura por banco'!$A4,'Abertura por conta'!I:I)</f>
        <v>-173352.28000000003</v>
      </c>
      <c r="E4" s="20">
        <f>SUMIF('Abertura por conta'!$B:$B,'Abertura por banco'!$A4,'Abertura por conta'!J:J)</f>
        <v>-178262.12000000005</v>
      </c>
      <c r="F4" s="20">
        <f t="shared" si="0"/>
        <v>-4909.8400000000256</v>
      </c>
    </row>
    <row r="5" spans="1:6">
      <c r="A5" s="19" t="s">
        <v>1285</v>
      </c>
      <c r="B5" s="20">
        <f>SUMIF('Abertura por conta'!$B:$B,'Abertura por banco'!$A5,'Abertura por conta'!G:G)</f>
        <v>-7062.48</v>
      </c>
      <c r="C5" s="20">
        <f>SUMIF('Abertura por conta'!$B:$B,'Abertura por banco'!$A5,'Abertura por conta'!H:H)</f>
        <v>-3207.61</v>
      </c>
      <c r="D5" s="20">
        <f>SUMIF('Abertura por conta'!$B:$B,'Abertura por banco'!$A5,'Abertura por conta'!I:I)</f>
        <v>-3207.61</v>
      </c>
      <c r="E5" s="20">
        <f>SUMIF('Abertura por conta'!$B:$B,'Abertura por banco'!$A5,'Abertura por conta'!J:J)</f>
        <v>-3075.3900000000003</v>
      </c>
      <c r="F5" s="20">
        <f t="shared" si="0"/>
        <v>132.2199999999998</v>
      </c>
    </row>
    <row r="6" spans="1:6">
      <c r="A6" s="19" t="s">
        <v>1289</v>
      </c>
      <c r="B6" s="20">
        <f>SUMIF('Abertura por conta'!$B:$B,'Abertura por banco'!$A6,'Abertura por conta'!G:G)</f>
        <v>-137696.95999999999</v>
      </c>
      <c r="C6" s="20">
        <f>SUMIF('Abertura por conta'!$B:$B,'Abertura por banco'!$A6,'Abertura por conta'!H:H)</f>
        <v>-98046.700000000055</v>
      </c>
      <c r="D6" s="20">
        <f>SUMIF('Abertura por conta'!$B:$B,'Abertura por banco'!$A6,'Abertura por conta'!I:I)</f>
        <v>-90398.420000000042</v>
      </c>
      <c r="E6" s="20">
        <f>SUMIF('Abertura por conta'!$B:$B,'Abertura por banco'!$A6,'Abertura por conta'!J:J)</f>
        <v>-91820.150000000052</v>
      </c>
      <c r="F6" s="20">
        <f t="shared" si="0"/>
        <v>-1421.7300000000105</v>
      </c>
    </row>
    <row r="7" spans="1:6">
      <c r="A7" s="19" t="s">
        <v>1198</v>
      </c>
      <c r="B7" s="20">
        <f>SUMIF('Abertura por conta'!$B:$B,'Abertura por banco'!$A7,'Abertura por conta'!G:G)</f>
        <v>1141.6599999999985</v>
      </c>
      <c r="C7" s="20">
        <f>SUMIF('Abertura por conta'!$B:$B,'Abertura por banco'!$A7,'Abertura por conta'!H:H)</f>
        <v>-4619.5599999999995</v>
      </c>
      <c r="D7" s="20">
        <f>SUMIF('Abertura por conta'!$B:$B,'Abertura por banco'!$A7,'Abertura por conta'!I:I)</f>
        <v>-4994.46</v>
      </c>
      <c r="E7" s="20">
        <f>SUMIF('Abertura por conta'!$B:$B,'Abertura por banco'!$A7,'Abertura por conta'!J:J)</f>
        <v>-4994.46</v>
      </c>
      <c r="F7" s="20">
        <f t="shared" si="0"/>
        <v>0</v>
      </c>
    </row>
    <row r="8" spans="1:6">
      <c r="A8" s="19" t="s">
        <v>1324</v>
      </c>
      <c r="B8" s="20">
        <f>SUMIF('Abertura por conta'!$B:$B,'Abertura por banco'!$A8,'Abertura por conta'!G:G)</f>
        <v>119.84999999999997</v>
      </c>
      <c r="C8" s="20">
        <f>SUMIF('Abertura por conta'!$B:$B,'Abertura por banco'!$A8,'Abertura por conta'!H:H)</f>
        <v>-1919.13</v>
      </c>
      <c r="D8" s="20">
        <f>SUMIF('Abertura por conta'!$B:$B,'Abertura por banco'!$A8,'Abertura por conta'!I:I)</f>
        <v>-2061.54</v>
      </c>
      <c r="E8" s="20">
        <f>SUMIF('Abertura por conta'!$B:$B,'Abertura por banco'!$A8,'Abertura por conta'!J:J)</f>
        <v>-2177.13</v>
      </c>
      <c r="F8" s="20">
        <f t="shared" si="0"/>
        <v>-115.59000000000015</v>
      </c>
    </row>
    <row r="9" spans="1:6">
      <c r="A9" s="19" t="s">
        <v>1331</v>
      </c>
      <c r="B9" s="20">
        <f>SUMIF('Abertura por conta'!$B:$B,'Abertura por banco'!$A9,'Abertura por conta'!G:G)</f>
        <v>-6213.45</v>
      </c>
      <c r="C9" s="20">
        <f>SUMIF('Abertura por conta'!$B:$B,'Abertura por banco'!$A9,'Abertura por conta'!H:H)</f>
        <v>-8857.18</v>
      </c>
      <c r="D9" s="20">
        <f>SUMIF('Abertura por conta'!$B:$B,'Abertura por banco'!$A9,'Abertura por conta'!I:I)</f>
        <v>-8181.5300000000007</v>
      </c>
      <c r="E9" s="20">
        <f>SUMIF('Abertura por conta'!$B:$B,'Abertura por banco'!$A9,'Abertura por conta'!J:J)</f>
        <v>-8857.18</v>
      </c>
      <c r="F9" s="20">
        <f t="shared" si="0"/>
        <v>-675.64999999999964</v>
      </c>
    </row>
    <row r="10" spans="1:6">
      <c r="A10" s="19" t="s">
        <v>1326</v>
      </c>
      <c r="B10" s="20">
        <f>SUMIF('Abertura por conta'!$B:$B,'Abertura por banco'!$A10,'Abertura por conta'!G:G)</f>
        <v>-1016.05</v>
      </c>
      <c r="C10" s="20">
        <f>SUMIF('Abertura por conta'!$B:$B,'Abertura por banco'!$A10,'Abertura por conta'!H:H)</f>
        <v>-727.43999999999994</v>
      </c>
      <c r="D10" s="20">
        <f>SUMIF('Abertura por conta'!$B:$B,'Abertura por banco'!$A10,'Abertura por conta'!I:I)</f>
        <v>-727.43999999999994</v>
      </c>
      <c r="E10" s="20">
        <f>SUMIF('Abertura por conta'!$B:$B,'Abertura por banco'!$A10,'Abertura por conta'!J:J)</f>
        <v>-727.43999999999994</v>
      </c>
      <c r="F10" s="20">
        <f t="shared" si="0"/>
        <v>0</v>
      </c>
    </row>
    <row r="11" spans="1:6">
      <c r="A11" s="19" t="s">
        <v>1330</v>
      </c>
      <c r="B11" s="20">
        <f>SUMIF('Abertura por conta'!$B:$B,'Abertura por banco'!$A11,'Abertura por conta'!G:G)</f>
        <v>-631.33000000000015</v>
      </c>
      <c r="C11" s="20">
        <f>SUMIF('Abertura por conta'!$B:$B,'Abertura por banco'!$A11,'Abertura por conta'!H:H)</f>
        <v>-37062.240000000005</v>
      </c>
      <c r="D11" s="20">
        <f>SUMIF('Abertura por conta'!$B:$B,'Abertura por banco'!$A11,'Abertura por conta'!I:I)</f>
        <v>-36974.310000000005</v>
      </c>
      <c r="E11" s="20">
        <f>SUMIF('Abertura por conta'!$B:$B,'Abertura por banco'!$A11,'Abertura por conta'!J:J)</f>
        <v>-37062.240000000005</v>
      </c>
      <c r="F11" s="20">
        <f t="shared" si="0"/>
        <v>-87.930000000000291</v>
      </c>
    </row>
    <row r="12" spans="1:6" s="23" customFormat="1">
      <c r="A12" s="21" t="s">
        <v>1332</v>
      </c>
      <c r="B12" s="22">
        <f>SUM(B2:B11)</f>
        <v>-397220.74000000005</v>
      </c>
      <c r="C12" s="22">
        <f>SUM(C2:C11)</f>
        <v>-454911.1100000001</v>
      </c>
      <c r="D12" s="22">
        <f>SUM(D2:D11)</f>
        <v>-447450.19000000006</v>
      </c>
      <c r="E12" s="22">
        <f>SUM(E2:E11)</f>
        <v>-448073.98000000016</v>
      </c>
      <c r="F12" s="21"/>
    </row>
    <row r="13" spans="1:6" ht="14.4" thickBot="1">
      <c r="A13" s="24" t="s">
        <v>1345</v>
      </c>
      <c r="B13" s="25">
        <f>B12-'Abertura por conta'!G575</f>
        <v>0</v>
      </c>
      <c r="C13" s="25">
        <f>C12-'Abertura por conta'!H575</f>
        <v>0</v>
      </c>
      <c r="D13" s="25">
        <f>D12-'Abertura por conta'!I575</f>
        <v>0</v>
      </c>
      <c r="E13" s="25">
        <f>E12-'Abertura por conta'!J575</f>
        <v>0</v>
      </c>
      <c r="F13" s="24"/>
    </row>
  </sheetData>
  <pageMargins left="0.7" right="0.7" top="0.75" bottom="0.75" header="0.3" footer="0.3"/>
  <ignoredErrors>
    <ignoredError sqref="C12:C1048576 C1:C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5:J29"/>
  <sheetViews>
    <sheetView showGridLines="0" workbookViewId="0">
      <selection activeCell="E32" sqref="E32"/>
    </sheetView>
  </sheetViews>
  <sheetFormatPr defaultColWidth="9" defaultRowHeight="13.8" outlineLevelRow="1"/>
  <cols>
    <col min="1" max="1" width="9" style="4"/>
    <col min="2" max="2" width="16.88671875" style="4" customWidth="1"/>
    <col min="3" max="3" width="70.33203125" style="4" bestFit="1" customWidth="1"/>
    <col min="4" max="4" width="27.6640625" style="4" customWidth="1"/>
    <col min="5" max="5" width="22.109375" style="4" customWidth="1"/>
    <col min="6" max="7" width="9" style="4"/>
    <col min="8" max="8" width="15.33203125" style="4" customWidth="1"/>
    <col min="9" max="9" width="14" style="4" bestFit="1" customWidth="1"/>
    <col min="10" max="10" width="13.21875" style="4" bestFit="1" customWidth="1"/>
    <col min="11" max="16384" width="9" style="4"/>
  </cols>
  <sheetData>
    <row r="5" spans="2:10">
      <c r="B5" s="46">
        <v>45717</v>
      </c>
    </row>
    <row r="6" spans="2:10">
      <c r="B6" s="39" t="s">
        <v>1346</v>
      </c>
      <c r="C6" s="39" t="s">
        <v>1541</v>
      </c>
      <c r="D6" s="39" t="s">
        <v>1188</v>
      </c>
      <c r="E6" s="39" t="s">
        <v>1347</v>
      </c>
      <c r="F6" s="39" t="s">
        <v>1348</v>
      </c>
      <c r="G6" s="39" t="s">
        <v>1349</v>
      </c>
      <c r="H6" s="39" t="s">
        <v>1350</v>
      </c>
      <c r="I6" s="39" t="s">
        <v>2030</v>
      </c>
      <c r="J6" s="76" t="s">
        <v>2090</v>
      </c>
    </row>
    <row r="7" spans="2:10">
      <c r="B7" s="19">
        <v>467</v>
      </c>
      <c r="C7" s="5" t="s">
        <v>2025</v>
      </c>
      <c r="D7" s="19" t="s">
        <v>619</v>
      </c>
      <c r="E7" s="5" t="s">
        <v>2026</v>
      </c>
      <c r="F7" s="19" t="s">
        <v>1556</v>
      </c>
      <c r="G7" s="19" t="s">
        <v>2027</v>
      </c>
      <c r="H7" s="50">
        <v>1300</v>
      </c>
      <c r="I7" s="50">
        <v>429</v>
      </c>
      <c r="J7" s="50" t="s">
        <v>2094</v>
      </c>
    </row>
    <row r="8" spans="2:10">
      <c r="B8" s="19">
        <v>457</v>
      </c>
      <c r="C8" s="5" t="s">
        <v>2028</v>
      </c>
      <c r="D8" s="19" t="s">
        <v>1548</v>
      </c>
      <c r="E8" s="5" t="s">
        <v>2029</v>
      </c>
      <c r="F8" s="19" t="s">
        <v>1556</v>
      </c>
      <c r="G8" s="19" t="s">
        <v>2027</v>
      </c>
      <c r="H8" s="50">
        <v>3800</v>
      </c>
      <c r="I8" s="50">
        <v>2019.27</v>
      </c>
      <c r="J8" s="50" t="s">
        <v>2094</v>
      </c>
    </row>
    <row r="11" spans="2:10">
      <c r="B11" s="46">
        <v>45689</v>
      </c>
    </row>
    <row r="12" spans="2:10">
      <c r="B12" s="39" t="s">
        <v>1346</v>
      </c>
      <c r="C12" s="39" t="s">
        <v>1541</v>
      </c>
      <c r="D12" s="39" t="s">
        <v>1188</v>
      </c>
      <c r="E12" s="39" t="s">
        <v>1347</v>
      </c>
      <c r="F12" s="39" t="s">
        <v>1348</v>
      </c>
      <c r="G12" s="39" t="s">
        <v>1349</v>
      </c>
      <c r="H12" s="39" t="s">
        <v>1350</v>
      </c>
      <c r="I12" s="76" t="s">
        <v>2090</v>
      </c>
    </row>
    <row r="13" spans="2:10" ht="13.5" customHeight="1">
      <c r="B13" s="19">
        <v>454</v>
      </c>
      <c r="C13" s="52" t="s">
        <v>1789</v>
      </c>
      <c r="D13" s="51" t="s">
        <v>2031</v>
      </c>
      <c r="E13" s="52" t="s">
        <v>1794</v>
      </c>
      <c r="F13" s="19" t="s">
        <v>1799</v>
      </c>
      <c r="G13" s="19" t="s">
        <v>1816</v>
      </c>
      <c r="H13" s="50">
        <v>1500</v>
      </c>
      <c r="I13" s="50" t="s">
        <v>2094</v>
      </c>
    </row>
    <row r="14" spans="2:10" ht="27.6">
      <c r="B14" s="19">
        <v>453</v>
      </c>
      <c r="C14" s="52" t="s">
        <v>1790</v>
      </c>
      <c r="D14" s="51" t="s">
        <v>1801</v>
      </c>
      <c r="E14" s="52" t="s">
        <v>1795</v>
      </c>
      <c r="F14" s="19" t="s">
        <v>1799</v>
      </c>
      <c r="G14" s="19" t="s">
        <v>1816</v>
      </c>
      <c r="H14" s="50">
        <v>5000</v>
      </c>
      <c r="I14" s="50" t="s">
        <v>2094</v>
      </c>
    </row>
    <row r="15" spans="2:10">
      <c r="B15" s="19">
        <v>443</v>
      </c>
      <c r="C15" s="52" t="s">
        <v>1791</v>
      </c>
      <c r="D15" s="51" t="s">
        <v>1802</v>
      </c>
      <c r="E15" s="52" t="s">
        <v>1796</v>
      </c>
      <c r="F15" s="19" t="s">
        <v>1800</v>
      </c>
      <c r="G15" s="19" t="s">
        <v>1817</v>
      </c>
      <c r="H15" s="50">
        <v>1000</v>
      </c>
      <c r="I15" s="50" t="s">
        <v>2094</v>
      </c>
    </row>
    <row r="16" spans="2:10">
      <c r="B16" s="19">
        <v>202</v>
      </c>
      <c r="C16" s="52" t="s">
        <v>1792</v>
      </c>
      <c r="D16" s="51" t="s">
        <v>1803</v>
      </c>
      <c r="E16" s="52" t="s">
        <v>1798</v>
      </c>
      <c r="F16" s="19" t="s">
        <v>1799</v>
      </c>
      <c r="G16" s="19" t="s">
        <v>1817</v>
      </c>
      <c r="H16" s="50">
        <v>2500</v>
      </c>
      <c r="I16" s="50" t="s">
        <v>2091</v>
      </c>
    </row>
    <row r="17" spans="2:9" ht="27.6">
      <c r="B17" s="19">
        <v>445</v>
      </c>
      <c r="C17" s="52" t="s">
        <v>1793</v>
      </c>
      <c r="D17" s="51" t="s">
        <v>1804</v>
      </c>
      <c r="E17" s="52" t="s">
        <v>1797</v>
      </c>
      <c r="F17" s="19" t="s">
        <v>1800</v>
      </c>
      <c r="G17" s="19" t="s">
        <v>1817</v>
      </c>
      <c r="H17" s="50">
        <v>3000</v>
      </c>
      <c r="I17" s="50" t="s">
        <v>2094</v>
      </c>
    </row>
    <row r="20" spans="2:9">
      <c r="B20" s="46">
        <v>45658</v>
      </c>
    </row>
    <row r="21" spans="2:9" hidden="1" outlineLevel="1">
      <c r="B21" s="39" t="s">
        <v>1346</v>
      </c>
      <c r="C21" s="39" t="s">
        <v>1541</v>
      </c>
      <c r="D21" s="39" t="s">
        <v>1188</v>
      </c>
      <c r="E21" s="39" t="s">
        <v>1347</v>
      </c>
      <c r="F21" s="39" t="s">
        <v>1348</v>
      </c>
      <c r="G21" s="39" t="s">
        <v>1349</v>
      </c>
      <c r="H21" s="39" t="s">
        <v>1350</v>
      </c>
    </row>
    <row r="22" spans="2:9" hidden="1" outlineLevel="1">
      <c r="B22" s="19">
        <v>321</v>
      </c>
      <c r="C22" s="19" t="s">
        <v>1542</v>
      </c>
      <c r="D22" s="19" t="s">
        <v>171</v>
      </c>
      <c r="E22" s="19" t="s">
        <v>1549</v>
      </c>
      <c r="F22" s="19" t="s">
        <v>1555</v>
      </c>
      <c r="G22" s="19" t="s">
        <v>1557</v>
      </c>
      <c r="H22" s="50">
        <v>500</v>
      </c>
    </row>
    <row r="23" spans="2:9" hidden="1" outlineLevel="1">
      <c r="B23" s="19">
        <v>120</v>
      </c>
      <c r="C23" s="19" t="s">
        <v>1543</v>
      </c>
      <c r="D23" s="19" t="s">
        <v>375</v>
      </c>
      <c r="E23" s="19" t="s">
        <v>1550</v>
      </c>
      <c r="F23" s="19" t="s">
        <v>1555</v>
      </c>
      <c r="G23" s="19" t="s">
        <v>1557</v>
      </c>
      <c r="H23" s="50">
        <v>1000</v>
      </c>
    </row>
    <row r="24" spans="2:9" hidden="1" outlineLevel="1">
      <c r="B24" s="19">
        <v>322</v>
      </c>
      <c r="C24" s="19" t="s">
        <v>1544</v>
      </c>
      <c r="D24" s="19" t="s">
        <v>171</v>
      </c>
      <c r="E24" s="19" t="s">
        <v>1551</v>
      </c>
      <c r="F24" s="19" t="s">
        <v>1555</v>
      </c>
      <c r="G24" s="19" t="s">
        <v>1557</v>
      </c>
      <c r="H24" s="50">
        <v>600</v>
      </c>
    </row>
    <row r="25" spans="2:9" hidden="1" outlineLevel="1">
      <c r="B25" s="19">
        <v>256</v>
      </c>
      <c r="C25" s="19" t="s">
        <v>1545</v>
      </c>
      <c r="D25" s="19" t="s">
        <v>624</v>
      </c>
      <c r="E25" s="19" t="s">
        <v>1552</v>
      </c>
      <c r="F25" s="19" t="s">
        <v>1556</v>
      </c>
      <c r="G25" s="19" t="s">
        <v>1557</v>
      </c>
      <c r="H25" s="19">
        <v>1000</v>
      </c>
    </row>
    <row r="26" spans="2:9" hidden="1" outlineLevel="1">
      <c r="B26" s="19">
        <v>541</v>
      </c>
      <c r="C26" s="19" t="s">
        <v>1546</v>
      </c>
      <c r="D26" s="19" t="s">
        <v>1548</v>
      </c>
      <c r="E26" s="19" t="s">
        <v>1553</v>
      </c>
      <c r="F26" s="19" t="s">
        <v>1555</v>
      </c>
      <c r="G26" s="19" t="s">
        <v>1557</v>
      </c>
      <c r="H26" s="19">
        <v>3400</v>
      </c>
    </row>
    <row r="27" spans="2:9" hidden="1" outlineLevel="1">
      <c r="B27" s="19">
        <v>511</v>
      </c>
      <c r="C27" s="19" t="s">
        <v>1547</v>
      </c>
      <c r="D27" s="19" t="s">
        <v>390</v>
      </c>
      <c r="E27" s="19" t="s">
        <v>1554</v>
      </c>
      <c r="F27" s="19" t="s">
        <v>1555</v>
      </c>
      <c r="G27" s="19" t="s">
        <v>1558</v>
      </c>
      <c r="H27" s="19">
        <v>1900</v>
      </c>
    </row>
    <row r="28" spans="2:9" hidden="1" outlineLevel="1"/>
    <row r="29" spans="2:9" collapsed="1"/>
  </sheetData>
  <autoFilter ref="B6:I8" xr:uid="{00000000-0001-0000-06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3:G19"/>
  <sheetViews>
    <sheetView showGridLines="0" workbookViewId="0">
      <selection activeCell="G14" sqref="B10:G14"/>
    </sheetView>
  </sheetViews>
  <sheetFormatPr defaultColWidth="9" defaultRowHeight="13.8" outlineLevelRow="1"/>
  <cols>
    <col min="1" max="1" width="9" style="4"/>
    <col min="2" max="2" width="12.6640625" style="4" bestFit="1" customWidth="1"/>
    <col min="3" max="3" width="41.44140625" style="4" bestFit="1" customWidth="1"/>
    <col min="4" max="4" width="33.109375" style="4" bestFit="1" customWidth="1"/>
    <col min="5" max="5" width="32.77734375" style="4" bestFit="1" customWidth="1"/>
    <col min="6" max="6" width="6.6640625" style="4" bestFit="1" customWidth="1"/>
    <col min="7" max="7" width="11.88671875" style="4" bestFit="1" customWidth="1"/>
    <col min="8" max="16384" width="9" style="4"/>
  </cols>
  <sheetData>
    <row r="3" spans="2:7">
      <c r="B3" s="46">
        <v>45717</v>
      </c>
    </row>
    <row r="4" spans="2:7">
      <c r="B4" s="39" t="s">
        <v>1346</v>
      </c>
      <c r="C4" s="39" t="s">
        <v>1541</v>
      </c>
      <c r="D4" s="39" t="s">
        <v>1188</v>
      </c>
      <c r="E4" s="39" t="s">
        <v>1347</v>
      </c>
      <c r="F4" s="39" t="s">
        <v>1348</v>
      </c>
      <c r="G4" s="39" t="s">
        <v>1350</v>
      </c>
    </row>
    <row r="5" spans="2:7">
      <c r="B5" s="19">
        <v>362</v>
      </c>
      <c r="C5" s="5" t="s">
        <v>2032</v>
      </c>
      <c r="D5" s="5" t="s">
        <v>552</v>
      </c>
      <c r="E5" s="5" t="s">
        <v>2033</v>
      </c>
      <c r="F5" s="19" t="s">
        <v>1563</v>
      </c>
      <c r="G5" s="50">
        <v>1245.72</v>
      </c>
    </row>
    <row r="6" spans="2:7">
      <c r="B6" s="19">
        <v>6</v>
      </c>
      <c r="C6" s="5" t="s">
        <v>2034</v>
      </c>
      <c r="D6" s="5" t="s">
        <v>440</v>
      </c>
      <c r="E6" s="5" t="s">
        <v>2035</v>
      </c>
      <c r="F6" s="19" t="s">
        <v>1563</v>
      </c>
      <c r="G6" s="50">
        <v>852.32</v>
      </c>
    </row>
    <row r="8" spans="2:7">
      <c r="B8" s="46">
        <v>45689</v>
      </c>
    </row>
    <row r="9" spans="2:7">
      <c r="B9" s="39" t="s">
        <v>1346</v>
      </c>
      <c r="C9" s="39" t="s">
        <v>1541</v>
      </c>
      <c r="D9" s="39" t="s">
        <v>1188</v>
      </c>
      <c r="E9" s="39" t="s">
        <v>1347</v>
      </c>
      <c r="F9" s="39" t="s">
        <v>1348</v>
      </c>
      <c r="G9" s="39" t="s">
        <v>1350</v>
      </c>
    </row>
    <row r="10" spans="2:7">
      <c r="B10" s="19">
        <v>58</v>
      </c>
      <c r="C10" s="5" t="s">
        <v>1806</v>
      </c>
      <c r="D10" s="73" t="s">
        <v>604</v>
      </c>
      <c r="E10" s="5" t="s">
        <v>1805</v>
      </c>
      <c r="F10" s="19"/>
      <c r="G10" s="50">
        <v>1034.8499999999999</v>
      </c>
    </row>
    <row r="11" spans="2:7">
      <c r="B11" s="19">
        <v>147</v>
      </c>
      <c r="C11" s="5" t="s">
        <v>1812</v>
      </c>
      <c r="D11" s="73" t="s">
        <v>121</v>
      </c>
      <c r="E11" s="5" t="s">
        <v>1807</v>
      </c>
      <c r="F11" s="19"/>
      <c r="G11" s="50">
        <v>3000</v>
      </c>
    </row>
    <row r="12" spans="2:7">
      <c r="B12" s="19">
        <v>262</v>
      </c>
      <c r="C12" s="5" t="s">
        <v>1813</v>
      </c>
      <c r="D12" s="73" t="s">
        <v>1811</v>
      </c>
      <c r="E12" s="5" t="s">
        <v>1808</v>
      </c>
      <c r="F12" s="19"/>
      <c r="G12" s="50">
        <v>2800</v>
      </c>
    </row>
    <row r="13" spans="2:7">
      <c r="B13" s="35">
        <v>197</v>
      </c>
      <c r="C13" s="5" t="s">
        <v>1814</v>
      </c>
      <c r="D13" s="73" t="s">
        <v>619</v>
      </c>
      <c r="E13" s="54" t="s">
        <v>1809</v>
      </c>
      <c r="F13" s="35"/>
      <c r="G13" s="55">
        <v>1000</v>
      </c>
    </row>
    <row r="14" spans="2:7">
      <c r="B14" s="19">
        <v>384</v>
      </c>
      <c r="C14" s="5" t="s">
        <v>1815</v>
      </c>
      <c r="D14" s="73" t="s">
        <v>167</v>
      </c>
      <c r="E14" s="19" t="s">
        <v>1810</v>
      </c>
      <c r="F14" s="19"/>
      <c r="G14" s="50">
        <v>970</v>
      </c>
    </row>
    <row r="16" spans="2:7">
      <c r="B16" s="46">
        <v>45658</v>
      </c>
    </row>
    <row r="17" spans="2:7" outlineLevel="1">
      <c r="B17" s="39" t="s">
        <v>1346</v>
      </c>
      <c r="C17" s="39" t="s">
        <v>1541</v>
      </c>
      <c r="D17" s="39" t="s">
        <v>1188</v>
      </c>
      <c r="E17" s="39" t="s">
        <v>1347</v>
      </c>
      <c r="F17" s="39" t="s">
        <v>1348</v>
      </c>
      <c r="G17" s="39" t="s">
        <v>1350</v>
      </c>
    </row>
    <row r="18" spans="2:7" outlineLevel="1">
      <c r="B18" s="19">
        <v>330</v>
      </c>
      <c r="C18" s="19" t="s">
        <v>1559</v>
      </c>
      <c r="D18" s="19" t="s">
        <v>428</v>
      </c>
      <c r="E18" s="19" t="s">
        <v>1561</v>
      </c>
      <c r="F18" s="19" t="s">
        <v>1563</v>
      </c>
      <c r="G18" s="50">
        <v>4367.3900000000003</v>
      </c>
    </row>
    <row r="19" spans="2:7" outlineLevel="1">
      <c r="B19" s="19">
        <v>110</v>
      </c>
      <c r="C19" s="19" t="s">
        <v>1560</v>
      </c>
      <c r="D19" s="19" t="s">
        <v>205</v>
      </c>
      <c r="E19" s="19" t="s">
        <v>1562</v>
      </c>
      <c r="F19" s="19" t="s">
        <v>1563</v>
      </c>
      <c r="G19" s="50">
        <v>1706.08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dez 2024</vt:lpstr>
      <vt:lpstr>jan 2025</vt:lpstr>
      <vt:lpstr>fev 2025</vt:lpstr>
      <vt:lpstr>mar 2025</vt:lpstr>
      <vt:lpstr>Abertura por conta</vt:lpstr>
      <vt:lpstr>Abertura proprietário</vt:lpstr>
      <vt:lpstr>Abertura por banco</vt:lpstr>
      <vt:lpstr>Novos contratos</vt:lpstr>
      <vt:lpstr>Rescisões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Iranilda Carvalho</dc:creator>
  <cp:lastModifiedBy>hermes barbosa</cp:lastModifiedBy>
  <cp:lastPrinted>2025-04-24T20:33:38Z</cp:lastPrinted>
  <dcterms:created xsi:type="dcterms:W3CDTF">2024-12-04T16:30:00Z</dcterms:created>
  <dcterms:modified xsi:type="dcterms:W3CDTF">2025-05-08T17:51:19Z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066E36BBBCF643239393327ED31C2A8B_12</vt:lpwstr>
  </property>
  <property fmtid="{D5CDD505-2E9C-101B-9397-08002B2CF9AE}" pid="3" name="KSOProductBuildVer">
    <vt:lpwstr>1046-12.2.0.19805</vt:lpwstr>
  </property>
</Properties>
</file>