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inkedIn Uploaded/Extra Posts/Extra Post 105 Pending/"/>
    </mc:Choice>
  </mc:AlternateContent>
  <xr:revisionPtr revIDLastSave="172" documentId="8_{CFEDFCFE-F535-4CFF-BDA7-F4779C4956F2}" xr6:coauthVersionLast="47" xr6:coauthVersionMax="47" xr10:uidLastSave="{B333F045-FF1E-48B7-AAAD-E0E02FDD1F07}"/>
  <bookViews>
    <workbookView xWindow="-120" yWindow="-120" windowWidth="29040" windowHeight="15720" xr2:uid="{00000000-000D-0000-FFFF-FFFF00000000}"/>
  </bookViews>
  <sheets>
    <sheet name="Investments" sheetId="1" r:id="rId1"/>
  </sheets>
  <definedNames>
    <definedName name="PORTFOLIORETURN">_xlfn.LAMBDA(_xlpm.no_of_shares,_xlpm.market_price,_xlpm.returns_in_percentage, SUMPRODUCT(_xlpm.no_of_shares, _xlpm.market_price, _xlpm.returns_in_percentage) / SUMPRODUCT(_xlpm.no_of_shares, _xlpm.market_price))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 a="1"/>
  <c r="G19" i="1" s="1"/>
  <c r="G18" i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H18" i="1"/>
  <c r="H17" i="1"/>
  <c r="H19" i="1"/>
  <c r="G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<sst xmlns="http://schemas.openxmlformats.org/spreadsheetml/2006/main" count="19" uniqueCount="19">
  <si>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No. of Shares</t>
  </si>
  <si>
    <t>Returns %</t>
  </si>
  <si>
    <t>Companies</t>
  </si>
  <si>
    <t>Investments</t>
  </si>
  <si>
    <t>Portfolio Return =</t>
  </si>
  <si>
    <t>Market Price</t>
  </si>
  <si>
    <t>Reliance Industries Ltd.</t>
  </si>
  <si>
    <t>Tata Consultancy Services Ltd.</t>
  </si>
  <si>
    <t>Infosys Ltd.</t>
  </si>
  <si>
    <t>HDFC Bank Ltd.</t>
  </si>
  <si>
    <t>ICICI Bank Ltd.</t>
  </si>
  <si>
    <t>Hindustan Unilever Ltd.</t>
  </si>
  <si>
    <t>Asian Paints Ltd.</t>
  </si>
  <si>
    <t>Larsen and Toubro Ltd.</t>
  </si>
  <si>
    <t>Bharti Airtel Ltd.</t>
  </si>
  <si>
    <t>Maruti Suzuki India Ltd.</t>
  </si>
  <si>
    <t>Market Cap</t>
  </si>
  <si>
    <t>Return Amt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</si>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</sst>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8">
    <xf numFmtId="0" fontId="0" fillId="0" borderId="0"/>
    <xf numFmtId="0" fontId="3" fillId="2" borderId="1" applyNumberFormat="0" applyProtection="0">
      <alignment vertical="center"/>
    </xf>
    <xf numFmtId="0" fontId="2" fillId="3" borderId="1" applyNumberFormat="0" applyProtection="0">
      <alignment vertical="center"/>
    </xf>
    <xf numFmtId="0" fontId="2" fillId="4" borderId="1" applyNumberFormat="0" applyProtection="0">
      <alignment vertical="center"/>
    </xf>
    <xf numFmtId="0" fontId="4" fillId="0" borderId="2" applyNumberFormat="0" applyProtection="0">
      <alignment horizontal="centerContinuous" vertical="center"/>
    </xf>
    <xf numFmtId="0" fontId="2" fillId="0" borderId="1" applyNumberFormat="0" applyProtection="0">
      <alignment vertical="center"/>
    </xf>
    <xf numFmtId="0" fontId="2" fillId="5" borderId="1" applyNumberFormat="0" applyProtection="0">
      <alignment vertical="center"/>
    </xf>
    <xf numFmtId="0" fontId="5" fillId="0" borderId="0" applyNumberFormat="0" applyProtection="0">
      <alignment vertical="center"/>
    </xf>
  </cellStyleXfs>
  <cellXfs count="19">
    <xf numFmtId="0" fontId="0" fillId="0" borderId="0" xfId="0"/>
    <xf numFmtId="10" fontId="2" fillId="0" borderId="1" xfId="5" applyNumberFormat="1">
      <alignment vertical="center"/>
    </xf>
    <xf numFmtId="0" fontId="6" fillId="0" borderId="0" xfId="0" applyFont="1"/>
    <xf numFmtId="0" fontId="4" fillId="0" borderId="2" xfId="4">
      <alignment horizontal="centerContinuous" vertical="center"/>
    </xf>
    <xf numFmtId="0" fontId="2" fillId="0" borderId="3" xfId="5" applyBorder="1">
      <alignment vertical="center"/>
    </xf>
    <xf numFmtId="4" fontId="2" fillId="3" borderId="4" xfId="2" applyNumberFormat="1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2" fillId="0" borderId="8" xfId="5" applyBorder="1">
      <alignment vertical="center"/>
    </xf>
    <xf numFmtId="10" fontId="2" fillId="0" borderId="9" xfId="5" applyNumberFormat="1" applyBorder="1">
      <alignment vertical="center"/>
    </xf>
    <xf numFmtId="4" fontId="2" fillId="3" borderId="10" xfId="2" applyNumberFormat="1" applyBorder="1">
      <alignment vertical="center"/>
    </xf>
    <xf numFmtId="3" fontId="2" fillId="0" borderId="1" xfId="5" applyNumberFormat="1">
      <alignment vertical="center"/>
    </xf>
    <xf numFmtId="3" fontId="2" fillId="0" borderId="9" xfId="5" applyNumberFormat="1" applyBorder="1">
      <alignment vertical="center"/>
    </xf>
    <xf numFmtId="0" fontId="6" fillId="0" borderId="0" xfId="0" applyFont="1" applyAlignment="1">
      <alignment horizontal="right"/>
    </xf>
    <xf numFmtId="0" fontId="1" fillId="0" borderId="3" xfId="5" applyFont="1" applyBorder="1">
      <alignment vertical="center"/>
    </xf>
    <xf numFmtId="3" fontId="2" fillId="3" borderId="1" xfId="2" applyNumberFormat="1">
      <alignment vertical="center"/>
    </xf>
    <xf numFmtId="10" fontId="2" fillId="5" borderId="1" xfId="6" applyNumberFormat="1">
      <alignment vertical="center"/>
    </xf>
    <xf numFmtId="0" fontId="2" fillId="0" borderId="1" xfId="5" applyAlignment="1">
      <alignment vertical="center" wrapText="1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20">
    <dxf>
      <numFmt numFmtId="4" formatCode="#,##0.00"/>
    </dxf>
    <dxf>
      <numFmt numFmtId="4" formatCode="#,##0.0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numFmt numFmtId="14" formatCode="0.00%"/>
      <border outline="0">
        <left style="thin">
          <color theme="0" tint="-0.14996795556505021"/>
        </left>
        <right style="thin">
          <color theme="0" tint="-0.149967955565050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/>
      </border>
    </dxf>
    <dxf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9"/>
      <tableStyleElement type="headerRow" dxfId="18"/>
      <tableStyleElement type="totalRow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D80A9-BC38-4C72-91D1-326DCF8AEE6C}" name="Investments" displayName="Investments" ref="B5:G15" headerRowDxfId="15" headerRowBorderDxfId="14" tableBorderDxfId="13" totalsRowBorderDxfId="12" headerRowCellStyle="Header Cell">
  <tableColumns count="6">
    <tableColumn id="1" xr3:uid="{3594F106-F005-4162-9674-4D04EF243B66}" name="Companies" totalsRowLabel="Total" dataDxfId="11" totalsRowDxfId="10" dataCellStyle="Normal Cell"/>
    <tableColumn id="2" xr3:uid="{C0203695-7B86-4644-BB69-8ACA30B90881}" name="No. of Shares" totalsRowFunction="sum" dataDxfId="9" totalsRowDxfId="8" dataCellStyle="Normal Cell"/>
    <tableColumn id="5" xr3:uid="{D308B3D6-7B12-4A56-AE52-817AE92CDDBE}" name="Market Price" dataDxfId="7" totalsRowDxfId="6" dataCellStyle="Normal Cell"/>
    <tableColumn id="3" xr3:uid="{12EE5C3B-0C44-4FFA-8BBA-4B23B7B23F54}" name="Returns %" dataDxfId="5" totalsRowDxfId="4" dataCellStyle="Normal Cell"/>
    <tableColumn id="7" xr3:uid="{2C0491E4-DD7E-4EA5-8752-AE4ADB18A485}" name="Market Cap" dataDxfId="3" totalsRowDxfId="2" dataCellStyle="Helper Cell">
      <calculatedColumnFormula>Investments[[#This Row],[No. of Shares]] * Investments[[#This Row],[Market Price]]</calculatedColumnFormula>
    </tableColumn>
    <tableColumn id="4" xr3:uid="{759EDBF4-C95D-48C8-9305-17B2B3BA1AA5}" name="Return Amt" totalsRowFunction="sum" dataDxfId="1" totalsRowDxfId="0" dataCellStyle="Helper Cell" totalsRowCellStyle="Normal Cell">
      <calculatedColumnFormula>Investments[[#This Row],[Returns %]] * Investments[[#This Row],[Market Cap]]</calculatedColumnFormula>
    </tableColumn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B1E9D1-5C9F-401D-9682-EE2D9574FA3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C512F32-8958-40A4-A5B3-98FE88F6E12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showGridLines="0" tabSelected="1" zoomScale="130" zoomScaleNormal="130" workbookViewId="0"/>
  </sheetViews>
  <sheetFormatPr defaultColWidth="8" defaultRowHeight="15" x14ac:dyDescent="0.25"/>
  <cols>
    <col min="1" max="1" width="3.75" customWidth="1"/>
    <col min="2" max="2" width="25.625" customWidth="1"/>
    <col min="3" max="7" width="12.625" customWidth="1"/>
    <col min="8" max="8" width="82.75" customWidth="1"/>
    <col min="9" max="9" width="3.375" customWidth="1"/>
  </cols>
  <sheetData>
    <row r="2" spans="2:7" ht="27" thickBot="1" x14ac:dyDescent="0.3">
      <c r="B2" s="3" t="s">
        <v>18</v>
      </c>
      <c r="C2" s="3"/>
      <c r="D2" s="3"/>
      <c r="E2" s="3"/>
      <c r="F2" s="3"/>
      <c r="G2" s="3"/>
    </row>
    <row r="4" spans="2:7" x14ac:dyDescent="0.25">
      <c r="B4" s="2" t="s">
        <v>3</v>
      </c>
    </row>
    <row r="5" spans="2:7" x14ac:dyDescent="0.25">
      <c r="B5" s="6" t="s">
        <v>2</v>
      </c>
      <c r="C5" s="7" t="s">
        <v>0</v>
      </c>
      <c r="D5" s="7" t="s">
        <v>5</v>
      </c>
      <c r="E5" s="7" t="s">
        <v>1</v>
      </c>
      <c r="F5" s="8" t="s">
        <v>16</v>
      </c>
      <c r="G5" s="8" t="s">
        <v>17</v>
      </c>
    </row>
    <row r="6" spans="2:7" x14ac:dyDescent="0.25">
      <c r="B6" s="4" t="s">
        <v>6</v>
      </c>
      <c r="C6" s="12">
        <v>100</v>
      </c>
      <c r="D6" s="12">
        <v>3115.3</v>
      </c>
      <c r="E6" s="1">
        <v>0.152</v>
      </c>
      <c r="F6" s="16">
        <f>Investments[[#This Row],[No. of Shares]] * Investments[[#This Row],[Market Price]]</f>
        <v>311530</v>
      </c>
      <c r="G6" s="5">
        <f>Investments[[#This Row],[Returns %]] * Investments[[#This Row],[Market Cap]]</f>
        <v>47352.56</v>
      </c>
    </row>
    <row r="7" spans="2:7" x14ac:dyDescent="0.25">
      <c r="B7" s="4" t="s">
        <v>7</v>
      </c>
      <c r="C7" s="12">
        <v>50</v>
      </c>
      <c r="D7" s="12">
        <v>4029.7</v>
      </c>
      <c r="E7" s="1">
        <v>0.128</v>
      </c>
      <c r="F7" s="16">
        <f>Investments[[#This Row],[No. of Shares]] * Investments[[#This Row],[Market Price]]</f>
        <v>201485</v>
      </c>
      <c r="G7" s="5">
        <f>Investments[[#This Row],[Returns %]] * Investments[[#This Row],[Market Cap]]</f>
        <v>25790.080000000002</v>
      </c>
    </row>
    <row r="8" spans="2:7" x14ac:dyDescent="0.25">
      <c r="B8" s="4" t="s">
        <v>8</v>
      </c>
      <c r="C8" s="12">
        <v>75</v>
      </c>
      <c r="D8" s="12">
        <v>1653.4</v>
      </c>
      <c r="E8" s="1">
        <v>0.105</v>
      </c>
      <c r="F8" s="16">
        <f>Investments[[#This Row],[No. of Shares]] * Investments[[#This Row],[Market Price]]</f>
        <v>124005</v>
      </c>
      <c r="G8" s="5">
        <f>Investments[[#This Row],[Returns %]] * Investments[[#This Row],[Market Cap]]</f>
        <v>13020.525</v>
      </c>
    </row>
    <row r="9" spans="2:7" x14ac:dyDescent="0.25">
      <c r="B9" s="15" t="s">
        <v>9</v>
      </c>
      <c r="C9" s="12">
        <v>200</v>
      </c>
      <c r="D9" s="12">
        <v>1729.5</v>
      </c>
      <c r="E9" s="1">
        <v>8.8999999999999996E-2</v>
      </c>
      <c r="F9" s="16">
        <f>Investments[[#This Row],[No. of Shares]] * Investments[[#This Row],[Market Price]]</f>
        <v>345900</v>
      </c>
      <c r="G9" s="5">
        <f>Investments[[#This Row],[Returns %]] * Investments[[#This Row],[Market Cap]]</f>
        <v>30785.1</v>
      </c>
    </row>
    <row r="10" spans="2:7" x14ac:dyDescent="0.25">
      <c r="B10" s="15" t="s">
        <v>10</v>
      </c>
      <c r="C10" s="12">
        <v>150</v>
      </c>
      <c r="D10" s="12">
        <v>1225.3499999999999</v>
      </c>
      <c r="E10" s="1">
        <v>9.2999999999999999E-2</v>
      </c>
      <c r="F10" s="16">
        <f>Investments[[#This Row],[No. of Shares]] * Investments[[#This Row],[Market Price]]</f>
        <v>183802.5</v>
      </c>
      <c r="G10" s="5">
        <f>Investments[[#This Row],[Returns %]] * Investments[[#This Row],[Market Cap]]</f>
        <v>17093.6325</v>
      </c>
    </row>
    <row r="11" spans="2:7" x14ac:dyDescent="0.25">
      <c r="B11" s="4" t="s">
        <v>11</v>
      </c>
      <c r="C11" s="12">
        <v>60</v>
      </c>
      <c r="D11" s="12">
        <v>2494.4499999999998</v>
      </c>
      <c r="E11" s="1">
        <v>0.11700000000000001</v>
      </c>
      <c r="F11" s="16">
        <f>Investments[[#This Row],[No. of Shares]] * Investments[[#This Row],[Market Price]]</f>
        <v>149667</v>
      </c>
      <c r="G11" s="5">
        <f>Investments[[#This Row],[Returns %]] * Investments[[#This Row],[Market Cap]]</f>
        <v>17511.039000000001</v>
      </c>
    </row>
    <row r="12" spans="2:7" x14ac:dyDescent="0.25">
      <c r="B12" s="4" t="s">
        <v>12</v>
      </c>
      <c r="C12" s="12">
        <v>80</v>
      </c>
      <c r="D12" s="12">
        <v>2946.2</v>
      </c>
      <c r="E12" s="1">
        <v>0.13500000000000001</v>
      </c>
      <c r="F12" s="16">
        <f>Investments[[#This Row],[No. of Shares]] * Investments[[#This Row],[Market Price]]</f>
        <v>235696</v>
      </c>
      <c r="G12" s="5">
        <f>Investments[[#This Row],[Returns %]] * Investments[[#This Row],[Market Cap]]</f>
        <v>31818.960000000003</v>
      </c>
    </row>
    <row r="13" spans="2:7" x14ac:dyDescent="0.25">
      <c r="B13" s="15" t="s">
        <v>13</v>
      </c>
      <c r="C13" s="12">
        <v>90</v>
      </c>
      <c r="D13" s="12">
        <v>3600</v>
      </c>
      <c r="E13" s="1">
        <v>0.14000000000000001</v>
      </c>
      <c r="F13" s="16">
        <f>Investments[[#This Row],[No. of Shares]] * Investments[[#This Row],[Market Price]]</f>
        <v>324000</v>
      </c>
      <c r="G13" s="5">
        <f>Investments[[#This Row],[Returns %]] * Investments[[#This Row],[Market Cap]]</f>
        <v>45360.000000000007</v>
      </c>
    </row>
    <row r="14" spans="2:7" x14ac:dyDescent="0.25">
      <c r="B14" s="4" t="s">
        <v>14</v>
      </c>
      <c r="C14" s="12">
        <v>120</v>
      </c>
      <c r="D14" s="12">
        <v>1035</v>
      </c>
      <c r="E14" s="1">
        <v>7.8E-2</v>
      </c>
      <c r="F14" s="16">
        <f>Investments[[#This Row],[No. of Shares]] * Investments[[#This Row],[Market Price]]</f>
        <v>124200</v>
      </c>
      <c r="G14" s="5">
        <f>Investments[[#This Row],[Returns %]] * Investments[[#This Row],[Market Cap]]</f>
        <v>9687.6</v>
      </c>
    </row>
    <row r="15" spans="2:7" x14ac:dyDescent="0.25">
      <c r="B15" s="9" t="s">
        <v>15</v>
      </c>
      <c r="C15" s="13">
        <v>110</v>
      </c>
      <c r="D15" s="13">
        <v>12091.45</v>
      </c>
      <c r="E15" s="10">
        <v>0.1</v>
      </c>
      <c r="F15" s="16">
        <f>Investments[[#This Row],[No. of Shares]] * Investments[[#This Row],[Market Price]]</f>
        <v>1330059.5</v>
      </c>
      <c r="G15" s="11">
        <f>Investments[[#This Row],[Returns %]] * Investments[[#This Row],[Market Cap]]</f>
        <v>133005.95000000001</v>
      </c>
    </row>
    <row r="17" spans="6:8" x14ac:dyDescent="0.25">
      <c r="F17" s="14" t="s">
        <v>4</v>
      </c>
      <c r="G17" s="17">
        <f>SUM(Investments[Return Amt]) / SUM(Investments[Market Cap])</f>
        <v>0.11152761845994934</v>
      </c>
      <c r="H17" s="18" t="str">
        <f ca="1">_xlfn.FORMULATEXT(G17)</f>
        <v>=SUM(Investments[Return Amt]) / SUM(Investments[Market Cap])</v>
      </c>
    </row>
    <row r="18" spans="6:8" ht="30" x14ac:dyDescent="0.25">
      <c r="F18" s="14"/>
      <c r="G18" s="17">
        <f>SUMPRODUCT(Investments[No. of Shares], Investments[Market Price], Investments[Returns %]) /
    SUMPRODUCT(Investments[No. of Shares], Investments[Market Price])</f>
        <v>0.11152761845994934</v>
      </c>
      <c r="H18" s="18" t="str">
        <f ca="1">_xlfn.FORMULATEXT(G18)</f>
        <v>=SUMPRODUCT(Investments[No. of Shares], Investments[Market Price], Investments[Returns %]) /
    SUMPRODUCT(Investments[No. of Shares], Investments[Market Price])</v>
      </c>
    </row>
    <row r="19" spans="6:8" ht="30" x14ac:dyDescent="0.25">
      <c r="G19" s="17" cm="1">
        <f t="array" ref="G19">PORTFOLIORETURN(Investments[No. of Shares],Investments[Market Price],Investments[Returns %])</f>
        <v>0.11152761845994934</v>
      </c>
      <c r="H19" s="18" t="str">
        <f ca="1">_xlfn.FORMULATEXT(G19)</f>
        <v>=PORTFOLIORETURN(Investments[No. of Shares],Investments[Market Price],Investments[Returns %])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QAE8AUgBUAEYATwBMAEkATwBSAEUAVABVAFIATgAgAD0AIABMAEEATQBCAEQAQQAoAG4AbwBfAG8AZgBfAHMAaABhAHIAZQBzACwAIABtAGEAcgBrAGUAdABfAHAAcgBpAGMAZQAsACAAcgBlAHQAdQByAG4AcwBfAGkAbgBfAHAAZQByAGMAZQBuAHQAYQBnAGUALABcAG4AIAAgACAAIABTAFUATQBQAFIATwBEAFUAQwBUACgAbgBvAF8AbwBmAF8AcwBoAGEAcgBlAHMALAAgAG0AYQByAGsAZQB0AF8AcAByAGkAYwBlACwAIAByAGUAdAB1AHIAbgBzAF8AaQBuAF8AcABlAHIAYwBlAG4AdABhAGcAZQApACAALwBcAG4AIAAgACAAIAAgACAAIAAgAFMAVQBNAFAAUgBPAEQAVQBDAFQAKABuAG8AXwBvAGYAXwBzAGgAYQByAGUAcwAsACAAbQBhAHIAawBlAHQAXwBwAHIAaQBjAGUAKQBcAG4AKQA7ACIAfQBdACwAIgBwAHIAbwBqAGUAYwB0AE4AYQBtAGUAcwAiADoAWwAiAFAATwBSAFQARgBPAEwASQBPAFIARQBUAFUAUg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AsADIAXQAsACIAZABlAGMAaQBtAGEAbABTAGUAcABhAHIAYQB0AG8AcgAiADoAIgAuACIALAAiAGQAYQB0AGUATwByAGQAZQByACIAOgAiAEQATQ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CC512F32-8958-40A4-A5B3-98FE88F6E12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2024-07-04T16:56:35Z</dcterms:modified>
</cp:coreProperties>
</file>