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20115" windowHeight="8250" activeTab="1"/>
  </bookViews>
  <sheets>
    <sheet name="Cuadro de Pesos relativos" sheetId="1" r:id="rId1"/>
    <sheet name="Cuadro de valoracion de atribut" sheetId="2" r:id="rId2"/>
    <sheet name="Cuadro de propuestas" sheetId="3" r:id="rId3"/>
  </sheets>
  <calcPr calcId="144525"/>
  <fileRecoveryPr repairLoad="1"/>
</workbook>
</file>

<file path=xl/calcChain.xml><?xml version="1.0" encoding="utf-8"?>
<calcChain xmlns="http://schemas.openxmlformats.org/spreadsheetml/2006/main">
  <c r="E14" i="3" l="1"/>
  <c r="D14" i="3"/>
  <c r="E29" i="3"/>
  <c r="D29" i="3"/>
  <c r="E44" i="3"/>
  <c r="D44" i="3"/>
  <c r="E43" i="3" l="1"/>
  <c r="E42" i="3"/>
  <c r="E40" i="3"/>
  <c r="E39" i="3"/>
  <c r="E37" i="3"/>
  <c r="E36" i="3"/>
  <c r="E35" i="3"/>
  <c r="E28" i="3"/>
  <c r="E27" i="3"/>
  <c r="E25" i="3"/>
  <c r="E24" i="3"/>
  <c r="E22" i="3"/>
  <c r="E21" i="3"/>
  <c r="E20" i="3"/>
  <c r="E6" i="3"/>
  <c r="E7" i="3"/>
  <c r="E9" i="3"/>
  <c r="E10" i="3"/>
  <c r="E12" i="3"/>
  <c r="E13" i="3"/>
  <c r="E5" i="3"/>
  <c r="C45" i="3" l="1"/>
  <c r="C15" i="3"/>
  <c r="C30" i="3"/>
  <c r="D12" i="1"/>
  <c r="D11" i="1"/>
  <c r="D10" i="1"/>
  <c r="D8" i="1"/>
  <c r="D7" i="1"/>
  <c r="D5" i="1"/>
  <c r="D4" i="1"/>
  <c r="D3" i="1"/>
  <c r="D13" i="1" l="1"/>
</calcChain>
</file>

<file path=xl/sharedStrings.xml><?xml version="1.0" encoding="utf-8"?>
<sst xmlns="http://schemas.openxmlformats.org/spreadsheetml/2006/main" count="132" uniqueCount="67">
  <si>
    <t>Item</t>
  </si>
  <si>
    <t>N1</t>
  </si>
  <si>
    <t>N2</t>
  </si>
  <si>
    <t>NG</t>
  </si>
  <si>
    <t>1.3 Tipo de Indices</t>
  </si>
  <si>
    <t>2 Caracteristicas Tecnicas</t>
  </si>
  <si>
    <t>1 Caracteristicas Funcionales</t>
  </si>
  <si>
    <t>1.1 Replicacion</t>
  </si>
  <si>
    <t>SI</t>
  </si>
  <si>
    <t>MySQL Community Server (GPL) InnoDB</t>
  </si>
  <si>
    <t>64TB</t>
  </si>
  <si>
    <t>1.2 Tipos backup</t>
  </si>
  <si>
    <t>2.1 Compatibilidad S.O.</t>
  </si>
  <si>
    <t>2.2 Tamaño Maximo B.D.</t>
  </si>
  <si>
    <t>3 Caracteristicas de servicio</t>
  </si>
  <si>
    <t>4 Costo</t>
  </si>
  <si>
    <t>3.1 Soporte Licenciado</t>
  </si>
  <si>
    <t>Total</t>
  </si>
  <si>
    <t xml:space="preserve">  1.1 Replicación</t>
  </si>
  <si>
    <t>4. Costo</t>
  </si>
  <si>
    <t>3.2 Soporte en Linea</t>
  </si>
  <si>
    <t>Atributo</t>
  </si>
  <si>
    <t>Valor</t>
  </si>
  <si>
    <t>Asincronica</t>
  </si>
  <si>
    <t xml:space="preserve">  1.2 Tipos backup</t>
  </si>
  <si>
    <t>Online</t>
  </si>
  <si>
    <t>Full</t>
  </si>
  <si>
    <t>Incremental</t>
  </si>
  <si>
    <t>Log de Transacciones</t>
  </si>
  <si>
    <t xml:space="preserve">  1.3 Tipo de Indices</t>
  </si>
  <si>
    <t>Parcial</t>
  </si>
  <si>
    <t>Arbol B</t>
  </si>
  <si>
    <t>Full Text</t>
  </si>
  <si>
    <t>Hash</t>
  </si>
  <si>
    <t xml:space="preserve">  2.1 Compatibilidad S.O.</t>
  </si>
  <si>
    <t>Linux</t>
  </si>
  <si>
    <t>Unix</t>
  </si>
  <si>
    <t>Windows</t>
  </si>
  <si>
    <t>OSX</t>
  </si>
  <si>
    <t xml:space="preserve">  2.2 Tamaño Maximo B.D.</t>
  </si>
  <si>
    <t>32TB</t>
  </si>
  <si>
    <t>&gt;32TB</t>
  </si>
  <si>
    <t>&lt;32TB</t>
  </si>
  <si>
    <t>3. Caracteristicas de servicio</t>
  </si>
  <si>
    <t xml:space="preserve">  3.1 Soporte Licenciado</t>
  </si>
  <si>
    <t>Tercerizado</t>
  </si>
  <si>
    <t>Propietario</t>
  </si>
  <si>
    <t xml:space="preserve">  3.2 Soporte en Linea</t>
  </si>
  <si>
    <t>NO</t>
  </si>
  <si>
    <t>Peso NG</t>
  </si>
  <si>
    <t>Ponderación</t>
  </si>
  <si>
    <t>TOTAL</t>
  </si>
  <si>
    <t>Linux\Unix\OSX\Windows</t>
  </si>
  <si>
    <t>Arbol B\Hash</t>
  </si>
  <si>
    <t>Log de Transacciones, Online, Full, Incremental</t>
  </si>
  <si>
    <t>Sincronica\Clusterizada</t>
  </si>
  <si>
    <t>Arbol B\Hash\Parcial\Full Text</t>
  </si>
  <si>
    <t>Tercerzado</t>
  </si>
  <si>
    <t>MySQL Cluster 7.3  (GPL)</t>
  </si>
  <si>
    <t xml:space="preserve"> </t>
  </si>
  <si>
    <t>Asincronica\Sincronica\Clusterizada</t>
  </si>
  <si>
    <t>PostGreSQL 9.3</t>
  </si>
  <si>
    <t>A partir de €1,584.00 Aprox ARS 18000</t>
  </si>
  <si>
    <t>A partir de €7,896.00 Aprox ARS 90000</t>
  </si>
  <si>
    <t>A partir de €5,696.00 Aprox ARS 65000</t>
  </si>
  <si>
    <t xml:space="preserve">$[14400; 108000] </t>
  </si>
  <si>
    <t>f= -0,010683 x + 115,384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</si>
</sst>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444444"/>
      <name val="Calibri"/>
      <family val="2"/>
    </font>
    <font>
      <b/>
      <sz val="16"/>
      <color rgb="FF4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538DD5"/>
        <bgColor indexed="64"/>
      </patternFill>
    </fill>
  </fills>
  <borders count="47">
    <border>
      <left/>
      <right/>
      <top/>
      <bottom/>
      <diagonal/>
    </border>
    <border>
      <left style="medium">
        <color rgb="FF538DD5"/>
      </left>
      <right style="medium">
        <color rgb="FF538DD5"/>
      </right>
      <top style="medium">
        <color rgb="FF538DD5"/>
      </top>
      <bottom style="medium">
        <color rgb="FF538DD5"/>
      </bottom>
      <diagonal/>
    </border>
    <border>
      <left/>
      <right style="medium">
        <color rgb="FF538DD5"/>
      </right>
      <top style="medium">
        <color rgb="FF538DD5"/>
      </top>
      <bottom style="medium">
        <color rgb="FF538DD5"/>
      </bottom>
      <diagonal/>
    </border>
    <border>
      <left style="medium">
        <color rgb="FF538DD5"/>
      </left>
      <right style="medium">
        <color rgb="FF538DD5"/>
      </right>
      <top/>
      <bottom style="medium">
        <color rgb="FF538DD5"/>
      </bottom>
      <diagonal/>
    </border>
    <border>
      <left/>
      <right/>
      <top/>
      <bottom style="medium">
        <color rgb="FF538DD5"/>
      </bottom>
      <diagonal/>
    </border>
    <border>
      <left/>
      <right style="medium">
        <color rgb="FF538DD5"/>
      </right>
      <top/>
      <bottom style="medium">
        <color rgb="FF538DD5"/>
      </bottom>
      <diagonal/>
    </border>
    <border>
      <left style="medium">
        <color rgb="FF538DD5"/>
      </left>
      <right style="medium">
        <color rgb="FF538DD5"/>
      </right>
      <top style="medium">
        <color rgb="FF538DD5"/>
      </top>
      <bottom/>
      <diagonal/>
    </border>
    <border>
      <left style="medium">
        <color rgb="FF538DD5"/>
      </left>
      <right/>
      <top/>
      <bottom style="medium">
        <color rgb="FF538DD5"/>
      </bottom>
      <diagonal/>
    </border>
    <border>
      <left style="medium">
        <color rgb="FF538DD5"/>
      </left>
      <right style="medium">
        <color rgb="FF538DD5"/>
      </right>
      <top/>
      <bottom/>
      <diagonal/>
    </border>
    <border>
      <left style="medium">
        <color rgb="FF538DD5"/>
      </left>
      <right/>
      <top style="medium">
        <color rgb="FF538DD5"/>
      </top>
      <bottom style="medium">
        <color rgb="FF538DD5"/>
      </bottom>
      <diagonal/>
    </border>
    <border>
      <left style="medium">
        <color rgb="FF538DD5"/>
      </left>
      <right style="medium">
        <color rgb="FF538DD5"/>
      </right>
      <top/>
      <bottom style="medium">
        <color theme="3" tint="0.39997558519241921"/>
      </bottom>
      <diagonal/>
    </border>
    <border>
      <left/>
      <right style="medium">
        <color rgb="FF538DD5"/>
      </right>
      <top/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theme="3" tint="0.39997558519241921"/>
      </top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rgb="FF538DD5"/>
      </left>
      <right style="medium">
        <color rgb="FF538DD5"/>
      </right>
      <top style="medium">
        <color rgb="FF538DD5"/>
      </top>
      <bottom style="medium">
        <color theme="3" tint="0.39997558519241921"/>
      </bottom>
      <diagonal/>
    </border>
    <border>
      <left/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 style="medium">
        <color theme="3" tint="0.39997558519241921"/>
      </left>
      <right/>
      <top style="medium">
        <color theme="3" tint="0.39997558519241921"/>
      </top>
      <bottom style="medium">
        <color theme="3" tint="0.39997558519241921"/>
      </bottom>
      <diagonal/>
    </border>
    <border>
      <left/>
      <right/>
      <top style="medium">
        <color theme="3" tint="0.39997558519241921"/>
      </top>
      <bottom style="medium">
        <color theme="3" tint="0.39997558519241921"/>
      </bottom>
      <diagonal/>
    </border>
    <border>
      <left/>
      <right style="medium">
        <color theme="3" tint="0.39997558519241921"/>
      </right>
      <top style="medium">
        <color theme="3" tint="0.39997558519241921"/>
      </top>
      <bottom style="medium">
        <color theme="3" tint="0.39997558519241921"/>
      </bottom>
      <diagonal/>
    </border>
    <border>
      <left style="medium">
        <color theme="3" tint="0.39997558519241921"/>
      </left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theme="3" tint="0.39997558519241921"/>
      </top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/>
      <top style="medium">
        <color rgb="FF538DD5"/>
      </top>
      <bottom style="medium">
        <color rgb="FF538DD5"/>
      </bottom>
      <diagonal/>
    </border>
    <border>
      <left/>
      <right/>
      <top style="medium">
        <color rgb="FF0070C0"/>
      </top>
      <bottom style="medium">
        <color theme="3" tint="0.39997558519241921"/>
      </bottom>
      <diagonal/>
    </border>
    <border>
      <left/>
      <right style="medium">
        <color theme="3" tint="0.39997558519241921"/>
      </right>
      <top style="medium">
        <color rgb="FF0070C0"/>
      </top>
      <bottom style="medium">
        <color rgb="FF0070C0"/>
      </bottom>
      <diagonal/>
    </border>
    <border>
      <left style="medium">
        <color rgb="FF538DD5"/>
      </left>
      <right style="medium">
        <color theme="3" tint="0.39997558519241921"/>
      </right>
      <top style="medium">
        <color theme="3" tint="0.39997558519241921"/>
      </top>
      <bottom/>
      <diagonal/>
    </border>
    <border>
      <left style="medium">
        <color theme="3" tint="0.39997558519241921"/>
      </left>
      <right/>
      <top style="medium">
        <color rgb="FF0070C0"/>
      </top>
      <bottom style="medium">
        <color theme="3" tint="0.39997558519241921"/>
      </bottom>
      <diagonal/>
    </border>
    <border>
      <left style="medium">
        <color theme="3" tint="0.39997558519241921"/>
      </left>
      <right style="medium">
        <color rgb="FF538DD5"/>
      </right>
      <top style="medium">
        <color theme="3" tint="0.39997558519241921"/>
      </top>
      <bottom style="medium">
        <color theme="3" tint="0.39997558519241921"/>
      </bottom>
      <diagonal/>
    </border>
    <border>
      <left style="medium">
        <color theme="3" tint="0.39997558519241921"/>
      </left>
      <right style="medium">
        <color rgb="FF538DD5"/>
      </right>
      <top/>
      <bottom/>
      <diagonal/>
    </border>
    <border>
      <left style="medium">
        <color theme="3" tint="0.39997558519241921"/>
      </left>
      <right style="medium">
        <color rgb="FF538DD5"/>
      </right>
      <top style="medium">
        <color rgb="FF538DD5"/>
      </top>
      <bottom/>
      <diagonal/>
    </border>
    <border>
      <left style="medium">
        <color theme="3" tint="0.39997558519241921"/>
      </left>
      <right style="medium">
        <color rgb="FF538DD5"/>
      </right>
      <top style="medium">
        <color rgb="FF538DD5"/>
      </top>
      <bottom style="medium">
        <color rgb="FF538DD5"/>
      </bottom>
      <diagonal/>
    </border>
    <border>
      <left style="medium">
        <color theme="3" tint="0.39997558519241921"/>
      </left>
      <right style="medium">
        <color rgb="FF0070C0"/>
      </right>
      <top/>
      <bottom style="medium">
        <color rgb="FF0070C0"/>
      </bottom>
      <diagonal/>
    </border>
    <border>
      <left style="medium">
        <color theme="3" tint="0.39997558519241921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theme="3" tint="0.39997558519241921"/>
      </right>
      <top/>
      <bottom style="medium">
        <color rgb="FF0070C0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 style="medium">
        <color rgb="FF538DD5"/>
      </bottom>
      <diagonal/>
    </border>
    <border>
      <left/>
      <right style="medium">
        <color theme="3" tint="0.39997558519241921"/>
      </right>
      <top style="medium">
        <color rgb="FF0070C0"/>
      </top>
      <bottom style="medium">
        <color theme="3" tint="0.39997558519241921"/>
      </bottom>
      <diagonal/>
    </border>
    <border>
      <left style="medium">
        <color rgb="FF0070C0"/>
      </left>
      <right/>
      <top style="medium">
        <color theme="3" tint="0.39997558519241921"/>
      </top>
      <bottom style="medium">
        <color rgb="FF0070C0"/>
      </bottom>
      <diagonal/>
    </border>
    <border>
      <left/>
      <right/>
      <top style="medium">
        <color theme="3" tint="0.39997558519241921"/>
      </top>
      <bottom style="medium">
        <color rgb="FF0070C0"/>
      </bottom>
      <diagonal/>
    </border>
    <border>
      <left/>
      <right style="medium">
        <color theme="3" tint="0.39997558519241921"/>
      </right>
      <top style="medium">
        <color theme="3" tint="0.39997558519241921"/>
      </top>
      <bottom style="medium">
        <color rgb="FF0070C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0" fillId="0" borderId="0" xfId="0" applyBorder="1"/>
    <xf numFmtId="0" fontId="0" fillId="0" borderId="16" xfId="0" applyBorder="1"/>
    <xf numFmtId="0" fontId="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0" fillId="0" borderId="12" xfId="0" applyFont="1" applyBorder="1"/>
    <xf numFmtId="0" fontId="5" fillId="0" borderId="31" xfId="0" applyFont="1" applyBorder="1" applyAlignment="1">
      <alignment vertical="center"/>
    </xf>
    <xf numFmtId="0" fontId="0" fillId="0" borderId="28" xfId="0" applyFont="1" applyBorder="1"/>
    <xf numFmtId="0" fontId="0" fillId="0" borderId="43" xfId="0" applyFont="1" applyBorder="1"/>
    <xf numFmtId="0" fontId="3" fillId="0" borderId="32" xfId="0" applyFont="1" applyBorder="1" applyAlignment="1">
      <alignment vertical="center"/>
    </xf>
    <xf numFmtId="0" fontId="0" fillId="0" borderId="30" xfId="0" applyFont="1" applyBorder="1"/>
    <xf numFmtId="0" fontId="3" fillId="0" borderId="33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0" fillId="0" borderId="0" xfId="0" applyFont="1"/>
    <xf numFmtId="3" fontId="6" fillId="0" borderId="0" xfId="0" applyNumberFormat="1" applyFont="1"/>
    <xf numFmtId="0" fontId="7" fillId="0" borderId="0" xfId="0" applyFont="1"/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4" sqref="B14"/>
    </sheetView>
  </sheetViews>
  <sheetFormatPr baseColWidth="10" defaultRowHeight="15" x14ac:dyDescent="0.25"/>
  <cols>
    <col min="1" max="1" width="25.28515625" bestFit="1" customWidth="1"/>
    <col min="2" max="2" width="13.42578125" customWidth="1"/>
  </cols>
  <sheetData>
    <row r="1" spans="1:5" ht="15.75" thickBot="1" x14ac:dyDescent="0.3">
      <c r="A1" s="29" t="s">
        <v>0</v>
      </c>
      <c r="B1" s="30" t="s">
        <v>1</v>
      </c>
      <c r="C1" s="30" t="s">
        <v>2</v>
      </c>
      <c r="D1" s="31" t="s">
        <v>3</v>
      </c>
      <c r="E1" s="18"/>
    </row>
    <row r="2" spans="1:5" ht="15.75" thickBot="1" x14ac:dyDescent="0.3">
      <c r="A2" s="28" t="s">
        <v>6</v>
      </c>
      <c r="B2" s="23">
        <v>50</v>
      </c>
      <c r="C2" s="23"/>
      <c r="D2" s="24"/>
    </row>
    <row r="3" spans="1:5" ht="15.75" thickBot="1" x14ac:dyDescent="0.3">
      <c r="A3" s="38" t="s">
        <v>7</v>
      </c>
      <c r="B3" s="35"/>
      <c r="C3" s="35">
        <v>60</v>
      </c>
      <c r="D3" s="25">
        <f>C3*B2/100</f>
        <v>30</v>
      </c>
    </row>
    <row r="4" spans="1:5" ht="15.75" thickBot="1" x14ac:dyDescent="0.3">
      <c r="A4" s="20" t="s">
        <v>11</v>
      </c>
      <c r="B4" s="25"/>
      <c r="C4" s="19">
        <v>20</v>
      </c>
      <c r="D4" s="36">
        <f>C4*B2/100</f>
        <v>10</v>
      </c>
    </row>
    <row r="5" spans="1:5" ht="15.75" thickBot="1" x14ac:dyDescent="0.3">
      <c r="A5" s="39" t="s">
        <v>4</v>
      </c>
      <c r="B5" s="24"/>
      <c r="C5" s="19">
        <v>20</v>
      </c>
      <c r="D5" s="19">
        <f>C5*B2/100</f>
        <v>10</v>
      </c>
    </row>
    <row r="6" spans="1:5" ht="15.75" thickBot="1" x14ac:dyDescent="0.3">
      <c r="A6" s="32" t="s">
        <v>5</v>
      </c>
      <c r="B6" s="33">
        <v>20</v>
      </c>
      <c r="C6" s="33"/>
      <c r="D6" s="34"/>
    </row>
    <row r="7" spans="1:5" s="1" customFormat="1" ht="15.75" thickBot="1" x14ac:dyDescent="0.3">
      <c r="A7" s="38" t="s">
        <v>12</v>
      </c>
      <c r="B7" s="35"/>
      <c r="C7" s="19">
        <v>40</v>
      </c>
      <c r="D7" s="19">
        <f>C7*B6/100</f>
        <v>8</v>
      </c>
    </row>
    <row r="8" spans="1:5" ht="15.75" thickBot="1" x14ac:dyDescent="0.3">
      <c r="A8" s="20" t="s">
        <v>13</v>
      </c>
      <c r="B8" s="24"/>
      <c r="C8" s="37">
        <v>60</v>
      </c>
      <c r="D8" s="24">
        <f>C8*B6/100</f>
        <v>12</v>
      </c>
    </row>
    <row r="9" spans="1:5" s="1" customFormat="1" ht="15.75" thickBot="1" x14ac:dyDescent="0.3">
      <c r="A9" s="32" t="s">
        <v>14</v>
      </c>
      <c r="B9" s="33">
        <v>15</v>
      </c>
      <c r="C9" s="33"/>
      <c r="D9" s="34"/>
    </row>
    <row r="10" spans="1:5" ht="15.75" thickBot="1" x14ac:dyDescent="0.3">
      <c r="A10" s="38" t="s">
        <v>16</v>
      </c>
      <c r="B10" s="35"/>
      <c r="C10" s="36">
        <v>60</v>
      </c>
      <c r="D10" s="25">
        <f>C10*B9/100</f>
        <v>9</v>
      </c>
    </row>
    <row r="11" spans="1:5" ht="15.75" thickBot="1" x14ac:dyDescent="0.3">
      <c r="A11" s="20" t="s">
        <v>20</v>
      </c>
      <c r="B11" s="24"/>
      <c r="C11" s="19">
        <v>40</v>
      </c>
      <c r="D11" s="19">
        <f>C11*B9/100</f>
        <v>6</v>
      </c>
    </row>
    <row r="12" spans="1:5" ht="15.75" thickBot="1" x14ac:dyDescent="0.3">
      <c r="A12" s="28" t="s">
        <v>15</v>
      </c>
      <c r="B12" s="23">
        <v>15</v>
      </c>
      <c r="C12" s="23">
        <v>100</v>
      </c>
      <c r="D12" s="24">
        <f>C12*B9/100</f>
        <v>15</v>
      </c>
    </row>
    <row r="13" spans="1:5" ht="15.75" thickBot="1" x14ac:dyDescent="0.3">
      <c r="A13" s="28" t="s">
        <v>17</v>
      </c>
      <c r="B13" s="26">
        <v>100</v>
      </c>
      <c r="C13" s="26"/>
      <c r="D13" s="27">
        <f>SUM(D3:D12)</f>
        <v>100</v>
      </c>
    </row>
    <row r="14" spans="1:5" x14ac:dyDescent="0.25">
      <c r="A14" s="21"/>
      <c r="B14" s="22"/>
      <c r="C14" s="22"/>
      <c r="D14" s="22"/>
    </row>
    <row r="16" spans="1:5" x14ac:dyDescent="0.25">
      <c r="A16" s="17"/>
      <c r="B16" s="17"/>
      <c r="C16" s="17"/>
    </row>
    <row r="17" spans="1:3" x14ac:dyDescent="0.25">
      <c r="A17" s="17"/>
      <c r="B17" s="17"/>
      <c r="C17" s="17"/>
    </row>
    <row r="18" spans="1:3" x14ac:dyDescent="0.25">
      <c r="A18" s="17"/>
      <c r="B18" s="17"/>
      <c r="C18" s="17"/>
    </row>
    <row r="19" spans="1:3" x14ac:dyDescent="0.25">
      <c r="A19" s="17"/>
      <c r="B19" s="17"/>
      <c r="C19" s="17"/>
    </row>
    <row r="20" spans="1:3" x14ac:dyDescent="0.25">
      <c r="A20" s="17"/>
      <c r="B20" s="17"/>
      <c r="C20" s="17"/>
    </row>
    <row r="21" spans="1:3" x14ac:dyDescent="0.25">
      <c r="A21" s="17"/>
      <c r="B21" s="17"/>
      <c r="C21" s="17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E11" sqref="E11"/>
    </sheetView>
  </sheetViews>
  <sheetFormatPr baseColWidth="10" defaultRowHeight="15" x14ac:dyDescent="0.25"/>
  <cols>
    <col min="1" max="1" width="29.42578125" bestFit="1" customWidth="1"/>
    <col min="2" max="2" width="19.7109375" customWidth="1"/>
    <col min="3" max="3" width="21.5703125" bestFit="1" customWidth="1"/>
  </cols>
  <sheetData>
    <row r="1" spans="1:3" ht="15.75" thickBot="1" x14ac:dyDescent="0.3">
      <c r="A1" s="2" t="s">
        <v>0</v>
      </c>
      <c r="B1" s="3" t="s">
        <v>21</v>
      </c>
      <c r="C1" s="3" t="s">
        <v>22</v>
      </c>
    </row>
    <row r="2" spans="1:3" ht="15.75" thickBot="1" x14ac:dyDescent="0.3">
      <c r="A2" s="28" t="s">
        <v>6</v>
      </c>
      <c r="B2" s="7"/>
      <c r="C2" s="4"/>
    </row>
    <row r="3" spans="1:3" ht="15.75" thickBot="1" x14ac:dyDescent="0.3">
      <c r="A3" s="8" t="s">
        <v>18</v>
      </c>
      <c r="B3" s="9" t="s">
        <v>23</v>
      </c>
      <c r="C3" s="4">
        <v>0</v>
      </c>
    </row>
    <row r="4" spans="1:3" ht="15.75" thickBot="1" x14ac:dyDescent="0.3">
      <c r="A4" s="12"/>
      <c r="B4" s="9" t="s">
        <v>55</v>
      </c>
      <c r="C4" s="4">
        <v>100</v>
      </c>
    </row>
    <row r="5" spans="1:3" ht="15.75" thickBot="1" x14ac:dyDescent="0.3">
      <c r="A5" s="8" t="s">
        <v>24</v>
      </c>
      <c r="B5" s="9" t="s">
        <v>28</v>
      </c>
      <c r="C5" s="4">
        <v>20</v>
      </c>
    </row>
    <row r="6" spans="1:3" ht="15.75" thickBot="1" x14ac:dyDescent="0.3">
      <c r="A6" s="8"/>
      <c r="B6" s="9" t="s">
        <v>25</v>
      </c>
      <c r="C6" s="4">
        <v>30</v>
      </c>
    </row>
    <row r="7" spans="1:3" ht="15.75" thickBot="1" x14ac:dyDescent="0.3">
      <c r="A7" s="8"/>
      <c r="B7" s="9" t="s">
        <v>26</v>
      </c>
      <c r="C7" s="4">
        <v>20</v>
      </c>
    </row>
    <row r="8" spans="1:3" ht="15.75" thickBot="1" x14ac:dyDescent="0.3">
      <c r="A8" s="5"/>
      <c r="B8" s="9" t="s">
        <v>27</v>
      </c>
      <c r="C8" s="4">
        <v>30</v>
      </c>
    </row>
    <row r="9" spans="1:3" ht="15.75" thickBot="1" x14ac:dyDescent="0.3">
      <c r="A9" s="8" t="s">
        <v>29</v>
      </c>
      <c r="B9" s="9" t="s">
        <v>31</v>
      </c>
      <c r="C9" s="4">
        <v>20</v>
      </c>
    </row>
    <row r="10" spans="1:3" ht="15.75" thickBot="1" x14ac:dyDescent="0.3">
      <c r="A10" s="8"/>
      <c r="B10" s="9" t="s">
        <v>33</v>
      </c>
      <c r="C10" s="4">
        <v>20</v>
      </c>
    </row>
    <row r="11" spans="1:3" ht="15.75" thickBot="1" x14ac:dyDescent="0.3">
      <c r="A11" s="8"/>
      <c r="B11" s="9" t="s">
        <v>30</v>
      </c>
      <c r="C11" s="4">
        <v>30</v>
      </c>
    </row>
    <row r="12" spans="1:3" ht="15.75" thickBot="1" x14ac:dyDescent="0.3">
      <c r="A12" s="5"/>
      <c r="B12" s="9" t="s">
        <v>32</v>
      </c>
      <c r="C12" s="4">
        <v>30</v>
      </c>
    </row>
    <row r="13" spans="1:3" ht="15.75" thickBot="1" x14ac:dyDescent="0.3">
      <c r="A13" s="32" t="s">
        <v>5</v>
      </c>
      <c r="B13" s="7"/>
      <c r="C13" s="4"/>
    </row>
    <row r="14" spans="1:3" ht="15.75" thickBot="1" x14ac:dyDescent="0.3">
      <c r="A14" s="8" t="s">
        <v>34</v>
      </c>
      <c r="B14" s="9" t="s">
        <v>35</v>
      </c>
      <c r="C14" s="4">
        <v>50</v>
      </c>
    </row>
    <row r="15" spans="1:3" ht="15.75" thickBot="1" x14ac:dyDescent="0.3">
      <c r="A15" s="8"/>
      <c r="B15" s="9" t="s">
        <v>36</v>
      </c>
      <c r="C15" s="4">
        <v>30</v>
      </c>
    </row>
    <row r="16" spans="1:3" s="1" customFormat="1" ht="15.75" thickBot="1" x14ac:dyDescent="0.3">
      <c r="A16" s="8"/>
      <c r="B16" s="9" t="s">
        <v>38</v>
      </c>
      <c r="C16" s="4">
        <v>10</v>
      </c>
    </row>
    <row r="17" spans="1:6" ht="15.75" thickBot="1" x14ac:dyDescent="0.3">
      <c r="A17" s="8"/>
      <c r="B17" s="9" t="s">
        <v>37</v>
      </c>
      <c r="C17" s="4">
        <v>10</v>
      </c>
    </row>
    <row r="18" spans="1:6" ht="15.75" thickBot="1" x14ac:dyDescent="0.3">
      <c r="A18" s="10" t="s">
        <v>39</v>
      </c>
      <c r="B18" s="9" t="s">
        <v>42</v>
      </c>
      <c r="C18" s="4">
        <v>0</v>
      </c>
    </row>
    <row r="19" spans="1:6" ht="15.75" thickBot="1" x14ac:dyDescent="0.3">
      <c r="A19" s="8"/>
      <c r="B19" s="9" t="s">
        <v>40</v>
      </c>
      <c r="C19" s="4">
        <v>50</v>
      </c>
    </row>
    <row r="20" spans="1:6" ht="15.75" thickBot="1" x14ac:dyDescent="0.3">
      <c r="A20" s="12"/>
      <c r="B20" s="13" t="s">
        <v>41</v>
      </c>
      <c r="C20" s="4">
        <v>100</v>
      </c>
    </row>
    <row r="21" spans="1:6" ht="15.75" thickBot="1" x14ac:dyDescent="0.3">
      <c r="A21" s="6" t="s">
        <v>43</v>
      </c>
      <c r="B21" s="14"/>
      <c r="C21" s="15"/>
    </row>
    <row r="22" spans="1:6" ht="15.75" thickBot="1" x14ac:dyDescent="0.3">
      <c r="A22" s="8" t="s">
        <v>44</v>
      </c>
      <c r="B22" s="9" t="s">
        <v>45</v>
      </c>
      <c r="C22" s="4">
        <v>50</v>
      </c>
    </row>
    <row r="23" spans="1:6" ht="15.75" thickBot="1" x14ac:dyDescent="0.3">
      <c r="A23" s="12"/>
      <c r="B23" s="16" t="s">
        <v>46</v>
      </c>
      <c r="C23" s="4">
        <v>100</v>
      </c>
    </row>
    <row r="24" spans="1:6" s="1" customFormat="1" ht="15.75" thickBot="1" x14ac:dyDescent="0.3">
      <c r="A24" s="8" t="s">
        <v>47</v>
      </c>
      <c r="B24" s="9" t="s">
        <v>8</v>
      </c>
      <c r="C24" s="4">
        <v>100</v>
      </c>
      <c r="F24" s="1">
        <v>0</v>
      </c>
    </row>
    <row r="25" spans="1:6" ht="15.75" thickBot="1" x14ac:dyDescent="0.3">
      <c r="A25" s="8"/>
      <c r="B25" s="9" t="s">
        <v>48</v>
      </c>
      <c r="C25" s="4">
        <v>0</v>
      </c>
    </row>
    <row r="26" spans="1:6" ht="15.75" thickBot="1" x14ac:dyDescent="0.3">
      <c r="A26" s="11" t="s">
        <v>19</v>
      </c>
      <c r="B26" s="9" t="s">
        <v>65</v>
      </c>
      <c r="C26" s="4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7" workbookViewId="0">
      <selection activeCell="G30" sqref="G30"/>
    </sheetView>
  </sheetViews>
  <sheetFormatPr baseColWidth="10" defaultRowHeight="15" x14ac:dyDescent="0.25"/>
  <cols>
    <col min="1" max="1" width="26.5703125" bestFit="1" customWidth="1"/>
    <col min="2" max="2" width="8.42578125" bestFit="1" customWidth="1"/>
    <col min="3" max="3" width="18" customWidth="1"/>
    <col min="4" max="4" width="10.7109375" customWidth="1"/>
    <col min="5" max="5" width="12.140625" bestFit="1" customWidth="1"/>
    <col min="6" max="6" width="12.28515625" customWidth="1"/>
    <col min="7" max="7" width="8.42578125" bestFit="1" customWidth="1"/>
    <col min="8" max="8" width="16.42578125" bestFit="1" customWidth="1"/>
    <col min="9" max="9" width="9.42578125" bestFit="1" customWidth="1"/>
    <col min="10" max="10" width="12.140625" bestFit="1" customWidth="1"/>
  </cols>
  <sheetData>
    <row r="1" spans="1:7" ht="15.75" thickBot="1" x14ac:dyDescent="0.3">
      <c r="A1" s="44"/>
      <c r="B1" s="44"/>
      <c r="C1" s="44"/>
      <c r="D1" s="44"/>
      <c r="E1" s="44"/>
    </row>
    <row r="2" spans="1:7" ht="15.75" thickBot="1" x14ac:dyDescent="0.3">
      <c r="A2" s="64" t="s">
        <v>0</v>
      </c>
      <c r="B2" s="66" t="s">
        <v>49</v>
      </c>
      <c r="C2" s="70" t="s">
        <v>9</v>
      </c>
      <c r="D2" s="71"/>
      <c r="E2" s="72"/>
    </row>
    <row r="3" spans="1:7" ht="15.75" thickBot="1" x14ac:dyDescent="0.3">
      <c r="A3" s="65"/>
      <c r="B3" s="67"/>
      <c r="C3" s="40" t="s">
        <v>21</v>
      </c>
      <c r="D3" s="40" t="s">
        <v>22</v>
      </c>
      <c r="E3" s="41" t="s">
        <v>50</v>
      </c>
    </row>
    <row r="4" spans="1:7" ht="15.75" thickBot="1" x14ac:dyDescent="0.3">
      <c r="A4" s="45" t="s">
        <v>6</v>
      </c>
      <c r="B4" s="46"/>
      <c r="C4" s="7"/>
      <c r="D4" s="42"/>
      <c r="E4" s="47"/>
    </row>
    <row r="5" spans="1:7" ht="15.75" thickBot="1" x14ac:dyDescent="0.3">
      <c r="A5" s="48" t="s">
        <v>18</v>
      </c>
      <c r="B5" s="25">
        <v>30</v>
      </c>
      <c r="C5" s="9" t="s">
        <v>23</v>
      </c>
      <c r="D5" s="4">
        <v>0</v>
      </c>
      <c r="E5" s="49">
        <f>D5*B5/100</f>
        <v>0</v>
      </c>
    </row>
    <row r="6" spans="1:7" ht="60.75" thickBot="1" x14ac:dyDescent="0.3">
      <c r="A6" s="50" t="s">
        <v>24</v>
      </c>
      <c r="B6" s="36">
        <v>10</v>
      </c>
      <c r="C6" s="43" t="s">
        <v>54</v>
      </c>
      <c r="D6" s="4">
        <v>100</v>
      </c>
      <c r="E6" s="49">
        <f>D6*B6/100</f>
        <v>10</v>
      </c>
    </row>
    <row r="7" spans="1:7" ht="15.75" thickBot="1" x14ac:dyDescent="0.3">
      <c r="A7" s="48" t="s">
        <v>29</v>
      </c>
      <c r="B7" s="19">
        <v>10</v>
      </c>
      <c r="C7" s="9" t="s">
        <v>53</v>
      </c>
      <c r="D7" s="4">
        <v>40</v>
      </c>
      <c r="E7" s="49">
        <f>D7*B7/100</f>
        <v>4</v>
      </c>
    </row>
    <row r="8" spans="1:7" ht="15.75" thickBot="1" x14ac:dyDescent="0.3">
      <c r="A8" s="51" t="s">
        <v>5</v>
      </c>
      <c r="B8" s="34"/>
      <c r="C8" s="7"/>
      <c r="D8" s="42"/>
      <c r="E8" s="49"/>
    </row>
    <row r="9" spans="1:7" ht="15.75" thickBot="1" x14ac:dyDescent="0.3">
      <c r="A9" s="50" t="s">
        <v>34</v>
      </c>
      <c r="B9" s="19">
        <v>8</v>
      </c>
      <c r="C9" s="9" t="s">
        <v>52</v>
      </c>
      <c r="D9" s="4">
        <v>100</v>
      </c>
      <c r="E9" s="49">
        <f>D9*B9/100</f>
        <v>8</v>
      </c>
    </row>
    <row r="10" spans="1:7" ht="15.75" thickBot="1" x14ac:dyDescent="0.3">
      <c r="A10" s="52" t="s">
        <v>39</v>
      </c>
      <c r="B10" s="24">
        <v>12</v>
      </c>
      <c r="C10" s="9" t="s">
        <v>10</v>
      </c>
      <c r="D10" s="4">
        <v>100</v>
      </c>
      <c r="E10" s="49">
        <f>D10*B10/100</f>
        <v>12</v>
      </c>
    </row>
    <row r="11" spans="1:7" ht="15.75" thickBot="1" x14ac:dyDescent="0.3">
      <c r="A11" s="53" t="s">
        <v>43</v>
      </c>
      <c r="B11" s="34"/>
      <c r="C11" s="14"/>
      <c r="D11" s="23"/>
      <c r="E11" s="49"/>
    </row>
    <row r="12" spans="1:7" ht="15.75" thickBot="1" x14ac:dyDescent="0.3">
      <c r="A12" s="50" t="s">
        <v>44</v>
      </c>
      <c r="B12" s="25">
        <v>9</v>
      </c>
      <c r="C12" s="9" t="s">
        <v>46</v>
      </c>
      <c r="D12" s="4">
        <v>100</v>
      </c>
      <c r="E12" s="49">
        <f>D12*B12/100</f>
        <v>9</v>
      </c>
    </row>
    <row r="13" spans="1:7" ht="15.75" thickBot="1" x14ac:dyDescent="0.3">
      <c r="A13" s="50" t="s">
        <v>47</v>
      </c>
      <c r="B13" s="19">
        <v>6</v>
      </c>
      <c r="C13" s="9" t="s">
        <v>8</v>
      </c>
      <c r="D13" s="4">
        <v>100</v>
      </c>
      <c r="E13" s="49">
        <f>D13*B13/100</f>
        <v>6</v>
      </c>
    </row>
    <row r="14" spans="1:7" ht="45.75" thickBot="1" x14ac:dyDescent="0.35">
      <c r="A14" s="54" t="s">
        <v>19</v>
      </c>
      <c r="B14" s="24">
        <v>15</v>
      </c>
      <c r="C14" s="43" t="s">
        <v>62</v>
      </c>
      <c r="D14" s="4">
        <f>-0.0010683*18000+115.384</f>
        <v>96.154600000000002</v>
      </c>
      <c r="E14" s="49">
        <f>D14*B14/100</f>
        <v>14.42319</v>
      </c>
      <c r="G14" s="57"/>
    </row>
    <row r="15" spans="1:7" ht="15.75" thickBot="1" x14ac:dyDescent="0.3">
      <c r="A15" s="68" t="s">
        <v>51</v>
      </c>
      <c r="B15" s="69"/>
      <c r="C15" s="61">
        <f>SUM(E5:E14)</f>
        <v>63.423189999999998</v>
      </c>
      <c r="D15" s="62"/>
      <c r="E15" s="63"/>
    </row>
    <row r="16" spans="1:7" x14ac:dyDescent="0.25">
      <c r="A16" s="55"/>
      <c r="B16" s="55"/>
      <c r="C16" s="55"/>
      <c r="D16" s="55"/>
      <c r="E16" s="55"/>
    </row>
    <row r="17" spans="1:6" ht="15.75" thickBot="1" x14ac:dyDescent="0.3">
      <c r="A17" s="64" t="s">
        <v>0</v>
      </c>
      <c r="B17" s="66" t="s">
        <v>49</v>
      </c>
      <c r="C17" s="58" t="s">
        <v>58</v>
      </c>
      <c r="D17" s="59"/>
      <c r="E17" s="60"/>
    </row>
    <row r="18" spans="1:6" ht="15.75" thickBot="1" x14ac:dyDescent="0.3">
      <c r="A18" s="65"/>
      <c r="B18" s="67"/>
      <c r="C18" s="40" t="s">
        <v>21</v>
      </c>
      <c r="D18" s="40" t="s">
        <v>22</v>
      </c>
      <c r="E18" s="41" t="s">
        <v>50</v>
      </c>
    </row>
    <row r="19" spans="1:6" ht="15.75" thickBot="1" x14ac:dyDescent="0.3">
      <c r="A19" s="45" t="s">
        <v>6</v>
      </c>
      <c r="B19" s="46"/>
      <c r="C19" s="7"/>
      <c r="D19" s="42"/>
      <c r="E19" s="47"/>
      <c r="F19" t="s">
        <v>59</v>
      </c>
    </row>
    <row r="20" spans="1:6" ht="15.75" thickBot="1" x14ac:dyDescent="0.3">
      <c r="A20" s="48" t="s">
        <v>18</v>
      </c>
      <c r="B20" s="25">
        <v>30</v>
      </c>
      <c r="C20" s="9" t="s">
        <v>55</v>
      </c>
      <c r="D20" s="4">
        <v>100</v>
      </c>
      <c r="E20" s="49">
        <f>D20*B20/100</f>
        <v>30</v>
      </c>
    </row>
    <row r="21" spans="1:6" ht="60.75" thickBot="1" x14ac:dyDescent="0.3">
      <c r="A21" s="50" t="s">
        <v>24</v>
      </c>
      <c r="B21" s="36">
        <v>10</v>
      </c>
      <c r="C21" s="43" t="s">
        <v>54</v>
      </c>
      <c r="D21" s="4">
        <v>100</v>
      </c>
      <c r="E21" s="49">
        <f>D21*B21/100</f>
        <v>10</v>
      </c>
    </row>
    <row r="22" spans="1:6" ht="15.75" thickBot="1" x14ac:dyDescent="0.3">
      <c r="A22" s="48" t="s">
        <v>29</v>
      </c>
      <c r="B22" s="19">
        <v>10</v>
      </c>
      <c r="C22" s="9" t="s">
        <v>53</v>
      </c>
      <c r="D22" s="4">
        <v>40</v>
      </c>
      <c r="E22" s="49">
        <f>D22*B22/100</f>
        <v>4</v>
      </c>
    </row>
    <row r="23" spans="1:6" ht="15.75" thickBot="1" x14ac:dyDescent="0.3">
      <c r="A23" s="51" t="s">
        <v>5</v>
      </c>
      <c r="B23" s="34"/>
      <c r="C23" s="7"/>
      <c r="D23" s="42"/>
      <c r="E23" s="49"/>
    </row>
    <row r="24" spans="1:6" ht="15.75" thickBot="1" x14ac:dyDescent="0.3">
      <c r="A24" s="50" t="s">
        <v>34</v>
      </c>
      <c r="B24" s="19">
        <v>8</v>
      </c>
      <c r="C24" s="9" t="s">
        <v>52</v>
      </c>
      <c r="D24" s="4">
        <v>100</v>
      </c>
      <c r="E24" s="49">
        <f>D24*B24/100</f>
        <v>8</v>
      </c>
    </row>
    <row r="25" spans="1:6" ht="15.75" thickBot="1" x14ac:dyDescent="0.3">
      <c r="A25" s="52" t="s">
        <v>39</v>
      </c>
      <c r="B25" s="24">
        <v>12</v>
      </c>
      <c r="C25" s="9" t="s">
        <v>10</v>
      </c>
      <c r="D25" s="4">
        <v>100</v>
      </c>
      <c r="E25" s="49">
        <f>D25*B25/100</f>
        <v>12</v>
      </c>
    </row>
    <row r="26" spans="1:6" ht="15.75" thickBot="1" x14ac:dyDescent="0.3">
      <c r="A26" s="53" t="s">
        <v>43</v>
      </c>
      <c r="B26" s="34"/>
      <c r="C26" s="14"/>
      <c r="D26" s="23"/>
      <c r="E26" s="49"/>
    </row>
    <row r="27" spans="1:6" ht="15.75" thickBot="1" x14ac:dyDescent="0.3">
      <c r="A27" s="50" t="s">
        <v>44</v>
      </c>
      <c r="B27" s="25">
        <v>9</v>
      </c>
      <c r="C27" s="9" t="s">
        <v>46</v>
      </c>
      <c r="D27" s="4">
        <v>100</v>
      </c>
      <c r="E27" s="49">
        <f>D27*B27/100</f>
        <v>9</v>
      </c>
    </row>
    <row r="28" spans="1:6" ht="15.75" thickBot="1" x14ac:dyDescent="0.3">
      <c r="A28" s="50" t="s">
        <v>47</v>
      </c>
      <c r="B28" s="19">
        <v>6</v>
      </c>
      <c r="C28" s="9" t="s">
        <v>8</v>
      </c>
      <c r="D28" s="4">
        <v>100</v>
      </c>
      <c r="E28" s="49">
        <f>D28*B28/100</f>
        <v>6</v>
      </c>
    </row>
    <row r="29" spans="1:6" ht="45.75" thickBot="1" x14ac:dyDescent="0.3">
      <c r="A29" s="54" t="s">
        <v>19</v>
      </c>
      <c r="B29" s="24">
        <v>15</v>
      </c>
      <c r="C29" s="43" t="s">
        <v>63</v>
      </c>
      <c r="D29" s="4">
        <f>-0.0010683*90000+115.384</f>
        <v>19.237000000000009</v>
      </c>
      <c r="E29" s="49">
        <f>D29*B29/100</f>
        <v>2.8855500000000012</v>
      </c>
    </row>
    <row r="30" spans="1:6" ht="15.75" thickBot="1" x14ac:dyDescent="0.3">
      <c r="A30" s="68" t="s">
        <v>51</v>
      </c>
      <c r="B30" s="69"/>
      <c r="C30" s="61">
        <f>SUM(E20:E29)</f>
        <v>81.885549999999995</v>
      </c>
      <c r="D30" s="62"/>
      <c r="E30" s="63"/>
    </row>
    <row r="31" spans="1:6" x14ac:dyDescent="0.25">
      <c r="A31" s="55"/>
      <c r="B31" s="55"/>
      <c r="C31" s="55"/>
      <c r="D31" s="55"/>
      <c r="E31" s="55"/>
    </row>
    <row r="32" spans="1:6" ht="15.75" thickBot="1" x14ac:dyDescent="0.3">
      <c r="A32" s="64" t="s">
        <v>0</v>
      </c>
      <c r="B32" s="66" t="s">
        <v>49</v>
      </c>
      <c r="C32" s="58" t="s">
        <v>61</v>
      </c>
      <c r="D32" s="59"/>
      <c r="E32" s="60"/>
    </row>
    <row r="33" spans="1:5" ht="15.75" thickBot="1" x14ac:dyDescent="0.3">
      <c r="A33" s="65"/>
      <c r="B33" s="67"/>
      <c r="C33" s="40" t="s">
        <v>21</v>
      </c>
      <c r="D33" s="40" t="s">
        <v>22</v>
      </c>
      <c r="E33" s="41" t="s">
        <v>50</v>
      </c>
    </row>
    <row r="34" spans="1:5" ht="15.75" thickBot="1" x14ac:dyDescent="0.3">
      <c r="A34" s="45" t="s">
        <v>6</v>
      </c>
      <c r="B34" s="46"/>
      <c r="C34" s="7"/>
      <c r="D34" s="42"/>
      <c r="E34" s="47"/>
    </row>
    <row r="35" spans="1:5" ht="30.75" thickBot="1" x14ac:dyDescent="0.3">
      <c r="A35" s="48" t="s">
        <v>18</v>
      </c>
      <c r="B35" s="25">
        <v>30</v>
      </c>
      <c r="C35" s="43" t="s">
        <v>60</v>
      </c>
      <c r="D35" s="4">
        <v>100</v>
      </c>
      <c r="E35" s="49">
        <f>D35*B35/100</f>
        <v>30</v>
      </c>
    </row>
    <row r="36" spans="1:5" ht="60.75" thickBot="1" x14ac:dyDescent="0.3">
      <c r="A36" s="50" t="s">
        <v>24</v>
      </c>
      <c r="B36" s="36">
        <v>10</v>
      </c>
      <c r="C36" s="43" t="s">
        <v>54</v>
      </c>
      <c r="D36" s="4">
        <v>100</v>
      </c>
      <c r="E36" s="49">
        <f>D36*B36/100</f>
        <v>10</v>
      </c>
    </row>
    <row r="37" spans="1:5" ht="45.75" thickBot="1" x14ac:dyDescent="0.3">
      <c r="A37" s="48" t="s">
        <v>29</v>
      </c>
      <c r="B37" s="19">
        <v>10</v>
      </c>
      <c r="C37" s="43" t="s">
        <v>56</v>
      </c>
      <c r="D37" s="4">
        <v>100</v>
      </c>
      <c r="E37" s="49">
        <f>D37*B37/100</f>
        <v>10</v>
      </c>
    </row>
    <row r="38" spans="1:5" ht="15.75" thickBot="1" x14ac:dyDescent="0.3">
      <c r="A38" s="51" t="s">
        <v>5</v>
      </c>
      <c r="B38" s="34"/>
      <c r="C38" s="7"/>
      <c r="D38" s="42"/>
      <c r="E38" s="49"/>
    </row>
    <row r="39" spans="1:5" ht="15.75" thickBot="1" x14ac:dyDescent="0.3">
      <c r="A39" s="50" t="s">
        <v>34</v>
      </c>
      <c r="B39" s="19">
        <v>8</v>
      </c>
      <c r="C39" s="9" t="s">
        <v>52</v>
      </c>
      <c r="D39" s="4">
        <v>100</v>
      </c>
      <c r="E39" s="49">
        <f>D39*B39/100</f>
        <v>8</v>
      </c>
    </row>
    <row r="40" spans="1:5" ht="15.75" thickBot="1" x14ac:dyDescent="0.3">
      <c r="A40" s="52" t="s">
        <v>39</v>
      </c>
      <c r="B40" s="24">
        <v>12</v>
      </c>
      <c r="C40" s="9" t="s">
        <v>40</v>
      </c>
      <c r="D40" s="4">
        <v>50</v>
      </c>
      <c r="E40" s="49">
        <f>D40*B40/100</f>
        <v>6</v>
      </c>
    </row>
    <row r="41" spans="1:5" ht="15.75" thickBot="1" x14ac:dyDescent="0.3">
      <c r="A41" s="53" t="s">
        <v>43</v>
      </c>
      <c r="B41" s="34"/>
      <c r="C41" s="14"/>
      <c r="D41" s="23"/>
      <c r="E41" s="49"/>
    </row>
    <row r="42" spans="1:5" ht="15.75" thickBot="1" x14ac:dyDescent="0.3">
      <c r="A42" s="50" t="s">
        <v>44</v>
      </c>
      <c r="B42" s="25">
        <v>9</v>
      </c>
      <c r="C42" s="9" t="s">
        <v>57</v>
      </c>
      <c r="D42" s="4">
        <v>50</v>
      </c>
      <c r="E42" s="49">
        <f>D42*B42/100</f>
        <v>4.5</v>
      </c>
    </row>
    <row r="43" spans="1:5" ht="15.75" thickBot="1" x14ac:dyDescent="0.3">
      <c r="A43" s="50" t="s">
        <v>47</v>
      </c>
      <c r="B43" s="19">
        <v>6</v>
      </c>
      <c r="C43" s="9" t="s">
        <v>8</v>
      </c>
      <c r="D43" s="4">
        <v>100</v>
      </c>
      <c r="E43" s="49">
        <f>D43*B43/100</f>
        <v>6</v>
      </c>
    </row>
    <row r="44" spans="1:5" ht="45.75" thickBot="1" x14ac:dyDescent="0.3">
      <c r="A44" s="54" t="s">
        <v>19</v>
      </c>
      <c r="B44" s="24">
        <v>15</v>
      </c>
      <c r="C44" s="43" t="s">
        <v>64</v>
      </c>
      <c r="D44" s="4">
        <f>-0.0010683*65000+115.384</f>
        <v>45.944500000000005</v>
      </c>
      <c r="E44" s="49">
        <f>D44*B44/100</f>
        <v>6.8916750000000002</v>
      </c>
    </row>
    <row r="45" spans="1:5" ht="15.75" thickBot="1" x14ac:dyDescent="0.3">
      <c r="A45" s="68" t="s">
        <v>51</v>
      </c>
      <c r="B45" s="69"/>
      <c r="C45" s="61">
        <f>SUM(E35:E44)</f>
        <v>81.391675000000006</v>
      </c>
      <c r="D45" s="62"/>
      <c r="E45" s="63"/>
    </row>
    <row r="47" spans="1:5" x14ac:dyDescent="0.25">
      <c r="B47" s="56"/>
    </row>
  </sheetData>
  <mergeCells count="15">
    <mergeCell ref="A2:A3"/>
    <mergeCell ref="B2:B3"/>
    <mergeCell ref="C2:E2"/>
    <mergeCell ref="A45:B45"/>
    <mergeCell ref="C45:E45"/>
    <mergeCell ref="C30:E30"/>
    <mergeCell ref="A15:B15"/>
    <mergeCell ref="A17:A18"/>
    <mergeCell ref="B17:B18"/>
    <mergeCell ref="A30:B30"/>
    <mergeCell ref="C17:E17"/>
    <mergeCell ref="C15:E15"/>
    <mergeCell ref="A32:A33"/>
    <mergeCell ref="B32:B33"/>
    <mergeCell ref="C32:E3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Cuadro de Pesos relativos</vt:lpstr>
      <vt:lpstr>Cuadro de valoracion de atribut</vt:lpstr>
      <vt:lpstr>Cuadro de propuestas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</dc:creator>
  <cp:lastModifiedBy>Federico Espindola</cp:lastModifiedBy>
  <dcterms:created xsi:type="dcterms:W3CDTF">2014-09-09T19:47:10Z</dcterms:created>
  <dcterms:modified xsi:type="dcterms:W3CDTF">2014-09-14T22:45:00Z</dcterms:modified>
</cp:coreProperties>
</file>