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imiliano.rodrigue\Documents\PERSONAL\UTN\PROYECTO\Abraxas\Abraxas\Entregables\Tabla de Tareas\"/>
    </mc:Choice>
  </mc:AlternateContent>
  <bookViews>
    <workbookView xWindow="0" yWindow="0" windowWidth="12975" windowHeight="11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58" i="1"/>
  <c r="I58" i="1" s="1"/>
  <c r="H57" i="1"/>
  <c r="I57" i="1" s="1"/>
  <c r="H56" i="1"/>
  <c r="I56" i="1" s="1"/>
  <c r="H48" i="1"/>
  <c r="H46" i="1"/>
  <c r="H43" i="1"/>
  <c r="H35" i="1"/>
  <c r="I35" i="1" s="1"/>
  <c r="H36" i="1"/>
  <c r="I10" i="1"/>
  <c r="I14" i="1"/>
  <c r="I17" i="1"/>
  <c r="I18" i="1"/>
  <c r="I26" i="1"/>
  <c r="I29" i="1"/>
  <c r="I34" i="1"/>
  <c r="H39" i="1"/>
  <c r="H40" i="1"/>
  <c r="I42" i="1"/>
  <c r="I46" i="1"/>
  <c r="H50" i="1"/>
  <c r="I50" i="1" s="1"/>
  <c r="H52" i="1"/>
  <c r="H53" i="1"/>
  <c r="I53" i="1" s="1"/>
  <c r="H54" i="1"/>
  <c r="H60" i="1"/>
  <c r="I7" i="1"/>
  <c r="I8" i="1"/>
  <c r="I11" i="1"/>
  <c r="I12" i="1"/>
  <c r="I20" i="1"/>
  <c r="I24" i="1"/>
  <c r="I27" i="1"/>
  <c r="I28" i="1"/>
  <c r="I30" i="1"/>
  <c r="I31" i="1"/>
  <c r="I36" i="1"/>
  <c r="I39" i="1"/>
  <c r="I40" i="1"/>
  <c r="I44" i="1"/>
  <c r="I51" i="1"/>
  <c r="I52" i="1"/>
  <c r="I19" i="1"/>
  <c r="I33" i="1"/>
  <c r="I43" i="1"/>
  <c r="I49" i="1"/>
  <c r="I59" i="1"/>
  <c r="I16" i="1"/>
  <c r="I32" i="1"/>
  <c r="I48" i="1"/>
  <c r="I15" i="1"/>
  <c r="I22" i="1"/>
  <c r="I23" i="1"/>
  <c r="I38" i="1"/>
  <c r="I47" i="1"/>
  <c r="I54" i="1"/>
  <c r="I55" i="1"/>
  <c r="I4" i="1"/>
  <c r="I5" i="1"/>
  <c r="I6" i="1"/>
  <c r="I9" i="1"/>
  <c r="I3" i="1"/>
  <c r="I13" i="1"/>
  <c r="I21" i="1"/>
  <c r="I25" i="1"/>
  <c r="I37" i="1"/>
  <c r="I41" i="1"/>
  <c r="I45" i="1"/>
  <c r="I60" i="1" l="1"/>
</calcChain>
</file>

<file path=xl/sharedStrings.xml><?xml version="1.0" encoding="utf-8"?>
<sst xmlns="http://schemas.openxmlformats.org/spreadsheetml/2006/main" count="239" uniqueCount="120">
  <si>
    <t>Nº de Tarea</t>
  </si>
  <si>
    <t>Nombre de Tarea</t>
  </si>
  <si>
    <t>Descripción</t>
  </si>
  <si>
    <t>Esfuerzo estimado</t>
  </si>
  <si>
    <t>Precedencia</t>
  </si>
  <si>
    <t>Roles asociados</t>
  </si>
  <si>
    <t>Entregable asociado</t>
  </si>
  <si>
    <t>Actualización acta de proyecto</t>
  </si>
  <si>
    <t>1 HH por semana</t>
  </si>
  <si>
    <t>PM</t>
  </si>
  <si>
    <t>Acta de proyecto</t>
  </si>
  <si>
    <t>Identificar los riegos</t>
  </si>
  <si>
    <t>3 HH</t>
  </si>
  <si>
    <t>Gestión de riesgos</t>
  </si>
  <si>
    <t>Analizar los riegos</t>
  </si>
  <si>
    <t>2 HH</t>
  </si>
  <si>
    <t>Planificación de riesgos</t>
  </si>
  <si>
    <t>Seguimiento de riesgos</t>
  </si>
  <si>
    <t>Control de riesgos</t>
  </si>
  <si>
    <t>Comunicación de riesgos</t>
  </si>
  <si>
    <t>Completar la tabla de riesgos</t>
  </si>
  <si>
    <t>2, 3, 4</t>
  </si>
  <si>
    <t>Tabla de Riesgos</t>
  </si>
  <si>
    <t>Identificar las tareas para cada entregable</t>
  </si>
  <si>
    <t>4 HH</t>
  </si>
  <si>
    <t>Tabla de Tareas</t>
  </si>
  <si>
    <t>Definir las precedencias</t>
  </si>
  <si>
    <t>PERT, Tabla de Tareas</t>
  </si>
  <si>
    <t>Estimar los tiempos de cada tarea</t>
  </si>
  <si>
    <t>Calcular el camino crítico</t>
  </si>
  <si>
    <t>PERT</t>
  </si>
  <si>
    <t>Realizar diagrama de Gantt</t>
  </si>
  <si>
    <t>Gantt</t>
  </si>
  <si>
    <t>Identificar roles</t>
  </si>
  <si>
    <t>Roles y Resp., Habilidades y Competencias</t>
  </si>
  <si>
    <t>Asignar responsabilidades a los roles</t>
  </si>
  <si>
    <t>Roles y Responsabilidades</t>
  </si>
  <si>
    <t>Asignar competencias a los roles</t>
  </si>
  <si>
    <t>Habilidades y Competencias</t>
  </si>
  <si>
    <t>Establecer canales de comunicación entre roles</t>
  </si>
  <si>
    <t>Comunicaciones</t>
  </si>
  <si>
    <t>Definir entregables</t>
  </si>
  <si>
    <t>10 HH</t>
  </si>
  <si>
    <t>WBS</t>
  </si>
  <si>
    <t>Identificar actores y funcionalidades</t>
  </si>
  <si>
    <t>12 HH</t>
  </si>
  <si>
    <t>Diagrama de casos de uso</t>
  </si>
  <si>
    <t>Describir casos de uso</t>
  </si>
  <si>
    <t>16 HH</t>
  </si>
  <si>
    <t>Descripción de casos de uso</t>
  </si>
  <si>
    <t>Describir las relaciones entre los actores y casos de uso</t>
  </si>
  <si>
    <t>Definir entidades y sus atributos</t>
  </si>
  <si>
    <t>DER</t>
  </si>
  <si>
    <t>Describir las relaciones entre las entidades</t>
  </si>
  <si>
    <t>Normalizar DER</t>
  </si>
  <si>
    <t>Diseñar disposición de elementos estéticamente</t>
  </si>
  <si>
    <t>Maqueta del front-end</t>
  </si>
  <si>
    <t>Asesoramiento legal</t>
  </si>
  <si>
    <t>20 HH</t>
  </si>
  <si>
    <t>Definir arquitectura de software</t>
  </si>
  <si>
    <t>8 HH</t>
  </si>
  <si>
    <t>Arquitectura</t>
  </si>
  <si>
    <t>Diseño de tablas de la BD</t>
  </si>
  <si>
    <t>5 HH</t>
  </si>
  <si>
    <t>Especificaciones de la base de datos</t>
  </si>
  <si>
    <t>Definir tipo y volumen de datos</t>
  </si>
  <si>
    <t>Relaciones entre las tablas de la BD</t>
  </si>
  <si>
    <t>Definir políticas de seguridad e integridad</t>
  </si>
  <si>
    <t>6 HH</t>
  </si>
  <si>
    <t>Capacitación en HTML</t>
  </si>
  <si>
    <t>28x4 HH</t>
  </si>
  <si>
    <t>Código del contenido</t>
  </si>
  <si>
    <t>Capacitación en JavaScript</t>
  </si>
  <si>
    <t>Código del comportamiento</t>
  </si>
  <si>
    <t>Capacitación en CSS</t>
  </si>
  <si>
    <t>Código del formato</t>
  </si>
  <si>
    <t>Escribir código del contenido</t>
  </si>
  <si>
    <t>80 HH</t>
  </si>
  <si>
    <t>Escribir código del comportamiento</t>
  </si>
  <si>
    <t>120 HH</t>
  </si>
  <si>
    <t>Escribir código del formato</t>
  </si>
  <si>
    <t>Revisión de pares</t>
  </si>
  <si>
    <t>35, 36, 37</t>
  </si>
  <si>
    <t>Código del contenido, formato y comportamiento</t>
  </si>
  <si>
    <t xml:space="preserve">Escribir script de la base de datos </t>
  </si>
  <si>
    <t>140 HH</t>
  </si>
  <si>
    <t>Script de la base de datos</t>
  </si>
  <si>
    <t>Capacitación en PHP</t>
  </si>
  <si>
    <t>35x4</t>
  </si>
  <si>
    <t>Código fuente del back-end</t>
  </si>
  <si>
    <t>Escribir código fuente del back-end</t>
  </si>
  <si>
    <t>Realizar presentación comercial</t>
  </si>
  <si>
    <t>6x4 HH</t>
  </si>
  <si>
    <t>Presentación comercial</t>
  </si>
  <si>
    <t>Realizar poster comercial</t>
  </si>
  <si>
    <t>Poster</t>
  </si>
  <si>
    <t>Armar el plan de pruebas</t>
  </si>
  <si>
    <t>8x4 HH</t>
  </si>
  <si>
    <t>Plan de pruebas</t>
  </si>
  <si>
    <t>Definir los casos de prueba</t>
  </si>
  <si>
    <t>Casos de prueba</t>
  </si>
  <si>
    <t>Ejecutar los casos de prueba</t>
  </si>
  <si>
    <t>30 HH</t>
  </si>
  <si>
    <t>Documentar resultados de las pruebas</t>
  </si>
  <si>
    <t>Redactar manual de instalación</t>
  </si>
  <si>
    <t>Manual de instalación</t>
  </si>
  <si>
    <t>Reflexionar sobre la experiencia realizada</t>
  </si>
  <si>
    <t>2x4 HH</t>
  </si>
  <si>
    <t>Lecciones aprendidas</t>
  </si>
  <si>
    <t>Analizar errores cometidos</t>
  </si>
  <si>
    <t>Documentación de cierre de proyecto</t>
  </si>
  <si>
    <t>Cierre de proyecto</t>
  </si>
  <si>
    <t>Cerrar el proyecto</t>
  </si>
  <si>
    <t>Semanas restantes para finalizacion de proyecto:</t>
  </si>
  <si>
    <t>Horas</t>
  </si>
  <si>
    <t>Horas*semanasRestantes</t>
  </si>
  <si>
    <t>UnicaVez</t>
  </si>
  <si>
    <t>NO</t>
  </si>
  <si>
    <t>SI</t>
  </si>
  <si>
    <t>HH 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</si>
</sst>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FFFFFF"/>
      <name val="Verdana"/>
      <family val="2"/>
    </font>
    <font>
      <sz val="9"/>
      <color theme="1"/>
      <name val="Verdana"/>
      <family val="2"/>
    </font>
    <font>
      <b/>
      <sz val="9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9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Verdana"/>
        <scheme val="none"/>
      </font>
      <fill>
        <patternFill patternType="solid">
          <fgColor indexed="64"/>
          <bgColor rgb="FFA6A6A6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2:J60" totalsRowShown="0" headerRowDxfId="3" dataDxfId="14" headerRowBorderDxfId="12" tableBorderDxfId="13" totalsRowBorderDxfId="11">
  <autoFilter ref="A2:J60"/>
  <tableColumns count="10">
    <tableColumn id="1" name="Nº de Tarea" dataDxfId="10"/>
    <tableColumn id="2" name="Nombre de Tarea" dataDxfId="9"/>
    <tableColumn id="3" name="Descripción" dataDxfId="8"/>
    <tableColumn id="4" name="Esfuerzo estimado" dataDxfId="7"/>
    <tableColumn id="5" name="Precedencia" dataDxfId="6"/>
    <tableColumn id="6" name="Roles asociados" dataDxfId="5"/>
    <tableColumn id="7" name="Entregable asociado" dataDxfId="4"/>
    <tableColumn id="8" name="Horas" dataDxfId="0">
      <calculatedColumnFormula>+LEFT(Tabla1[[#This Row],[Esfuerzo estimado]],2)</calculatedColumnFormula>
    </tableColumn>
    <tableColumn id="9" name="Horas*semanasRestantes" dataDxfId="1">
      <calculatedColumnFormula>+IF(Tabla1[[#This Row],[UnicaVez]]="NO",Tabla1[[#This Row],[Horas]]*$D$1,Tabla1[[#This Row],[Horas]])</calculatedColumnFormula>
    </tableColumn>
    <tableColumn id="10" name="UnicaVez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topLeftCell="A17" workbookViewId="0">
      <selection activeCell="M24" sqref="M24"/>
    </sheetView>
  </sheetViews>
  <sheetFormatPr baseColWidth="10" defaultRowHeight="15" x14ac:dyDescent="0.25"/>
  <cols>
    <col min="1" max="1" width="14" customWidth="1"/>
    <col min="2" max="2" width="18.7109375" customWidth="1"/>
    <col min="3" max="3" width="13.28515625" customWidth="1"/>
    <col min="4" max="4" width="19.85546875" customWidth="1"/>
    <col min="5" max="5" width="14" customWidth="1"/>
    <col min="6" max="6" width="17.5703125" customWidth="1"/>
    <col min="7" max="7" width="21.5703125" customWidth="1"/>
  </cols>
  <sheetData>
    <row r="1" spans="1:10" x14ac:dyDescent="0.25">
      <c r="A1" t="s">
        <v>113</v>
      </c>
      <c r="D1">
        <v>27</v>
      </c>
    </row>
    <row r="2" spans="1:10" ht="33.75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114</v>
      </c>
      <c r="I2" s="3" t="s">
        <v>115</v>
      </c>
      <c r="J2" s="2" t="s">
        <v>116</v>
      </c>
    </row>
    <row r="3" spans="1:10" ht="22.5" x14ac:dyDescent="0.25">
      <c r="A3" s="8">
        <v>1</v>
      </c>
      <c r="B3" s="9" t="s">
        <v>7</v>
      </c>
      <c r="C3" s="9"/>
      <c r="D3" s="9" t="s">
        <v>8</v>
      </c>
      <c r="E3" s="9"/>
      <c r="F3" s="9" t="s">
        <v>9</v>
      </c>
      <c r="G3" s="9" t="s">
        <v>10</v>
      </c>
      <c r="H3" s="9">
        <v>1</v>
      </c>
      <c r="I3" s="10">
        <f>+IF(Tabla1[[#This Row],[UnicaVez]]="NO",Tabla1[[#This Row],[Horas]]*$D$1,Tabla1[[#This Row],[Horas]])</f>
        <v>27</v>
      </c>
      <c r="J3" s="11" t="s">
        <v>117</v>
      </c>
    </row>
    <row r="4" spans="1:10" ht="22.5" x14ac:dyDescent="0.25">
      <c r="A4" s="8">
        <v>2</v>
      </c>
      <c r="B4" s="9" t="s">
        <v>11</v>
      </c>
      <c r="C4" s="9"/>
      <c r="D4" s="9" t="s">
        <v>12</v>
      </c>
      <c r="E4" s="9"/>
      <c r="F4" s="9" t="s">
        <v>9</v>
      </c>
      <c r="G4" s="9" t="s">
        <v>13</v>
      </c>
      <c r="H4" s="9">
        <v>3</v>
      </c>
      <c r="I4" s="10">
        <f>+IF(Tabla1[[#This Row],[UnicaVez]]="NO",Tabla1[[#This Row],[Horas]]*$D$1,Tabla1[[#This Row],[Horas]])</f>
        <v>3</v>
      </c>
      <c r="J4" s="9" t="s">
        <v>118</v>
      </c>
    </row>
    <row r="5" spans="1:10" x14ac:dyDescent="0.25">
      <c r="A5" s="8">
        <v>3</v>
      </c>
      <c r="B5" s="9" t="s">
        <v>14</v>
      </c>
      <c r="C5" s="9"/>
      <c r="D5" s="9" t="s">
        <v>15</v>
      </c>
      <c r="E5" s="9">
        <v>2</v>
      </c>
      <c r="F5" s="9" t="s">
        <v>9</v>
      </c>
      <c r="G5" s="9" t="s">
        <v>13</v>
      </c>
      <c r="H5" s="9">
        <v>2</v>
      </c>
      <c r="I5" s="10">
        <f>+IF(Tabla1[[#This Row],[UnicaVez]]="NO",Tabla1[[#This Row],[Horas]]*$D$1,Tabla1[[#This Row],[Horas]])</f>
        <v>2</v>
      </c>
      <c r="J5" s="9" t="s">
        <v>118</v>
      </c>
    </row>
    <row r="6" spans="1:10" ht="22.5" x14ac:dyDescent="0.25">
      <c r="A6" s="8">
        <v>4</v>
      </c>
      <c r="B6" s="9" t="s">
        <v>16</v>
      </c>
      <c r="C6" s="9"/>
      <c r="D6" s="9" t="s">
        <v>15</v>
      </c>
      <c r="E6" s="9">
        <v>3</v>
      </c>
      <c r="F6" s="9" t="s">
        <v>9</v>
      </c>
      <c r="G6" s="9" t="s">
        <v>13</v>
      </c>
      <c r="H6" s="9">
        <v>2</v>
      </c>
      <c r="I6" s="10">
        <f>+IF(Tabla1[[#This Row],[UnicaVez]]="NO",Tabla1[[#This Row],[Horas]]*$D$1,Tabla1[[#This Row],[Horas]])</f>
        <v>2</v>
      </c>
      <c r="J6" s="9" t="s">
        <v>118</v>
      </c>
    </row>
    <row r="7" spans="1:10" ht="22.5" x14ac:dyDescent="0.25">
      <c r="A7" s="8">
        <v>5</v>
      </c>
      <c r="B7" s="9" t="s">
        <v>17</v>
      </c>
      <c r="C7" s="9"/>
      <c r="D7" s="9" t="s">
        <v>8</v>
      </c>
      <c r="E7" s="9"/>
      <c r="F7" s="9" t="s">
        <v>9</v>
      </c>
      <c r="G7" s="9" t="s">
        <v>13</v>
      </c>
      <c r="H7" s="9">
        <v>1</v>
      </c>
      <c r="I7" s="10">
        <f>+IF(Tabla1[[#This Row],[UnicaVez]]="NO",Tabla1[[#This Row],[Horas]]*$D$1,Tabla1[[#This Row],[Horas]])</f>
        <v>27</v>
      </c>
      <c r="J7" s="9" t="s">
        <v>117</v>
      </c>
    </row>
    <row r="8" spans="1:10" x14ac:dyDescent="0.25">
      <c r="A8" s="8">
        <v>6</v>
      </c>
      <c r="B8" s="9" t="s">
        <v>18</v>
      </c>
      <c r="C8" s="9"/>
      <c r="D8" s="9" t="s">
        <v>8</v>
      </c>
      <c r="E8" s="9"/>
      <c r="F8" s="9" t="s">
        <v>9</v>
      </c>
      <c r="G8" s="9" t="s">
        <v>13</v>
      </c>
      <c r="H8" s="9">
        <v>1</v>
      </c>
      <c r="I8" s="10">
        <f>+IF(Tabla1[[#This Row],[UnicaVez]]="NO",Tabla1[[#This Row],[Horas]]*$D$1,Tabla1[[#This Row],[Horas]])</f>
        <v>27</v>
      </c>
      <c r="J8" s="9" t="s">
        <v>117</v>
      </c>
    </row>
    <row r="9" spans="1:10" ht="22.5" x14ac:dyDescent="0.25">
      <c r="A9" s="8">
        <v>7</v>
      </c>
      <c r="B9" s="9" t="s">
        <v>19</v>
      </c>
      <c r="C9" s="9"/>
      <c r="D9" s="9" t="s">
        <v>8</v>
      </c>
      <c r="E9" s="9"/>
      <c r="F9" s="9" t="s">
        <v>9</v>
      </c>
      <c r="G9" s="9" t="s">
        <v>13</v>
      </c>
      <c r="H9" s="9">
        <v>1</v>
      </c>
      <c r="I9" s="10">
        <f>+IF(Tabla1[[#This Row],[UnicaVez]]="NO",Tabla1[[#This Row],[Horas]]*$D$1,Tabla1[[#This Row],[Horas]])</f>
        <v>27</v>
      </c>
      <c r="J9" s="9" t="s">
        <v>117</v>
      </c>
    </row>
    <row r="10" spans="1:10" ht="22.5" x14ac:dyDescent="0.25">
      <c r="A10" s="8">
        <v>8</v>
      </c>
      <c r="B10" s="9" t="s">
        <v>20</v>
      </c>
      <c r="C10" s="9"/>
      <c r="D10" s="9" t="s">
        <v>15</v>
      </c>
      <c r="E10" s="9" t="s">
        <v>21</v>
      </c>
      <c r="F10" s="9" t="s">
        <v>9</v>
      </c>
      <c r="G10" s="9" t="s">
        <v>22</v>
      </c>
      <c r="H10" s="9">
        <v>2</v>
      </c>
      <c r="I10" s="10">
        <f>+IF(Tabla1[[#This Row],[UnicaVez]]="NO",Tabla1[[#This Row],[Horas]]*$D$1,Tabla1[[#This Row],[Horas]])</f>
        <v>2</v>
      </c>
      <c r="J10" s="9" t="s">
        <v>118</v>
      </c>
    </row>
    <row r="11" spans="1:10" ht="33.75" x14ac:dyDescent="0.25">
      <c r="A11" s="8">
        <v>9</v>
      </c>
      <c r="B11" s="9" t="s">
        <v>23</v>
      </c>
      <c r="C11" s="9"/>
      <c r="D11" s="9" t="s">
        <v>24</v>
      </c>
      <c r="E11" s="9">
        <v>18</v>
      </c>
      <c r="F11" s="9"/>
      <c r="G11" s="9" t="s">
        <v>25</v>
      </c>
      <c r="H11" s="9">
        <v>4</v>
      </c>
      <c r="I11" s="10">
        <f>+IF(Tabla1[[#This Row],[UnicaVez]]="NO",Tabla1[[#This Row],[Horas]]*$D$1,Tabla1[[#This Row],[Horas]])</f>
        <v>4</v>
      </c>
      <c r="J11" s="9" t="s">
        <v>118</v>
      </c>
    </row>
    <row r="12" spans="1:10" ht="22.5" x14ac:dyDescent="0.25">
      <c r="A12" s="8">
        <v>10</v>
      </c>
      <c r="B12" s="9" t="s">
        <v>26</v>
      </c>
      <c r="C12" s="9"/>
      <c r="D12" s="9" t="s">
        <v>12</v>
      </c>
      <c r="E12" s="9">
        <v>9</v>
      </c>
      <c r="F12" s="9"/>
      <c r="G12" s="9" t="s">
        <v>27</v>
      </c>
      <c r="H12" s="9">
        <v>3</v>
      </c>
      <c r="I12" s="10">
        <f>+IF(Tabla1[[#This Row],[UnicaVez]]="NO",Tabla1[[#This Row],[Horas]]*$D$1,Tabla1[[#This Row],[Horas]])</f>
        <v>3</v>
      </c>
      <c r="J12" s="9" t="s">
        <v>118</v>
      </c>
    </row>
    <row r="13" spans="1:10" ht="22.5" x14ac:dyDescent="0.25">
      <c r="A13" s="8">
        <v>11</v>
      </c>
      <c r="B13" s="9" t="s">
        <v>28</v>
      </c>
      <c r="C13" s="9"/>
      <c r="D13" s="9" t="s">
        <v>15</v>
      </c>
      <c r="E13" s="9"/>
      <c r="F13" s="9"/>
      <c r="G13" s="9" t="s">
        <v>27</v>
      </c>
      <c r="H13" s="9">
        <v>2</v>
      </c>
      <c r="I13" s="10">
        <f>+IF(Tabla1[[#This Row],[UnicaVez]]="NO",Tabla1[[#This Row],[Horas]]*$D$1,Tabla1[[#This Row],[Horas]])</f>
        <v>2</v>
      </c>
      <c r="J13" s="9" t="s">
        <v>118</v>
      </c>
    </row>
    <row r="14" spans="1:10" ht="22.5" x14ac:dyDescent="0.25">
      <c r="A14" s="8">
        <v>12</v>
      </c>
      <c r="B14" s="9" t="s">
        <v>29</v>
      </c>
      <c r="C14" s="9"/>
      <c r="D14" s="9" t="s">
        <v>15</v>
      </c>
      <c r="E14" s="9"/>
      <c r="F14" s="9"/>
      <c r="G14" s="9" t="s">
        <v>30</v>
      </c>
      <c r="H14" s="9">
        <v>2</v>
      </c>
      <c r="I14" s="10">
        <f>+IF(Tabla1[[#This Row],[UnicaVez]]="NO",Tabla1[[#This Row],[Horas]]*$D$1,Tabla1[[#This Row],[Horas]])</f>
        <v>2</v>
      </c>
      <c r="J14" s="9" t="s">
        <v>118</v>
      </c>
    </row>
    <row r="15" spans="1:10" ht="22.5" x14ac:dyDescent="0.25">
      <c r="A15" s="8">
        <v>13</v>
      </c>
      <c r="B15" s="9" t="s">
        <v>31</v>
      </c>
      <c r="C15" s="9"/>
      <c r="D15" s="9" t="s">
        <v>15</v>
      </c>
      <c r="E15" s="9"/>
      <c r="F15" s="9"/>
      <c r="G15" s="9" t="s">
        <v>32</v>
      </c>
      <c r="H15" s="9">
        <v>2</v>
      </c>
      <c r="I15" s="10">
        <f>+IF(Tabla1[[#This Row],[UnicaVez]]="NO",Tabla1[[#This Row],[Horas]]*$D$1,Tabla1[[#This Row],[Horas]])</f>
        <v>2</v>
      </c>
      <c r="J15" s="9" t="s">
        <v>118</v>
      </c>
    </row>
    <row r="16" spans="1:10" ht="33.75" x14ac:dyDescent="0.25">
      <c r="A16" s="8">
        <v>14</v>
      </c>
      <c r="B16" s="9" t="s">
        <v>33</v>
      </c>
      <c r="C16" s="9"/>
      <c r="D16" s="9" t="s">
        <v>15</v>
      </c>
      <c r="E16" s="9"/>
      <c r="F16" s="9"/>
      <c r="G16" s="9" t="s">
        <v>34</v>
      </c>
      <c r="H16" s="9">
        <v>2</v>
      </c>
      <c r="I16" s="10">
        <f>+IF(Tabla1[[#This Row],[UnicaVez]]="NO",Tabla1[[#This Row],[Horas]]*$D$1,Tabla1[[#This Row],[Horas]])</f>
        <v>2</v>
      </c>
      <c r="J16" s="9" t="s">
        <v>118</v>
      </c>
    </row>
    <row r="17" spans="1:10" ht="33.75" x14ac:dyDescent="0.25">
      <c r="A17" s="8">
        <v>15</v>
      </c>
      <c r="B17" s="9" t="s">
        <v>35</v>
      </c>
      <c r="C17" s="9"/>
      <c r="D17" s="9" t="s">
        <v>12</v>
      </c>
      <c r="E17" s="9">
        <v>14</v>
      </c>
      <c r="F17" s="9"/>
      <c r="G17" s="9" t="s">
        <v>36</v>
      </c>
      <c r="H17" s="9">
        <v>3</v>
      </c>
      <c r="I17" s="10">
        <f>+IF(Tabla1[[#This Row],[UnicaVez]]="NO",Tabla1[[#This Row],[Horas]]*$D$1,Tabla1[[#This Row],[Horas]])</f>
        <v>3</v>
      </c>
      <c r="J17" s="9" t="s">
        <v>118</v>
      </c>
    </row>
    <row r="18" spans="1:10" ht="33.75" x14ac:dyDescent="0.25">
      <c r="A18" s="8">
        <v>16</v>
      </c>
      <c r="B18" s="9" t="s">
        <v>37</v>
      </c>
      <c r="C18" s="9"/>
      <c r="D18" s="9" t="s">
        <v>15</v>
      </c>
      <c r="E18" s="9">
        <v>14</v>
      </c>
      <c r="F18" s="9"/>
      <c r="G18" s="9" t="s">
        <v>38</v>
      </c>
      <c r="H18" s="9">
        <v>2</v>
      </c>
      <c r="I18" s="10">
        <f>+IF(Tabla1[[#This Row],[UnicaVez]]="NO",Tabla1[[#This Row],[Horas]]*$D$1,Tabla1[[#This Row],[Horas]])</f>
        <v>2</v>
      </c>
      <c r="J18" s="9" t="s">
        <v>118</v>
      </c>
    </row>
    <row r="19" spans="1:10" ht="33.75" x14ac:dyDescent="0.25">
      <c r="A19" s="8">
        <v>17</v>
      </c>
      <c r="B19" s="9" t="s">
        <v>39</v>
      </c>
      <c r="C19" s="9"/>
      <c r="D19" s="9" t="s">
        <v>15</v>
      </c>
      <c r="E19" s="9"/>
      <c r="F19" s="9"/>
      <c r="G19" s="9" t="s">
        <v>40</v>
      </c>
      <c r="H19" s="9">
        <v>2</v>
      </c>
      <c r="I19" s="10">
        <f>+IF(Tabla1[[#This Row],[UnicaVez]]="NO",Tabla1[[#This Row],[Horas]]*$D$1,Tabla1[[#This Row],[Horas]])</f>
        <v>2</v>
      </c>
      <c r="J19" s="9" t="s">
        <v>118</v>
      </c>
    </row>
    <row r="20" spans="1:10" x14ac:dyDescent="0.25">
      <c r="A20" s="8">
        <v>18</v>
      </c>
      <c r="B20" s="9" t="s">
        <v>41</v>
      </c>
      <c r="C20" s="9"/>
      <c r="D20" s="9" t="s">
        <v>42</v>
      </c>
      <c r="E20" s="9"/>
      <c r="F20" s="9"/>
      <c r="G20" s="9" t="s">
        <v>43</v>
      </c>
      <c r="H20" s="9">
        <v>10</v>
      </c>
      <c r="I20" s="10">
        <f>+IF(Tabla1[[#This Row],[UnicaVez]]="NO",Tabla1[[#This Row],[Horas]]*$D$1,Tabla1[[#This Row],[Horas]])</f>
        <v>10</v>
      </c>
      <c r="J20" s="9" t="s">
        <v>118</v>
      </c>
    </row>
    <row r="21" spans="1:10" ht="22.5" x14ac:dyDescent="0.25">
      <c r="A21" s="8">
        <v>19</v>
      </c>
      <c r="B21" s="9" t="s">
        <v>44</v>
      </c>
      <c r="C21" s="9"/>
      <c r="D21" s="9" t="s">
        <v>45</v>
      </c>
      <c r="E21" s="9"/>
      <c r="F21" s="9"/>
      <c r="G21" s="9" t="s">
        <v>46</v>
      </c>
      <c r="H21" s="9">
        <v>12</v>
      </c>
      <c r="I21" s="10">
        <f>+IF(Tabla1[[#This Row],[UnicaVez]]="NO",Tabla1[[#This Row],[Horas]]*$D$1,Tabla1[[#This Row],[Horas]])</f>
        <v>12</v>
      </c>
      <c r="J21" s="9" t="s">
        <v>118</v>
      </c>
    </row>
    <row r="22" spans="1:10" ht="22.5" x14ac:dyDescent="0.25">
      <c r="A22" s="8">
        <v>20</v>
      </c>
      <c r="B22" s="9" t="s">
        <v>47</v>
      </c>
      <c r="C22" s="9"/>
      <c r="D22" s="9" t="s">
        <v>48</v>
      </c>
      <c r="E22" s="9">
        <v>19</v>
      </c>
      <c r="F22" s="9"/>
      <c r="G22" s="9" t="s">
        <v>49</v>
      </c>
      <c r="H22" s="9">
        <v>16</v>
      </c>
      <c r="I22" s="10">
        <f>+IF(Tabla1[[#This Row],[UnicaVez]]="NO",Tabla1[[#This Row],[Horas]]*$D$1,Tabla1[[#This Row],[Horas]])</f>
        <v>16</v>
      </c>
      <c r="J22" s="9" t="s">
        <v>118</v>
      </c>
    </row>
    <row r="23" spans="1:10" ht="45" x14ac:dyDescent="0.25">
      <c r="A23" s="8">
        <v>21</v>
      </c>
      <c r="B23" s="9" t="s">
        <v>50</v>
      </c>
      <c r="C23" s="9"/>
      <c r="D23" s="9" t="s">
        <v>24</v>
      </c>
      <c r="E23" s="9">
        <v>19</v>
      </c>
      <c r="F23" s="9"/>
      <c r="G23" s="9" t="s">
        <v>46</v>
      </c>
      <c r="H23" s="9">
        <v>4</v>
      </c>
      <c r="I23" s="10">
        <f>+IF(Tabla1[[#This Row],[UnicaVez]]="NO",Tabla1[[#This Row],[Horas]]*$D$1,Tabla1[[#This Row],[Horas]])</f>
        <v>4</v>
      </c>
      <c r="J23" s="9" t="s">
        <v>118</v>
      </c>
    </row>
    <row r="24" spans="1:10" ht="22.5" x14ac:dyDescent="0.25">
      <c r="A24" s="8">
        <v>22</v>
      </c>
      <c r="B24" s="9" t="s">
        <v>51</v>
      </c>
      <c r="C24" s="9"/>
      <c r="D24" s="9" t="s">
        <v>45</v>
      </c>
      <c r="E24" s="9"/>
      <c r="F24" s="9"/>
      <c r="G24" s="9" t="s">
        <v>52</v>
      </c>
      <c r="H24" s="9">
        <v>12</v>
      </c>
      <c r="I24" s="10">
        <f>+IF(Tabla1[[#This Row],[UnicaVez]]="NO",Tabla1[[#This Row],[Horas]]*$D$1,Tabla1[[#This Row],[Horas]])</f>
        <v>12</v>
      </c>
      <c r="J24" s="9" t="s">
        <v>118</v>
      </c>
    </row>
    <row r="25" spans="1:10" ht="33.75" x14ac:dyDescent="0.25">
      <c r="A25" s="8">
        <v>23</v>
      </c>
      <c r="B25" s="9" t="s">
        <v>53</v>
      </c>
      <c r="C25" s="9"/>
      <c r="D25" s="9" t="s">
        <v>24</v>
      </c>
      <c r="E25" s="9">
        <v>22</v>
      </c>
      <c r="F25" s="9"/>
      <c r="G25" s="9" t="s">
        <v>52</v>
      </c>
      <c r="H25" s="9">
        <v>4</v>
      </c>
      <c r="I25" s="10">
        <f>+IF(Tabla1[[#This Row],[UnicaVez]]="NO",Tabla1[[#This Row],[Horas]]*$D$1,Tabla1[[#This Row],[Horas]])</f>
        <v>4</v>
      </c>
      <c r="J25" s="9" t="s">
        <v>118</v>
      </c>
    </row>
    <row r="26" spans="1:10" x14ac:dyDescent="0.25">
      <c r="A26" s="8">
        <v>24</v>
      </c>
      <c r="B26" s="9" t="s">
        <v>54</v>
      </c>
      <c r="C26" s="9"/>
      <c r="D26" s="9" t="s">
        <v>24</v>
      </c>
      <c r="E26" s="9">
        <v>23</v>
      </c>
      <c r="F26" s="9"/>
      <c r="G26" s="9" t="s">
        <v>52</v>
      </c>
      <c r="H26" s="9">
        <v>4</v>
      </c>
      <c r="I26" s="10">
        <f>+IF(Tabla1[[#This Row],[UnicaVez]]="NO",Tabla1[[#This Row],[Horas]]*$D$1,Tabla1[[#This Row],[Horas]])</f>
        <v>4</v>
      </c>
      <c r="J26" s="9" t="s">
        <v>118</v>
      </c>
    </row>
    <row r="27" spans="1:10" ht="33.75" x14ac:dyDescent="0.25">
      <c r="A27" s="8">
        <v>25</v>
      </c>
      <c r="B27" s="9" t="s">
        <v>55</v>
      </c>
      <c r="C27" s="9"/>
      <c r="D27" s="9" t="s">
        <v>42</v>
      </c>
      <c r="E27" s="9"/>
      <c r="F27" s="9"/>
      <c r="G27" s="9" t="s">
        <v>56</v>
      </c>
      <c r="H27" s="9">
        <v>10</v>
      </c>
      <c r="I27" s="10">
        <f>+IF(Tabla1[[#This Row],[UnicaVez]]="NO",Tabla1[[#This Row],[Horas]]*$D$1,Tabla1[[#This Row],[Horas]])</f>
        <v>10</v>
      </c>
      <c r="J27" s="9" t="s">
        <v>118</v>
      </c>
    </row>
    <row r="28" spans="1:10" ht="22.5" x14ac:dyDescent="0.25">
      <c r="A28" s="8">
        <v>26</v>
      </c>
      <c r="B28" s="9" t="s">
        <v>57</v>
      </c>
      <c r="C28" s="9"/>
      <c r="D28" s="9" t="s">
        <v>58</v>
      </c>
      <c r="E28" s="9"/>
      <c r="F28" s="9"/>
      <c r="G28" s="9"/>
      <c r="H28" s="9">
        <v>20</v>
      </c>
      <c r="I28" s="10">
        <f>+IF(Tabla1[[#This Row],[UnicaVez]]="NO",Tabla1[[#This Row],[Horas]]*$D$1,Tabla1[[#This Row],[Horas]])</f>
        <v>20</v>
      </c>
      <c r="J28" s="9" t="s">
        <v>118</v>
      </c>
    </row>
    <row r="29" spans="1:10" ht="22.5" x14ac:dyDescent="0.25">
      <c r="A29" s="8">
        <v>27</v>
      </c>
      <c r="B29" s="9" t="s">
        <v>59</v>
      </c>
      <c r="C29" s="9"/>
      <c r="D29" s="9" t="s">
        <v>60</v>
      </c>
      <c r="E29" s="9"/>
      <c r="F29" s="9"/>
      <c r="G29" s="9" t="s">
        <v>61</v>
      </c>
      <c r="H29" s="9">
        <v>8</v>
      </c>
      <c r="I29" s="10">
        <f>+IF(Tabla1[[#This Row],[UnicaVez]]="NO",Tabla1[[#This Row],[Horas]]*$D$1,Tabla1[[#This Row],[Horas]])</f>
        <v>8</v>
      </c>
      <c r="J29" s="9" t="s">
        <v>118</v>
      </c>
    </row>
    <row r="30" spans="1:10" ht="22.5" x14ac:dyDescent="0.25">
      <c r="A30" s="8">
        <v>28</v>
      </c>
      <c r="B30" s="9" t="s">
        <v>62</v>
      </c>
      <c r="C30" s="9"/>
      <c r="D30" s="9" t="s">
        <v>63</v>
      </c>
      <c r="E30" s="9"/>
      <c r="F30" s="9"/>
      <c r="G30" s="9" t="s">
        <v>64</v>
      </c>
      <c r="H30" s="9">
        <v>5</v>
      </c>
      <c r="I30" s="10">
        <f>+IF(Tabla1[[#This Row],[UnicaVez]]="NO",Tabla1[[#This Row],[Horas]]*$D$1,Tabla1[[#This Row],[Horas]])</f>
        <v>5</v>
      </c>
      <c r="J30" s="9" t="s">
        <v>118</v>
      </c>
    </row>
    <row r="31" spans="1:10" ht="22.5" x14ac:dyDescent="0.25">
      <c r="A31" s="8">
        <v>29</v>
      </c>
      <c r="B31" s="9" t="s">
        <v>65</v>
      </c>
      <c r="C31" s="9"/>
      <c r="D31" s="9" t="s">
        <v>63</v>
      </c>
      <c r="E31" s="9"/>
      <c r="F31" s="9"/>
      <c r="G31" s="9" t="s">
        <v>64</v>
      </c>
      <c r="H31" s="9">
        <v>5</v>
      </c>
      <c r="I31" s="10">
        <f>+IF(Tabla1[[#This Row],[UnicaVez]]="NO",Tabla1[[#This Row],[Horas]]*$D$1,Tabla1[[#This Row],[Horas]])</f>
        <v>5</v>
      </c>
      <c r="J31" s="9" t="s">
        <v>118</v>
      </c>
    </row>
    <row r="32" spans="1:10" ht="22.5" x14ac:dyDescent="0.25">
      <c r="A32" s="8">
        <v>30</v>
      </c>
      <c r="B32" s="9" t="s">
        <v>66</v>
      </c>
      <c r="C32" s="9"/>
      <c r="D32" s="9" t="s">
        <v>15</v>
      </c>
      <c r="E32" s="9"/>
      <c r="F32" s="9"/>
      <c r="G32" s="9" t="s">
        <v>64</v>
      </c>
      <c r="H32" s="9">
        <v>2</v>
      </c>
      <c r="I32" s="10">
        <f>+IF(Tabla1[[#This Row],[UnicaVez]]="NO",Tabla1[[#This Row],[Horas]]*$D$1,Tabla1[[#This Row],[Horas]])</f>
        <v>2</v>
      </c>
      <c r="J32" s="9" t="s">
        <v>118</v>
      </c>
    </row>
    <row r="33" spans="1:10" ht="33.75" x14ac:dyDescent="0.25">
      <c r="A33" s="8">
        <v>31</v>
      </c>
      <c r="B33" s="9" t="s">
        <v>67</v>
      </c>
      <c r="C33" s="9"/>
      <c r="D33" s="9" t="s">
        <v>68</v>
      </c>
      <c r="E33" s="9"/>
      <c r="F33" s="9"/>
      <c r="G33" s="9" t="s">
        <v>64</v>
      </c>
      <c r="H33" s="9">
        <v>6</v>
      </c>
      <c r="I33" s="10">
        <f>+IF(Tabla1[[#This Row],[UnicaVez]]="NO",Tabla1[[#This Row],[Horas]]*$D$1,Tabla1[[#This Row],[Horas]])</f>
        <v>6</v>
      </c>
      <c r="J33" s="9" t="s">
        <v>118</v>
      </c>
    </row>
    <row r="34" spans="1:10" ht="22.5" x14ac:dyDescent="0.25">
      <c r="A34" s="8">
        <v>32</v>
      </c>
      <c r="B34" s="9" t="s">
        <v>69</v>
      </c>
      <c r="C34" s="9"/>
      <c r="D34" s="9" t="s">
        <v>70</v>
      </c>
      <c r="E34" s="9"/>
      <c r="F34" s="9"/>
      <c r="G34" s="9" t="s">
        <v>71</v>
      </c>
      <c r="H34" s="9">
        <f>28*4</f>
        <v>112</v>
      </c>
      <c r="I34" s="10">
        <f>+IF(Tabla1[[#This Row],[UnicaVez]]="NO",Tabla1[[#This Row],[Horas]]*$D$1,Tabla1[[#This Row],[Horas]])</f>
        <v>112</v>
      </c>
      <c r="J34" s="9" t="s">
        <v>118</v>
      </c>
    </row>
    <row r="35" spans="1:10" ht="22.5" x14ac:dyDescent="0.25">
      <c r="A35" s="8">
        <v>33</v>
      </c>
      <c r="B35" s="9" t="s">
        <v>72</v>
      </c>
      <c r="C35" s="9"/>
      <c r="D35" s="9" t="s">
        <v>70</v>
      </c>
      <c r="E35" s="9"/>
      <c r="F35" s="9"/>
      <c r="G35" s="9" t="s">
        <v>73</v>
      </c>
      <c r="H35" s="9">
        <f t="shared" ref="H35:H36" si="0">28*4</f>
        <v>112</v>
      </c>
      <c r="I35" s="10">
        <f>+IF(Tabla1[[#This Row],[UnicaVez]]="NO",Tabla1[[#This Row],[Horas]]*$D$1,Tabla1[[#This Row],[Horas]])</f>
        <v>112</v>
      </c>
      <c r="J35" s="9" t="s">
        <v>118</v>
      </c>
    </row>
    <row r="36" spans="1:10" ht="22.5" x14ac:dyDescent="0.25">
      <c r="A36" s="8">
        <v>34</v>
      </c>
      <c r="B36" s="9" t="s">
        <v>74</v>
      </c>
      <c r="C36" s="9"/>
      <c r="D36" s="9" t="s">
        <v>70</v>
      </c>
      <c r="E36" s="9"/>
      <c r="F36" s="9"/>
      <c r="G36" s="9" t="s">
        <v>75</v>
      </c>
      <c r="H36" s="9">
        <f t="shared" si="0"/>
        <v>112</v>
      </c>
      <c r="I36" s="10">
        <f>+IF(Tabla1[[#This Row],[UnicaVez]]="NO",Tabla1[[#This Row],[Horas]]*$D$1,Tabla1[[#This Row],[Horas]])</f>
        <v>112</v>
      </c>
      <c r="J36" s="9" t="s">
        <v>118</v>
      </c>
    </row>
    <row r="37" spans="1:10" ht="22.5" x14ac:dyDescent="0.25">
      <c r="A37" s="8">
        <v>35</v>
      </c>
      <c r="B37" s="9" t="s">
        <v>76</v>
      </c>
      <c r="C37" s="9"/>
      <c r="D37" s="9" t="s">
        <v>77</v>
      </c>
      <c r="E37" s="9">
        <v>32</v>
      </c>
      <c r="F37" s="9"/>
      <c r="G37" s="9" t="s">
        <v>71</v>
      </c>
      <c r="H37" s="9">
        <v>80</v>
      </c>
      <c r="I37" s="10">
        <f>+IF(Tabla1[[#This Row],[UnicaVez]]="NO",Tabla1[[#This Row],[Horas]]*$D$1,Tabla1[[#This Row],[Horas]])</f>
        <v>80</v>
      </c>
      <c r="J37" s="9" t="s">
        <v>118</v>
      </c>
    </row>
    <row r="38" spans="1:10" ht="22.5" x14ac:dyDescent="0.25">
      <c r="A38" s="8">
        <v>36</v>
      </c>
      <c r="B38" s="9" t="s">
        <v>78</v>
      </c>
      <c r="C38" s="9"/>
      <c r="D38" s="9" t="s">
        <v>79</v>
      </c>
      <c r="E38" s="9">
        <v>33</v>
      </c>
      <c r="F38" s="9"/>
      <c r="G38" s="9" t="s">
        <v>73</v>
      </c>
      <c r="H38" s="9">
        <v>120</v>
      </c>
      <c r="I38" s="10">
        <f>+IF(Tabla1[[#This Row],[UnicaVez]]="NO",Tabla1[[#This Row],[Horas]]*$D$1,Tabla1[[#This Row],[Horas]])</f>
        <v>120</v>
      </c>
      <c r="J38" s="9" t="s">
        <v>118</v>
      </c>
    </row>
    <row r="39" spans="1:10" ht="22.5" x14ac:dyDescent="0.25">
      <c r="A39" s="8">
        <v>37</v>
      </c>
      <c r="B39" s="9" t="s">
        <v>80</v>
      </c>
      <c r="C39" s="9"/>
      <c r="D39" s="9" t="s">
        <v>58</v>
      </c>
      <c r="E39" s="9">
        <v>34</v>
      </c>
      <c r="F39" s="9"/>
      <c r="G39" s="9" t="s">
        <v>75</v>
      </c>
      <c r="H39" s="9" t="str">
        <f>+LEFT(Tabla1[[#This Row],[Esfuerzo estimado]],2)</f>
        <v>20</v>
      </c>
      <c r="I39" s="10" t="str">
        <f>+IF(Tabla1[[#This Row],[UnicaVez]]="NO",Tabla1[[#This Row],[Horas]]*$D$1,Tabla1[[#This Row],[Horas]])</f>
        <v>20</v>
      </c>
      <c r="J39" s="9" t="s">
        <v>118</v>
      </c>
    </row>
    <row r="40" spans="1:10" ht="33.75" x14ac:dyDescent="0.25">
      <c r="A40" s="8">
        <v>38</v>
      </c>
      <c r="B40" s="9" t="s">
        <v>81</v>
      </c>
      <c r="C40" s="9"/>
      <c r="D40" s="9" t="s">
        <v>42</v>
      </c>
      <c r="E40" s="9" t="s">
        <v>82</v>
      </c>
      <c r="F40" s="9"/>
      <c r="G40" s="9" t="s">
        <v>83</v>
      </c>
      <c r="H40" s="9" t="str">
        <f>+LEFT(Tabla1[[#This Row],[Esfuerzo estimado]],2)</f>
        <v>10</v>
      </c>
      <c r="I40" s="10" t="str">
        <f>+IF(Tabla1[[#This Row],[UnicaVez]]="NO",Tabla1[[#This Row],[Horas]]*$D$1,Tabla1[[#This Row],[Horas]])</f>
        <v>10</v>
      </c>
      <c r="J40" s="9" t="s">
        <v>118</v>
      </c>
    </row>
    <row r="41" spans="1:10" ht="22.5" x14ac:dyDescent="0.25">
      <c r="A41" s="8">
        <v>39</v>
      </c>
      <c r="B41" s="9" t="s">
        <v>84</v>
      </c>
      <c r="C41" s="9"/>
      <c r="D41" s="9" t="s">
        <v>85</v>
      </c>
      <c r="E41" s="9"/>
      <c r="F41" s="9"/>
      <c r="G41" s="9" t="s">
        <v>86</v>
      </c>
      <c r="H41" s="9">
        <v>140</v>
      </c>
      <c r="I41" s="10">
        <f>+IF(Tabla1[[#This Row],[UnicaVez]]="NO",Tabla1[[#This Row],[Horas]]*$D$1,Tabla1[[#This Row],[Horas]])</f>
        <v>140</v>
      </c>
      <c r="J41" s="9" t="s">
        <v>118</v>
      </c>
    </row>
    <row r="42" spans="1:10" x14ac:dyDescent="0.25">
      <c r="A42" s="4"/>
      <c r="B42" s="5" t="s">
        <v>81</v>
      </c>
      <c r="C42" s="5"/>
      <c r="D42" s="5" t="s">
        <v>58</v>
      </c>
      <c r="E42" s="5">
        <v>39</v>
      </c>
      <c r="F42" s="5"/>
      <c r="G42" s="5"/>
      <c r="H42" s="9">
        <v>20</v>
      </c>
      <c r="I42" s="10">
        <f>+IF(Tabla1[[#This Row],[UnicaVez]]="NO",Tabla1[[#This Row],[Horas]]*$D$1,Tabla1[[#This Row],[Horas]])</f>
        <v>20</v>
      </c>
      <c r="J42" s="5" t="s">
        <v>118</v>
      </c>
    </row>
    <row r="43" spans="1:10" ht="22.5" x14ac:dyDescent="0.25">
      <c r="A43" s="4">
        <v>40</v>
      </c>
      <c r="B43" s="5" t="s">
        <v>87</v>
      </c>
      <c r="C43" s="5"/>
      <c r="D43" s="5" t="s">
        <v>88</v>
      </c>
      <c r="E43" s="5"/>
      <c r="F43" s="5"/>
      <c r="G43" s="5" t="s">
        <v>89</v>
      </c>
      <c r="H43" s="9">
        <f>35*4</f>
        <v>140</v>
      </c>
      <c r="I43" s="10">
        <f>+IF(Tabla1[[#This Row],[UnicaVez]]="NO",Tabla1[[#This Row],[Horas]]*$D$1,Tabla1[[#This Row],[Horas]])</f>
        <v>140</v>
      </c>
      <c r="J43" s="5" t="s">
        <v>118</v>
      </c>
    </row>
    <row r="44" spans="1:10" ht="33.75" x14ac:dyDescent="0.25">
      <c r="A44" s="4">
        <v>41</v>
      </c>
      <c r="B44" s="5" t="s">
        <v>90</v>
      </c>
      <c r="C44" s="5"/>
      <c r="D44" s="5" t="s">
        <v>85</v>
      </c>
      <c r="E44" s="5"/>
      <c r="F44" s="5"/>
      <c r="G44" s="5" t="s">
        <v>89</v>
      </c>
      <c r="H44" s="9">
        <v>140</v>
      </c>
      <c r="I44" s="10">
        <f>+IF(Tabla1[[#This Row],[UnicaVez]]="NO",Tabla1[[#This Row],[Horas]]*$D$1,Tabla1[[#This Row],[Horas]])</f>
        <v>140</v>
      </c>
      <c r="J44" s="5" t="s">
        <v>118</v>
      </c>
    </row>
    <row r="45" spans="1:10" ht="22.5" x14ac:dyDescent="0.25">
      <c r="A45" s="4">
        <v>42</v>
      </c>
      <c r="B45" s="5" t="s">
        <v>81</v>
      </c>
      <c r="C45" s="5"/>
      <c r="D45" s="5" t="s">
        <v>58</v>
      </c>
      <c r="E45" s="5">
        <v>41</v>
      </c>
      <c r="F45" s="5"/>
      <c r="G45" s="5" t="s">
        <v>89</v>
      </c>
      <c r="H45" s="9">
        <v>20</v>
      </c>
      <c r="I45" s="10">
        <f>+IF(Tabla1[[#This Row],[UnicaVez]]="NO",Tabla1[[#This Row],[Horas]]*$D$1,Tabla1[[#This Row],[Horas]])</f>
        <v>20</v>
      </c>
      <c r="J45" s="5" t="s">
        <v>118</v>
      </c>
    </row>
    <row r="46" spans="1:10" ht="33.75" x14ac:dyDescent="0.25">
      <c r="A46" s="4">
        <v>43</v>
      </c>
      <c r="B46" s="5" t="s">
        <v>91</v>
      </c>
      <c r="C46" s="5"/>
      <c r="D46" s="5" t="s">
        <v>92</v>
      </c>
      <c r="E46" s="5"/>
      <c r="F46" s="5"/>
      <c r="G46" s="5" t="s">
        <v>93</v>
      </c>
      <c r="H46" s="9">
        <f>6*4</f>
        <v>24</v>
      </c>
      <c r="I46" s="10">
        <f>+IF(Tabla1[[#This Row],[UnicaVez]]="NO",Tabla1[[#This Row],[Horas]]*$D$1,Tabla1[[#This Row],[Horas]])</f>
        <v>24</v>
      </c>
      <c r="J46" s="5" t="s">
        <v>118</v>
      </c>
    </row>
    <row r="47" spans="1:10" ht="22.5" x14ac:dyDescent="0.25">
      <c r="A47" s="4">
        <v>44</v>
      </c>
      <c r="B47" s="5" t="s">
        <v>94</v>
      </c>
      <c r="C47" s="5"/>
      <c r="D47" s="5" t="s">
        <v>24</v>
      </c>
      <c r="E47" s="5"/>
      <c r="F47" s="5"/>
      <c r="G47" s="5" t="s">
        <v>95</v>
      </c>
      <c r="H47" s="9">
        <v>4</v>
      </c>
      <c r="I47" s="10">
        <f>+IF(Tabla1[[#This Row],[UnicaVez]]="NO",Tabla1[[#This Row],[Horas]]*$D$1,Tabla1[[#This Row],[Horas]])</f>
        <v>4</v>
      </c>
      <c r="J47" s="5" t="s">
        <v>118</v>
      </c>
    </row>
    <row r="48" spans="1:10" ht="22.5" x14ac:dyDescent="0.25">
      <c r="A48" s="4">
        <v>45</v>
      </c>
      <c r="B48" s="5" t="s">
        <v>96</v>
      </c>
      <c r="C48" s="5"/>
      <c r="D48" s="5" t="s">
        <v>97</v>
      </c>
      <c r="E48" s="5"/>
      <c r="F48" s="5"/>
      <c r="G48" s="5" t="s">
        <v>98</v>
      </c>
      <c r="H48" s="9">
        <f>8*4</f>
        <v>32</v>
      </c>
      <c r="I48" s="10">
        <f>+IF(Tabla1[[#This Row],[UnicaVez]]="NO",Tabla1[[#This Row],[Horas]]*$D$1,Tabla1[[#This Row],[Horas]])</f>
        <v>32</v>
      </c>
      <c r="J48" s="5" t="s">
        <v>118</v>
      </c>
    </row>
    <row r="49" spans="1:10" ht="18" customHeight="1" x14ac:dyDescent="0.25">
      <c r="A49" s="4">
        <v>46</v>
      </c>
      <c r="B49" s="5" t="s">
        <v>99</v>
      </c>
      <c r="C49" s="5"/>
      <c r="D49" s="5" t="s">
        <v>24</v>
      </c>
      <c r="E49" s="5"/>
      <c r="F49" s="5"/>
      <c r="G49" s="5" t="s">
        <v>100</v>
      </c>
      <c r="H49" s="9">
        <v>4</v>
      </c>
      <c r="I49" s="10">
        <f>+IF(Tabla1[[#This Row],[UnicaVez]]="NO",Tabla1[[#This Row],[Horas]]*$D$1,Tabla1[[#This Row],[Horas]])</f>
        <v>4</v>
      </c>
      <c r="J49" s="5" t="s">
        <v>118</v>
      </c>
    </row>
    <row r="50" spans="1:10" x14ac:dyDescent="0.25">
      <c r="A50" s="4"/>
      <c r="B50" s="5"/>
      <c r="C50" s="5"/>
      <c r="D50" s="5"/>
      <c r="E50" s="5"/>
      <c r="F50" s="5"/>
      <c r="G50" s="5"/>
      <c r="H50" s="9" t="str">
        <f>+LEFT(Tabla1[[#This Row],[Esfuerzo estimado]],2)</f>
        <v/>
      </c>
      <c r="I50" s="10" t="str">
        <f>+IF(Tabla1[[#This Row],[UnicaVez]]="NO",Tabla1[[#This Row],[Horas]]*$D$1,Tabla1[[#This Row],[Horas]])</f>
        <v/>
      </c>
      <c r="J50" s="5" t="s">
        <v>118</v>
      </c>
    </row>
    <row r="51" spans="1:10" ht="18" customHeight="1" x14ac:dyDescent="0.25">
      <c r="A51" s="4">
        <v>47</v>
      </c>
      <c r="B51" s="5" t="s">
        <v>101</v>
      </c>
      <c r="C51" s="5"/>
      <c r="D51" s="5" t="s">
        <v>102</v>
      </c>
      <c r="E51" s="5">
        <v>46</v>
      </c>
      <c r="F51" s="5"/>
      <c r="G51" s="5" t="s">
        <v>100</v>
      </c>
      <c r="H51" s="9">
        <v>30</v>
      </c>
      <c r="I51" s="10">
        <f>+IF(Tabla1[[#This Row],[UnicaVez]]="NO",Tabla1[[#This Row],[Horas]]*$D$1,Tabla1[[#This Row],[Horas]])</f>
        <v>30</v>
      </c>
      <c r="J51" s="5" t="s">
        <v>118</v>
      </c>
    </row>
    <row r="52" spans="1:10" x14ac:dyDescent="0.25">
      <c r="A52" s="4"/>
      <c r="B52" s="5"/>
      <c r="C52" s="5"/>
      <c r="D52" s="5"/>
      <c r="E52" s="5"/>
      <c r="F52" s="5"/>
      <c r="G52" s="5"/>
      <c r="H52" s="9" t="str">
        <f>+LEFT(Tabla1[[#This Row],[Esfuerzo estimado]],2)</f>
        <v/>
      </c>
      <c r="I52" s="10" t="str">
        <f>+IF(Tabla1[[#This Row],[UnicaVez]]="NO",Tabla1[[#This Row],[Horas]]*$D$1,Tabla1[[#This Row],[Horas]])</f>
        <v/>
      </c>
      <c r="J52" s="5" t="s">
        <v>118</v>
      </c>
    </row>
    <row r="53" spans="1:10" ht="40.5" customHeight="1" x14ac:dyDescent="0.25">
      <c r="A53" s="4">
        <v>48</v>
      </c>
      <c r="B53" s="5" t="s">
        <v>103</v>
      </c>
      <c r="C53" s="5"/>
      <c r="D53" s="5" t="s">
        <v>42</v>
      </c>
      <c r="E53" s="5">
        <v>47</v>
      </c>
      <c r="F53" s="5"/>
      <c r="G53" s="5" t="s">
        <v>100</v>
      </c>
      <c r="H53" s="9" t="str">
        <f>+LEFT(Tabla1[[#This Row],[Esfuerzo estimado]],2)</f>
        <v>10</v>
      </c>
      <c r="I53" s="10" t="str">
        <f>+IF(Tabla1[[#This Row],[UnicaVez]]="NO",Tabla1[[#This Row],[Horas]]*$D$1,Tabla1[[#This Row],[Horas]])</f>
        <v>10</v>
      </c>
      <c r="J53" s="5" t="s">
        <v>118</v>
      </c>
    </row>
    <row r="54" spans="1:10" x14ac:dyDescent="0.25">
      <c r="A54" s="4"/>
      <c r="B54" s="5"/>
      <c r="C54" s="5"/>
      <c r="D54" s="5"/>
      <c r="E54" s="5"/>
      <c r="F54" s="5"/>
      <c r="G54" s="5"/>
      <c r="H54" s="9" t="str">
        <f>+LEFT(Tabla1[[#This Row],[Esfuerzo estimado]],2)</f>
        <v/>
      </c>
      <c r="I54" s="10" t="str">
        <f>+IF(Tabla1[[#This Row],[UnicaVez]]="NO",Tabla1[[#This Row],[Horas]]*$D$1,Tabla1[[#This Row],[Horas]])</f>
        <v/>
      </c>
      <c r="J54" s="5" t="s">
        <v>118</v>
      </c>
    </row>
    <row r="55" spans="1:10" ht="22.5" x14ac:dyDescent="0.25">
      <c r="A55" s="4">
        <v>49</v>
      </c>
      <c r="B55" s="5" t="s">
        <v>104</v>
      </c>
      <c r="C55" s="5"/>
      <c r="D55" s="5" t="s">
        <v>24</v>
      </c>
      <c r="E55" s="5"/>
      <c r="F55" s="5"/>
      <c r="G55" s="5" t="s">
        <v>105</v>
      </c>
      <c r="H55" s="9">
        <v>4</v>
      </c>
      <c r="I55" s="10">
        <f>+IF(Tabla1[[#This Row],[UnicaVez]]="NO",Tabla1[[#This Row],[Horas]]*$D$1,Tabla1[[#This Row],[Horas]])</f>
        <v>4</v>
      </c>
      <c r="J55" s="5" t="s">
        <v>118</v>
      </c>
    </row>
    <row r="56" spans="1:10" ht="33.75" x14ac:dyDescent="0.25">
      <c r="A56" s="4">
        <v>50</v>
      </c>
      <c r="B56" s="5" t="s">
        <v>106</v>
      </c>
      <c r="C56" s="5"/>
      <c r="D56" s="5" t="s">
        <v>107</v>
      </c>
      <c r="E56" s="5"/>
      <c r="F56" s="5"/>
      <c r="G56" s="5" t="s">
        <v>108</v>
      </c>
      <c r="H56" s="9">
        <f>2*4</f>
        <v>8</v>
      </c>
      <c r="I56" s="10">
        <f>+IF(Tabla1[[#This Row],[UnicaVez]]="NO",Tabla1[[#This Row],[Horas]]*$D$1,Tabla1[[#This Row],[Horas]])</f>
        <v>8</v>
      </c>
      <c r="J56" s="5" t="s">
        <v>118</v>
      </c>
    </row>
    <row r="57" spans="1:10" ht="22.5" x14ac:dyDescent="0.25">
      <c r="A57" s="4">
        <v>51</v>
      </c>
      <c r="B57" s="5" t="s">
        <v>109</v>
      </c>
      <c r="C57" s="5"/>
      <c r="D57" s="5" t="s">
        <v>107</v>
      </c>
      <c r="E57" s="5"/>
      <c r="F57" s="5"/>
      <c r="G57" s="5" t="s">
        <v>108</v>
      </c>
      <c r="H57" s="9">
        <f>2*4</f>
        <v>8</v>
      </c>
      <c r="I57" s="10">
        <f>+IF(Tabla1[[#This Row],[UnicaVez]]="NO",Tabla1[[#This Row],[Horas]]*$D$1,Tabla1[[#This Row],[Horas]])</f>
        <v>8</v>
      </c>
      <c r="J57" s="5" t="s">
        <v>118</v>
      </c>
    </row>
    <row r="58" spans="1:10" ht="22.5" x14ac:dyDescent="0.25">
      <c r="A58" s="4">
        <v>52</v>
      </c>
      <c r="B58" s="5" t="s">
        <v>110</v>
      </c>
      <c r="C58" s="5"/>
      <c r="D58" s="5" t="s">
        <v>97</v>
      </c>
      <c r="E58" s="5"/>
      <c r="F58" s="5"/>
      <c r="G58" s="5" t="s">
        <v>111</v>
      </c>
      <c r="H58" s="9">
        <f>8*4</f>
        <v>32</v>
      </c>
      <c r="I58" s="10">
        <f>+IF(Tabla1[[#This Row],[UnicaVez]]="NO",Tabla1[[#This Row],[Horas]]*$D$1,Tabla1[[#This Row],[Horas]])</f>
        <v>32</v>
      </c>
      <c r="J58" s="5" t="s">
        <v>118</v>
      </c>
    </row>
    <row r="59" spans="1:10" x14ac:dyDescent="0.25">
      <c r="A59" s="6">
        <v>53</v>
      </c>
      <c r="B59" s="7" t="s">
        <v>112</v>
      </c>
      <c r="C59" s="7"/>
      <c r="D59" s="7" t="s">
        <v>48</v>
      </c>
      <c r="E59" s="7">
        <v>52</v>
      </c>
      <c r="F59" s="7"/>
      <c r="G59" s="7" t="s">
        <v>111</v>
      </c>
      <c r="H59" s="9">
        <v>16</v>
      </c>
      <c r="I59" s="10">
        <f>+IF(Tabla1[[#This Row],[UnicaVez]]="NO",Tabla1[[#This Row],[Horas]]*$D$1,Tabla1[[#This Row],[Horas]])</f>
        <v>16</v>
      </c>
      <c r="J59" s="5" t="s">
        <v>118</v>
      </c>
    </row>
    <row r="60" spans="1:10" ht="22.5" x14ac:dyDescent="0.25">
      <c r="A60" s="14" t="s">
        <v>119</v>
      </c>
      <c r="B60" s="15"/>
      <c r="C60" s="15"/>
      <c r="D60" s="15"/>
      <c r="E60" s="15"/>
      <c r="F60" s="15"/>
      <c r="G60" s="15"/>
      <c r="H60" s="12" t="str">
        <f>+LEFT(Tabla1[[#This Row],[Esfuerzo estimado]],2)</f>
        <v/>
      </c>
      <c r="I60" s="13">
        <f>+SUM(I3:I59)</f>
        <v>1415</v>
      </c>
      <c r="J60" s="15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Rodriguez Takahashi</dc:creator>
  <cp:lastModifiedBy>Maximiliano Rodriguez Takahashi</cp:lastModifiedBy>
  <dcterms:created xsi:type="dcterms:W3CDTF">2015-05-20T19:56:39Z</dcterms:created>
  <dcterms:modified xsi:type="dcterms:W3CDTF">2015-05-20T20:12:54Z</dcterms:modified>
</cp:coreProperties>
</file>