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 Sparke\Documents\Cheetahs Training Junior\"/>
    </mc:Choice>
  </mc:AlternateContent>
  <xr:revisionPtr revIDLastSave="0" documentId="13_ncr:1_{95E0C40F-A7A8-494E-9D22-39B41E9F9C8A}" xr6:coauthVersionLast="46" xr6:coauthVersionMax="46" xr10:uidLastSave="{00000000-0000-0000-0000-000000000000}"/>
  <bookViews>
    <workbookView xWindow="-28920" yWindow="-120" windowWidth="29040" windowHeight="15840" xr2:uid="{9DACE8D3-A280-4012-936F-E5AE04A155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" l="1"/>
  <c r="D49" i="1"/>
  <c r="D50" i="1"/>
  <c r="D51" i="1"/>
  <c r="AB51" i="1" s="1"/>
  <c r="D52" i="1"/>
  <c r="D53" i="1"/>
  <c r="D54" i="1"/>
  <c r="AB54" i="1" s="1"/>
  <c r="D55" i="1"/>
  <c r="AB55" i="1" s="1"/>
  <c r="D56" i="1"/>
  <c r="D57" i="1"/>
  <c r="D58" i="1"/>
  <c r="D59" i="1"/>
  <c r="D60" i="1"/>
  <c r="AB60" i="1" s="1"/>
  <c r="D61" i="1"/>
  <c r="AB61" i="1" s="1"/>
  <c r="D62" i="1"/>
  <c r="D63" i="1"/>
  <c r="AB63" i="1" s="1"/>
  <c r="D64" i="1"/>
  <c r="D65" i="1"/>
  <c r="D66" i="1"/>
  <c r="D67" i="1"/>
  <c r="AB67" i="1" s="1"/>
  <c r="D68" i="1"/>
  <c r="D69" i="1"/>
  <c r="AB69" i="1" s="1"/>
  <c r="D70" i="1"/>
  <c r="AB70" i="1" s="1"/>
  <c r="D71" i="1"/>
  <c r="AB71" i="1" s="1"/>
  <c r="D72" i="1"/>
  <c r="D73" i="1"/>
  <c r="D74" i="1"/>
  <c r="D75" i="1"/>
  <c r="D76" i="1"/>
  <c r="D77" i="1"/>
  <c r="D78" i="1"/>
  <c r="AB78" i="1" s="1"/>
  <c r="D79" i="1"/>
  <c r="AB79" i="1" s="1"/>
  <c r="D80" i="1"/>
  <c r="D81" i="1"/>
  <c r="D82" i="1"/>
  <c r="D83" i="1"/>
  <c r="D84" i="1"/>
  <c r="AB84" i="1" s="1"/>
  <c r="D85" i="1"/>
  <c r="AB85" i="1" s="1"/>
  <c r="D86" i="1"/>
  <c r="AB86" i="1" s="1"/>
  <c r="D87" i="1"/>
  <c r="AB87" i="1" s="1"/>
  <c r="D88" i="1"/>
  <c r="D89" i="1"/>
  <c r="D47" i="1"/>
  <c r="AB59" i="1"/>
  <c r="AB62" i="1"/>
  <c r="AB75" i="1"/>
  <c r="AB83" i="1"/>
  <c r="AB48" i="1"/>
  <c r="AB49" i="1"/>
  <c r="AB50" i="1"/>
  <c r="AB52" i="1"/>
  <c r="AB53" i="1"/>
  <c r="AB56" i="1"/>
  <c r="AB57" i="1"/>
  <c r="AB58" i="1"/>
  <c r="AB64" i="1"/>
  <c r="AB65" i="1"/>
  <c r="AB66" i="1"/>
  <c r="AB68" i="1"/>
  <c r="AB72" i="1"/>
  <c r="AB73" i="1"/>
  <c r="AB74" i="1"/>
  <c r="AB76" i="1"/>
  <c r="AB77" i="1"/>
  <c r="AB80" i="1"/>
  <c r="AB81" i="1"/>
  <c r="AB82" i="1"/>
  <c r="AB88" i="1"/>
  <c r="AB89" i="1"/>
  <c r="S56" i="1"/>
  <c r="S57" i="1"/>
  <c r="S68" i="1"/>
  <c r="S69" i="1"/>
  <c r="S74" i="1"/>
  <c r="S75" i="1"/>
  <c r="S88" i="1"/>
  <c r="S89" i="1"/>
  <c r="R89" i="1"/>
  <c r="R88" i="1"/>
  <c r="R87" i="1"/>
  <c r="R82" i="1"/>
  <c r="F82" i="1"/>
  <c r="F83" i="1" s="1"/>
  <c r="E82" i="1"/>
  <c r="R81" i="1"/>
  <c r="R80" i="1"/>
  <c r="R79" i="1"/>
  <c r="R78" i="1"/>
  <c r="G78" i="1"/>
  <c r="G79" i="1" s="1"/>
  <c r="G80" i="1" s="1"/>
  <c r="G81" i="1" s="1"/>
  <c r="R77" i="1"/>
  <c r="G77" i="1"/>
  <c r="R76" i="1"/>
  <c r="R75" i="1"/>
  <c r="R74" i="1"/>
  <c r="R73" i="1"/>
  <c r="G73" i="1"/>
  <c r="R72" i="1"/>
  <c r="G72" i="1"/>
  <c r="S71" i="1"/>
  <c r="G71" i="1"/>
  <c r="F71" i="1"/>
  <c r="F72" i="1" s="1"/>
  <c r="F73" i="1" s="1"/>
  <c r="S70" i="1"/>
  <c r="R70" i="1"/>
  <c r="R69" i="1"/>
  <c r="R68" i="1"/>
  <c r="R67" i="1"/>
  <c r="R66" i="1"/>
  <c r="S65" i="1"/>
  <c r="R65" i="1"/>
  <c r="F65" i="1"/>
  <c r="R64" i="1"/>
  <c r="F64" i="1"/>
  <c r="E64" i="1"/>
  <c r="E65" i="1" s="1"/>
  <c r="R63" i="1"/>
  <c r="R62" i="1"/>
  <c r="R61" i="1"/>
  <c r="R60" i="1"/>
  <c r="R59" i="1"/>
  <c r="G59" i="1"/>
  <c r="G60" i="1" s="1"/>
  <c r="G61" i="1" s="1"/>
  <c r="G62" i="1" s="1"/>
  <c r="G63" i="1" s="1"/>
  <c r="R58" i="1"/>
  <c r="R57" i="1"/>
  <c r="R56" i="1"/>
  <c r="R55" i="1"/>
  <c r="R54" i="1"/>
  <c r="R53" i="1"/>
  <c r="R52" i="1"/>
  <c r="G52" i="1"/>
  <c r="G53" i="1" s="1"/>
  <c r="G54" i="1" s="1"/>
  <c r="G55" i="1" s="1"/>
  <c r="F52" i="1"/>
  <c r="F53" i="1" s="1"/>
  <c r="E52" i="1"/>
  <c r="R51" i="1"/>
  <c r="G51" i="1"/>
  <c r="F51" i="1"/>
  <c r="E51" i="1"/>
  <c r="R50" i="1"/>
  <c r="R49" i="1"/>
  <c r="G49" i="1"/>
  <c r="R48" i="1"/>
  <c r="G48" i="1"/>
  <c r="R47" i="1"/>
  <c r="R46" i="1"/>
  <c r="R45" i="1"/>
  <c r="E54" i="1" l="1"/>
  <c r="F54" i="1"/>
  <c r="E83" i="1"/>
  <c r="E53" i="1"/>
  <c r="S22" i="1"/>
  <c r="S27" i="1"/>
  <c r="S28" i="1"/>
  <c r="R44" i="1"/>
  <c r="R39" i="1"/>
  <c r="F39" i="1"/>
  <c r="F40" i="1" s="1"/>
  <c r="E39" i="1"/>
  <c r="R38" i="1"/>
  <c r="R37" i="1"/>
  <c r="R36" i="1"/>
  <c r="R35" i="1"/>
  <c r="R34" i="1"/>
  <c r="G34" i="1"/>
  <c r="G35" i="1" s="1"/>
  <c r="G36" i="1" s="1"/>
  <c r="G37" i="1" s="1"/>
  <c r="G38" i="1" s="1"/>
  <c r="R33" i="1"/>
  <c r="R32" i="1"/>
  <c r="R31" i="1"/>
  <c r="R30" i="1"/>
  <c r="R29" i="1"/>
  <c r="F28" i="1"/>
  <c r="F29" i="1" s="1"/>
  <c r="F30" i="1" s="1"/>
  <c r="G28" i="1"/>
  <c r="G29" i="1" s="1"/>
  <c r="G30" i="1" s="1"/>
  <c r="R27" i="1"/>
  <c r="R26" i="1"/>
  <c r="R25" i="1"/>
  <c r="R24" i="1"/>
  <c r="R23" i="1"/>
  <c r="F55" i="1" l="1"/>
  <c r="E55" i="1"/>
  <c r="E40" i="1"/>
  <c r="R4" i="1" l="1"/>
  <c r="G5" i="1"/>
  <c r="G6" i="1" s="1"/>
  <c r="R5" i="1"/>
  <c r="R6" i="1"/>
  <c r="R7" i="1"/>
  <c r="E8" i="1"/>
  <c r="F8" i="1"/>
  <c r="G8" i="1"/>
  <c r="G9" i="1" s="1"/>
  <c r="G10" i="1" s="1"/>
  <c r="G11" i="1" s="1"/>
  <c r="G12" i="1" s="1"/>
  <c r="R8" i="1"/>
  <c r="R9" i="1"/>
  <c r="R10" i="1"/>
  <c r="R11" i="1"/>
  <c r="R12" i="1"/>
  <c r="R13" i="1"/>
  <c r="R14" i="1"/>
  <c r="R15" i="1"/>
  <c r="G16" i="1"/>
  <c r="G17" i="1" s="1"/>
  <c r="G18" i="1" s="1"/>
  <c r="G19" i="1" s="1"/>
  <c r="G20" i="1" s="1"/>
  <c r="R16" i="1"/>
  <c r="R17" i="1"/>
  <c r="R18" i="1"/>
  <c r="R19" i="1"/>
  <c r="R20" i="1"/>
  <c r="E21" i="1"/>
  <c r="F21" i="1"/>
  <c r="R21" i="1"/>
  <c r="R22" i="1"/>
  <c r="E9" i="1" l="1"/>
  <c r="E22" i="1"/>
  <c r="F22" i="1"/>
  <c r="F9" i="1"/>
  <c r="E10" i="1" l="1"/>
  <c r="F10" i="1"/>
  <c r="E11" i="1" l="1"/>
  <c r="F11" i="1"/>
  <c r="F12" i="1" l="1"/>
  <c r="E12" i="1"/>
  <c r="AB47" i="1" l="1"/>
</calcChain>
</file>

<file path=xl/sharedStrings.xml><?xml version="1.0" encoding="utf-8"?>
<sst xmlns="http://schemas.openxmlformats.org/spreadsheetml/2006/main" count="1244" uniqueCount="155">
  <si>
    <t>ODK</t>
  </si>
  <si>
    <t>Possession</t>
  </si>
  <si>
    <t>Hash</t>
  </si>
  <si>
    <t>Down</t>
  </si>
  <si>
    <t>Distance</t>
  </si>
  <si>
    <t>Start Yardline</t>
  </si>
  <si>
    <t>Motion Direction</t>
  </si>
  <si>
    <t>Play Type</t>
  </si>
  <si>
    <t>Play Direction</t>
  </si>
  <si>
    <t>Offensive Formation</t>
  </si>
  <si>
    <t>Offensive Play</t>
  </si>
  <si>
    <t>GN / LS</t>
  </si>
  <si>
    <t>Yds After Catch</t>
  </si>
  <si>
    <t>Touch Down</t>
  </si>
  <si>
    <t>Turnover</t>
  </si>
  <si>
    <t>Pass Dropped</t>
  </si>
  <si>
    <t>Passer Jersey No</t>
  </si>
  <si>
    <t>Receiver Jersey</t>
  </si>
  <si>
    <t>Rusher Jersey</t>
  </si>
  <si>
    <t>Def Formation</t>
  </si>
  <si>
    <t>Def Front</t>
  </si>
  <si>
    <t>Coverage</t>
  </si>
  <si>
    <t>Blitz</t>
  </si>
  <si>
    <t>O</t>
  </si>
  <si>
    <t>Cheetahs</t>
  </si>
  <si>
    <t>L</t>
  </si>
  <si>
    <t>R</t>
  </si>
  <si>
    <t>Jet Sweep</t>
  </si>
  <si>
    <t>Spread L</t>
  </si>
  <si>
    <t>Run</t>
  </si>
  <si>
    <t>Jersey No</t>
  </si>
  <si>
    <t>Player</t>
  </si>
  <si>
    <t>Position</t>
  </si>
  <si>
    <t>Pass</t>
  </si>
  <si>
    <t>Spread R</t>
  </si>
  <si>
    <t>Mesh</t>
  </si>
  <si>
    <t>Jon Gwyn</t>
  </si>
  <si>
    <t>Slot</t>
  </si>
  <si>
    <t>Will Sparke</t>
  </si>
  <si>
    <t>QB</t>
  </si>
  <si>
    <t>N</t>
  </si>
  <si>
    <t>Max Duffin</t>
  </si>
  <si>
    <t>TE</t>
  </si>
  <si>
    <t>4-3</t>
  </si>
  <si>
    <t>Over</t>
  </si>
  <si>
    <t>Cover 3</t>
  </si>
  <si>
    <t>Cover 1 Robber</t>
  </si>
  <si>
    <t>Sam</t>
  </si>
  <si>
    <t>M</t>
  </si>
  <si>
    <t>Ace R</t>
  </si>
  <si>
    <t>Power</t>
  </si>
  <si>
    <t>James Bath</t>
  </si>
  <si>
    <t>RB</t>
  </si>
  <si>
    <t>Under</t>
  </si>
  <si>
    <t>Mike</t>
  </si>
  <si>
    <t>RPO</t>
  </si>
  <si>
    <t>Jet Sweep RPO</t>
  </si>
  <si>
    <t>Charlie Waites</t>
  </si>
  <si>
    <t>X</t>
  </si>
  <si>
    <t>Cover 3 Roll</t>
  </si>
  <si>
    <t>Trips R</t>
  </si>
  <si>
    <t>Jet Flood</t>
  </si>
  <si>
    <t>4-4</t>
  </si>
  <si>
    <t>Cover 2</t>
  </si>
  <si>
    <t>BAM</t>
  </si>
  <si>
    <t>Inside Zone Wr Screen</t>
  </si>
  <si>
    <t>X Fade</t>
  </si>
  <si>
    <t>Y</t>
  </si>
  <si>
    <t>Cover 0</t>
  </si>
  <si>
    <t>WAS</t>
  </si>
  <si>
    <t>Buck Sweep</t>
  </si>
  <si>
    <t>Opponents Jersey No</t>
  </si>
  <si>
    <t>3-4</t>
  </si>
  <si>
    <t>Cover 4</t>
  </si>
  <si>
    <t>Play No</t>
  </si>
  <si>
    <t>K</t>
  </si>
  <si>
    <t>Wing T</t>
  </si>
  <si>
    <t>Fullback Trap</t>
  </si>
  <si>
    <t>FB</t>
  </si>
  <si>
    <t>SAW</t>
  </si>
  <si>
    <t>Book</t>
  </si>
  <si>
    <t>37 Reverse</t>
  </si>
  <si>
    <t>Play Action</t>
  </si>
  <si>
    <t>Boot Pass</t>
  </si>
  <si>
    <t>Midline</t>
  </si>
  <si>
    <t>Cover 1</t>
  </si>
  <si>
    <t>QB Belly</t>
  </si>
  <si>
    <t>Single Wing L</t>
  </si>
  <si>
    <t>Single Wing R</t>
  </si>
  <si>
    <t>Pro I</t>
  </si>
  <si>
    <t>Flood</t>
  </si>
  <si>
    <t>Interception</t>
  </si>
  <si>
    <t>Fumble</t>
  </si>
  <si>
    <t>D</t>
  </si>
  <si>
    <t>XP</t>
  </si>
  <si>
    <t>Opponent 1</t>
  </si>
  <si>
    <t>Team</t>
  </si>
  <si>
    <t>Trap</t>
  </si>
  <si>
    <t>Dive</t>
  </si>
  <si>
    <t>Tight L</t>
  </si>
  <si>
    <t>Smash</t>
  </si>
  <si>
    <t>Ace L</t>
  </si>
  <si>
    <t>5-2</t>
  </si>
  <si>
    <t>Bear</t>
  </si>
  <si>
    <t>Belly</t>
  </si>
  <si>
    <t>Sticks</t>
  </si>
  <si>
    <t>4 Verts</t>
  </si>
  <si>
    <t>Clip Number</t>
  </si>
  <si>
    <t>Quarter</t>
  </si>
  <si>
    <t>Motion Dir</t>
  </si>
  <si>
    <t>Play Dir</t>
  </si>
  <si>
    <t>End Yardline</t>
  </si>
  <si>
    <t>GN/LS</t>
  </si>
  <si>
    <t>Off. Formation</t>
  </si>
  <si>
    <t>Backfield</t>
  </si>
  <si>
    <t>Off. Play</t>
  </si>
  <si>
    <t>Def. Formation</t>
  </si>
  <si>
    <t>Def. Front</t>
  </si>
  <si>
    <t>Def. Play</t>
  </si>
  <si>
    <t>DL Move</t>
  </si>
  <si>
    <t>Motion</t>
  </si>
  <si>
    <t>Hole</t>
  </si>
  <si>
    <t>Passer Jersey</t>
  </si>
  <si>
    <t>Kicker Jersey</t>
  </si>
  <si>
    <t>Kick Returner</t>
  </si>
  <si>
    <t>Pass Thrown</t>
  </si>
  <si>
    <t>Pass Completion</t>
  </si>
  <si>
    <t>Sack</t>
  </si>
  <si>
    <t>Tackler 1</t>
  </si>
  <si>
    <t>Tackler 2</t>
  </si>
  <si>
    <t>Tackler 3</t>
  </si>
  <si>
    <t>Pancaker 1</t>
  </si>
  <si>
    <t>Pancaker 2</t>
  </si>
  <si>
    <t>Pancaker 3</t>
  </si>
  <si>
    <t>Pass Defended By</t>
  </si>
  <si>
    <t>Intercepted By</t>
  </si>
  <si>
    <t>Fum. Recovered By</t>
  </si>
  <si>
    <t>Fumble/Int Return Yards</t>
  </si>
  <si>
    <t>Kick Return Yards</t>
  </si>
  <si>
    <t>Kick Yards</t>
  </si>
  <si>
    <t>Fair Catch</t>
  </si>
  <si>
    <t>Touchdown</t>
  </si>
  <si>
    <t>FG Made</t>
  </si>
  <si>
    <t>2 Pt Successful</t>
  </si>
  <si>
    <t>QB Knockdown Caused</t>
  </si>
  <si>
    <t>QB Hurry Caused</t>
  </si>
  <si>
    <t>Safety</t>
  </si>
  <si>
    <t>Touchback</t>
  </si>
  <si>
    <t>Onside Kick</t>
  </si>
  <si>
    <t>Kick Blocked</t>
  </si>
  <si>
    <t>Kick Blocked By</t>
  </si>
  <si>
    <t>Off Penalty</t>
  </si>
  <si>
    <t>Def Penalty</t>
  </si>
  <si>
    <t>Penalty Yards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</si>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</sst>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NumberFormat="1" applyFill="1"/>
    <xf numFmtId="0" fontId="1" fillId="0" borderId="0" xfId="1" applyNumberFormat="1"/>
    <xf numFmtId="0" fontId="0" fillId="0" borderId="0" xfId="0" applyNumberFormat="1" applyAlignment="1">
      <alignment wrapText="1"/>
    </xf>
  </cellXfs>
  <cellStyles count="2">
    <cellStyle name="Normal" xfId="0" builtinId="0"/>
    <cellStyle name="Normal 2" xfId="1" xr:uid="{66AEB80A-D0D9-408A-9590-F1EA48623E6B}"/>
  </cellStyles>
  <dxfs count="5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183561-098E-4898-8CE4-F22696604FC0}" name="HudlExtract" displayName="HudlExtract" ref="A3:Z89" headerRowDxfId="53" dataDxfId="52" totalsRowDxfId="51">
  <autoFilter ref="A3:Z89" xr:uid="{57C9484F-7FB8-4C2D-B8F4-47C37586C6DE}"/>
  <tableColumns count="26">
    <tableColumn id="1" xr3:uid="{20E5FA10-1389-4028-802C-4A2B617FBEE8}" name="Play No"/>
    <tableColumn id="2" xr3:uid="{A1A13516-7997-416E-95F7-4C6B7F292E81}" name="ODK" dataDxfId="50" totalsRowDxfId="49"/>
    <tableColumn id="3" xr3:uid="{9CBF06D7-27B0-442C-8946-93A4B4523C12}" name="Possession" dataDxfId="48" totalsRowDxfId="47"/>
    <tableColumn id="4" xr3:uid="{DAF268E1-ED6B-41C5-9F66-5085C90C37EA}" name="Hash" dataDxfId="46" totalsRowDxfId="45"/>
    <tableColumn id="5" xr3:uid="{A9FCAC57-6008-4C78-905D-E7DA7F410975}" name="Down" dataDxfId="44" totalsRowDxfId="43"/>
    <tableColumn id="6" xr3:uid="{FEDA2006-E2A2-48E3-9A7E-FEE5CAAF7BE2}" name="Distance" dataDxfId="42" totalsRowDxfId="41"/>
    <tableColumn id="7" xr3:uid="{AACCEE7E-1DAD-42F2-BCD8-90182193A710}" name="Start Yardline" dataDxfId="40" totalsRowDxfId="39"/>
    <tableColumn id="8" xr3:uid="{7084102F-72BF-49CD-991C-819B902151F5}" name="Motion Direction" dataDxfId="38" totalsRowDxfId="37"/>
    <tableColumn id="9" xr3:uid="{BC5C0C54-D2C6-415D-AF6B-1AA6C9AE5CB8}" name="Play Type" dataDxfId="36" totalsRowDxfId="35"/>
    <tableColumn id="10" xr3:uid="{1215BCF7-C971-4670-B228-644DD86BAF09}" name="Play Direction" dataDxfId="34" totalsRowDxfId="33"/>
    <tableColumn id="11" xr3:uid="{A89F9DC9-0CCA-403F-BB84-09A439358A25}" name="Offensive Formation" dataDxfId="32" totalsRowDxfId="31"/>
    <tableColumn id="12" xr3:uid="{EBE76A31-2CC0-4171-B38F-ADA362034ED8}" name="Offensive Play" dataDxfId="30" totalsRowDxfId="29"/>
    <tableColumn id="13" xr3:uid="{7A628F13-E2F9-49C3-A8EB-A560455F6CD8}" name="GN / LS" dataDxfId="28" totalsRowDxfId="27"/>
    <tableColumn id="14" xr3:uid="{A86A65DD-1B9B-4371-ACA1-5816D5A73C1A}" name="Yds After Catch" dataDxfId="26" totalsRowDxfId="25"/>
    <tableColumn id="15" xr3:uid="{83DF2D29-7B30-47F5-B28F-922E327C9DD5}" name="Touch Down" dataDxfId="24" totalsRowDxfId="23"/>
    <tableColumn id="16" xr3:uid="{2377FEB8-A1CF-4777-867D-4676C80133C0}" name="Interception" dataDxfId="22" totalsRowDxfId="21"/>
    <tableColumn id="17" xr3:uid="{9A5EF21F-0F53-41A5-A77B-8666DB04B925}" name="Fumble" dataDxfId="20" totalsRowDxfId="19"/>
    <tableColumn id="18" xr3:uid="{C4C36EDA-D2B5-4F17-9AD3-2A022B5164B0}" name="Turnover" dataDxfId="18" totalsRowDxfId="17">
      <calculatedColumnFormula>IF(OR(P4="Y",Q4="Y"),"Y","N")</calculatedColumnFormula>
    </tableColumn>
    <tableColumn id="19" xr3:uid="{D7534FAA-4EEA-4C35-B177-53028BDC6031}" name="Pass Dropped" dataDxfId="16" totalsRowDxfId="15">
      <calculatedColumnFormula>IF(AND(I4="Pass",M4 &gt;=1),"N","Y")</calculatedColumnFormula>
    </tableColumn>
    <tableColumn id="20" xr3:uid="{2FA826E3-46C8-41D1-9BAB-B448DC513F6D}" name="Passer Jersey No" dataDxfId="14" totalsRowDxfId="13"/>
    <tableColumn id="21" xr3:uid="{202D2243-A6BF-4115-9C08-7C37DB0D9CE6}" name="Rusher Jersey" dataDxfId="12" totalsRowDxfId="11"/>
    <tableColumn id="22" xr3:uid="{A3DAC587-9E74-4DE2-939D-D5C0ED905CD6}" name="Receiver Jersey" dataDxfId="10" totalsRowDxfId="9"/>
    <tableColumn id="23" xr3:uid="{A78BDCFC-A99B-4287-83E8-7DA742530230}" name="Def Formation" dataDxfId="8" totalsRowDxfId="7"/>
    <tableColumn id="24" xr3:uid="{A6373F07-D063-403E-895F-B1AFDA74B560}" name="Def Front" dataDxfId="6" totalsRowDxfId="5"/>
    <tableColumn id="25" xr3:uid="{194E8866-9421-4FCA-8EF9-A28FB99023FC}" name="Coverage" dataDxfId="4" totalsRowDxfId="3"/>
    <tableColumn id="26" xr3:uid="{7ECD0790-1C02-4428-9D61-4D4F690991EE}" name="Blitz" dataDxfId="2" totalsRow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BFFAD1-F54B-4421-AE9B-C98ABB893009}" name="CheetahsPlayers" displayName="CheetahsPlayers" ref="AB3:AE13" totalsRowShown="0" headerRowDxfId="0">
  <autoFilter ref="AB3:AE13" xr:uid="{7DFBDE6A-AA13-4B73-AF49-B0E18AEBD528}"/>
  <tableColumns count="4">
    <tableColumn id="1" xr3:uid="{EFF25FFD-3FFC-4F55-9FB4-026E1C61A00E}" name="Jersey No"/>
    <tableColumn id="2" xr3:uid="{EBF846AC-7C1B-4F57-B137-F24F8C29A9BD}" name="Player"/>
    <tableColumn id="3" xr3:uid="{21A0360B-2892-46CF-A9F9-4E357B06311D}" name="Position"/>
    <tableColumn id="4" xr3:uid="{3C370A86-FB7F-493C-AA09-6E3135A8D65E}" name="Tea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5EADAC-0B25-45C8-9190-402F8840AEB6}" name="OpponentPlayers" displayName="OpponentPlayers" ref="AM15:AN20" totalsRowShown="0">
  <autoFilter ref="AM15:AN20" xr:uid="{4858964E-179D-4C1D-93BB-DF396A770FCD}"/>
  <tableColumns count="2">
    <tableColumn id="1" xr3:uid="{80AE05CF-EBC1-4185-B5C7-180B35E2580A}" name="Opponents Jersey No"/>
    <tableColumn id="2" xr3:uid="{9483B51B-CD8A-46C5-BE8D-5B3A201FEF55}" name="Pos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3A60-911E-4A0B-BF64-CA45683B0256}">
  <dimension ref="A1:BI89"/>
  <sheetViews>
    <sheetView tabSelected="1" topLeftCell="A34" zoomScale="78" workbookViewId="0">
      <selection activeCell="A39" sqref="A39:A89"/>
    </sheetView>
  </sheetViews>
  <sheetFormatPr defaultRowHeight="15" x14ac:dyDescent="0.25"/>
  <cols>
    <col min="1" max="1" width="9.5703125" customWidth="1"/>
    <col min="2" max="2" width="11.140625" style="1" customWidth="1"/>
    <col min="3" max="3" width="12.28515625" style="1" customWidth="1"/>
    <col min="4" max="6" width="11.140625" style="1" customWidth="1"/>
    <col min="7" max="7" width="14.85546875" style="1" customWidth="1"/>
    <col min="8" max="8" width="18.140625" style="1" customWidth="1"/>
    <col min="9" max="9" width="11.140625" style="1" customWidth="1"/>
    <col min="10" max="10" width="15.140625" style="1" customWidth="1"/>
    <col min="11" max="11" width="20.28515625" style="1" customWidth="1"/>
    <col min="12" max="12" width="21" style="1" bestFit="1" customWidth="1"/>
    <col min="13" max="13" width="11.140625" style="1" customWidth="1"/>
    <col min="14" max="14" width="16.140625" style="1" customWidth="1"/>
    <col min="15" max="15" width="13.7109375" style="1" customWidth="1"/>
    <col min="16" max="16" width="14.140625" style="1" customWidth="1"/>
    <col min="17" max="18" width="11.140625" style="1" customWidth="1"/>
    <col min="19" max="19" width="14.7109375" style="1" customWidth="1"/>
    <col min="20" max="20" width="17" style="1" customWidth="1"/>
    <col min="21" max="21" width="14.85546875" style="1" customWidth="1"/>
    <col min="22" max="22" width="16.42578125" style="1" customWidth="1"/>
    <col min="23" max="23" width="15.42578125" style="2" customWidth="1"/>
    <col min="24" max="24" width="11.140625" style="1" customWidth="1"/>
    <col min="25" max="25" width="14.28515625" style="1" bestFit="1" customWidth="1"/>
    <col min="26" max="26" width="11.140625" style="1" customWidth="1"/>
    <col min="27" max="27" width="11.5703125" customWidth="1"/>
    <col min="28" max="28" width="21" customWidth="1"/>
    <col min="29" max="29" width="14" bestFit="1" customWidth="1"/>
    <col min="30" max="30" width="10.28515625" customWidth="1"/>
    <col min="31" max="31" width="11.42578125" bestFit="1" customWidth="1"/>
  </cols>
  <sheetData>
    <row r="1" spans="1:61" ht="15.75" x14ac:dyDescent="0.25">
      <c r="A1" s="4" t="s">
        <v>107</v>
      </c>
      <c r="B1" s="4" t="s">
        <v>108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109</v>
      </c>
      <c r="J1" s="4" t="s">
        <v>110</v>
      </c>
      <c r="K1" s="4" t="s">
        <v>7</v>
      </c>
      <c r="L1" s="4" t="s">
        <v>111</v>
      </c>
      <c r="M1" s="4" t="s">
        <v>112</v>
      </c>
      <c r="N1" s="4" t="s">
        <v>113</v>
      </c>
      <c r="O1" s="4" t="s">
        <v>114</v>
      </c>
      <c r="P1" s="4" t="s">
        <v>115</v>
      </c>
      <c r="Q1" s="4" t="s">
        <v>116</v>
      </c>
      <c r="R1" s="4" t="s">
        <v>117</v>
      </c>
      <c r="S1" s="4" t="s">
        <v>21</v>
      </c>
      <c r="T1" s="4" t="s">
        <v>118</v>
      </c>
      <c r="U1" s="4" t="s">
        <v>119</v>
      </c>
      <c r="V1" s="4" t="s">
        <v>22</v>
      </c>
      <c r="W1" s="4" t="s">
        <v>120</v>
      </c>
      <c r="X1" s="4" t="s">
        <v>121</v>
      </c>
      <c r="Y1" s="4" t="s">
        <v>122</v>
      </c>
      <c r="Z1" s="4" t="s">
        <v>17</v>
      </c>
      <c r="AA1" s="4" t="s">
        <v>18</v>
      </c>
      <c r="AB1" s="4" t="s">
        <v>123</v>
      </c>
      <c r="AC1" s="4" t="s">
        <v>124</v>
      </c>
      <c r="AD1" s="4" t="s">
        <v>125</v>
      </c>
      <c r="AE1" s="4" t="s">
        <v>126</v>
      </c>
      <c r="AF1" s="4" t="s">
        <v>15</v>
      </c>
      <c r="AG1" s="4" t="s">
        <v>12</v>
      </c>
      <c r="AH1" s="4" t="s">
        <v>127</v>
      </c>
      <c r="AI1" s="4" t="s">
        <v>128</v>
      </c>
      <c r="AJ1" s="4" t="s">
        <v>129</v>
      </c>
      <c r="AK1" s="4" t="s">
        <v>130</v>
      </c>
      <c r="AL1" s="4" t="s">
        <v>131</v>
      </c>
      <c r="AM1" s="4" t="s">
        <v>132</v>
      </c>
      <c r="AN1" s="4" t="s">
        <v>133</v>
      </c>
      <c r="AO1" s="4" t="s">
        <v>134</v>
      </c>
      <c r="AP1" s="4" t="s">
        <v>14</v>
      </c>
      <c r="AQ1" s="4" t="s">
        <v>135</v>
      </c>
      <c r="AR1" s="4" t="s">
        <v>136</v>
      </c>
      <c r="AS1" s="4" t="s">
        <v>137</v>
      </c>
      <c r="AT1" s="4" t="s">
        <v>138</v>
      </c>
      <c r="AU1" s="4" t="s">
        <v>139</v>
      </c>
      <c r="AV1" s="4" t="s">
        <v>140</v>
      </c>
      <c r="AW1" s="4" t="s">
        <v>141</v>
      </c>
      <c r="AX1" s="4" t="s">
        <v>142</v>
      </c>
      <c r="AY1" s="4" t="s">
        <v>143</v>
      </c>
      <c r="AZ1" s="4" t="s">
        <v>144</v>
      </c>
      <c r="BA1" s="4" t="s">
        <v>145</v>
      </c>
      <c r="BB1" s="4" t="s">
        <v>146</v>
      </c>
      <c r="BC1" s="4" t="s">
        <v>147</v>
      </c>
      <c r="BD1" s="4" t="s">
        <v>148</v>
      </c>
      <c r="BE1" s="4" t="s">
        <v>149</v>
      </c>
      <c r="BF1" s="4" t="s">
        <v>150</v>
      </c>
      <c r="BG1" s="4" t="s">
        <v>151</v>
      </c>
      <c r="BH1" s="4" t="s">
        <v>152</v>
      </c>
      <c r="BI1" s="4" t="s">
        <v>153</v>
      </c>
    </row>
    <row r="2" spans="1:61" ht="15.75" x14ac:dyDescent="0.25">
      <c r="B2" s="3" t="s">
        <v>108</v>
      </c>
      <c r="W2" s="1"/>
    </row>
    <row r="3" spans="1:61" s="1" customFormat="1" ht="30.75" customHeight="1" x14ac:dyDescent="0.25">
      <c r="A3" s="1" t="s">
        <v>74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91</v>
      </c>
      <c r="Q3" s="1" t="s">
        <v>92</v>
      </c>
      <c r="R3" s="1" t="s">
        <v>14</v>
      </c>
      <c r="S3" s="1" t="s">
        <v>15</v>
      </c>
      <c r="T3" s="1" t="s">
        <v>16</v>
      </c>
      <c r="U3" s="1" t="s">
        <v>18</v>
      </c>
      <c r="V3" s="1" t="s">
        <v>17</v>
      </c>
      <c r="W3" s="1" t="s">
        <v>19</v>
      </c>
      <c r="X3" s="1" t="s">
        <v>20</v>
      </c>
      <c r="Y3" s="1" t="s">
        <v>21</v>
      </c>
      <c r="Z3" s="1" t="s">
        <v>22</v>
      </c>
      <c r="AB3" s="1" t="s">
        <v>30</v>
      </c>
      <c r="AC3" s="1" t="s">
        <v>31</v>
      </c>
      <c r="AD3" s="1" t="s">
        <v>32</v>
      </c>
      <c r="AE3" s="1" t="s">
        <v>96</v>
      </c>
    </row>
    <row r="4" spans="1:61" x14ac:dyDescent="0.25">
      <c r="A4">
        <v>1</v>
      </c>
      <c r="B4" s="1" t="s">
        <v>23</v>
      </c>
      <c r="C4" s="1" t="s">
        <v>24</v>
      </c>
      <c r="D4" s="1" t="s">
        <v>48</v>
      </c>
      <c r="E4" s="1">
        <v>1</v>
      </c>
      <c r="F4" s="1">
        <v>10</v>
      </c>
      <c r="G4" s="1">
        <v>-20</v>
      </c>
      <c r="H4" s="1" t="s">
        <v>26</v>
      </c>
      <c r="I4" s="1" t="s">
        <v>29</v>
      </c>
      <c r="J4" s="1" t="s">
        <v>26</v>
      </c>
      <c r="K4" s="1" t="s">
        <v>28</v>
      </c>
      <c r="L4" s="1" t="s">
        <v>27</v>
      </c>
      <c r="M4" s="1">
        <v>8</v>
      </c>
      <c r="O4" s="1" t="s">
        <v>40</v>
      </c>
      <c r="P4" s="1" t="s">
        <v>40</v>
      </c>
      <c r="Q4" s="1" t="s">
        <v>40</v>
      </c>
      <c r="R4" s="1" t="str">
        <f>IF(OR(P4="Y",Q4="Y"),"Y","N")</f>
        <v>N</v>
      </c>
      <c r="S4" s="1" t="s">
        <v>40</v>
      </c>
      <c r="U4" s="1">
        <v>18</v>
      </c>
      <c r="W4" s="2" t="s">
        <v>43</v>
      </c>
      <c r="X4" s="1" t="s">
        <v>44</v>
      </c>
      <c r="Y4" s="1" t="s">
        <v>45</v>
      </c>
      <c r="AB4">
        <v>18</v>
      </c>
      <c r="AC4" t="s">
        <v>36</v>
      </c>
      <c r="AD4" t="s">
        <v>37</v>
      </c>
      <c r="AE4" t="s">
        <v>24</v>
      </c>
    </row>
    <row r="5" spans="1:61" ht="16.5" customHeight="1" x14ac:dyDescent="0.25">
      <c r="A5">
        <v>2</v>
      </c>
      <c r="B5" s="1" t="s">
        <v>23</v>
      </c>
      <c r="C5" s="1" t="s">
        <v>24</v>
      </c>
      <c r="D5" s="1" t="s">
        <v>26</v>
      </c>
      <c r="E5" s="1">
        <v>2</v>
      </c>
      <c r="F5" s="1">
        <v>2</v>
      </c>
      <c r="G5" s="1">
        <f>G4-M4</f>
        <v>-28</v>
      </c>
      <c r="I5" s="1" t="s">
        <v>33</v>
      </c>
      <c r="J5" s="1" t="s">
        <v>25</v>
      </c>
      <c r="K5" s="1" t="s">
        <v>34</v>
      </c>
      <c r="L5" s="1" t="s">
        <v>35</v>
      </c>
      <c r="M5" s="1">
        <v>19</v>
      </c>
      <c r="N5" s="1">
        <v>13</v>
      </c>
      <c r="O5" s="1" t="s">
        <v>40</v>
      </c>
      <c r="P5" s="1" t="s">
        <v>40</v>
      </c>
      <c r="Q5" s="1" t="s">
        <v>40</v>
      </c>
      <c r="R5" s="1" t="str">
        <f t="shared" ref="R5:R21" si="0">IF(OR(P5="Y",Q5="Y"),"Y","N")</f>
        <v>N</v>
      </c>
      <c r="S5" s="1" t="s">
        <v>40</v>
      </c>
      <c r="T5" s="1">
        <v>6</v>
      </c>
      <c r="V5" s="1">
        <v>84</v>
      </c>
      <c r="W5" s="2" t="s">
        <v>43</v>
      </c>
      <c r="X5" s="1" t="s">
        <v>44</v>
      </c>
      <c r="Y5" s="1" t="s">
        <v>46</v>
      </c>
      <c r="Z5" s="1" t="s">
        <v>47</v>
      </c>
      <c r="AB5">
        <v>6</v>
      </c>
      <c r="AC5" t="s">
        <v>38</v>
      </c>
      <c r="AD5" t="s">
        <v>39</v>
      </c>
      <c r="AE5" t="s">
        <v>24</v>
      </c>
    </row>
    <row r="6" spans="1:61" x14ac:dyDescent="0.25">
      <c r="A6">
        <v>3</v>
      </c>
      <c r="B6" s="1" t="s">
        <v>23</v>
      </c>
      <c r="C6" s="1" t="s">
        <v>24</v>
      </c>
      <c r="D6" s="1" t="s">
        <v>48</v>
      </c>
      <c r="E6" s="1">
        <v>1</v>
      </c>
      <c r="F6" s="1">
        <v>10</v>
      </c>
      <c r="G6" s="1">
        <f>G5-M5</f>
        <v>-47</v>
      </c>
      <c r="I6" s="1" t="s">
        <v>29</v>
      </c>
      <c r="J6" s="1" t="s">
        <v>26</v>
      </c>
      <c r="K6" s="1" t="s">
        <v>49</v>
      </c>
      <c r="L6" s="1" t="s">
        <v>50</v>
      </c>
      <c r="M6" s="1">
        <v>3</v>
      </c>
      <c r="O6" s="1" t="s">
        <v>40</v>
      </c>
      <c r="P6" s="1" t="s">
        <v>40</v>
      </c>
      <c r="Q6" s="1" t="s">
        <v>40</v>
      </c>
      <c r="R6" s="1" t="str">
        <f t="shared" si="0"/>
        <v>N</v>
      </c>
      <c r="S6" s="1" t="s">
        <v>40</v>
      </c>
      <c r="U6" s="1">
        <v>30</v>
      </c>
      <c r="W6" s="2" t="s">
        <v>43</v>
      </c>
      <c r="X6" s="1" t="s">
        <v>53</v>
      </c>
      <c r="Y6" s="1" t="s">
        <v>45</v>
      </c>
      <c r="Z6" s="1" t="s">
        <v>54</v>
      </c>
      <c r="AB6">
        <v>84</v>
      </c>
      <c r="AC6" t="s">
        <v>41</v>
      </c>
      <c r="AD6" t="s">
        <v>42</v>
      </c>
      <c r="AE6" t="s">
        <v>24</v>
      </c>
    </row>
    <row r="7" spans="1:61" ht="16.5" customHeight="1" x14ac:dyDescent="0.25">
      <c r="A7">
        <v>4</v>
      </c>
      <c r="B7" s="1" t="s">
        <v>23</v>
      </c>
      <c r="C7" s="1" t="s">
        <v>24</v>
      </c>
      <c r="D7" s="1" t="s">
        <v>48</v>
      </c>
      <c r="E7" s="1">
        <v>2</v>
      </c>
      <c r="F7" s="1">
        <v>7</v>
      </c>
      <c r="G7" s="1">
        <v>50</v>
      </c>
      <c r="H7" s="1" t="s">
        <v>25</v>
      </c>
      <c r="I7" s="1" t="s">
        <v>55</v>
      </c>
      <c r="J7" s="1" t="s">
        <v>26</v>
      </c>
      <c r="K7" s="1" t="s">
        <v>34</v>
      </c>
      <c r="L7" s="1" t="s">
        <v>56</v>
      </c>
      <c r="M7" s="1">
        <v>24</v>
      </c>
      <c r="N7" s="1">
        <v>20</v>
      </c>
      <c r="O7" s="1" t="s">
        <v>40</v>
      </c>
      <c r="P7" s="1" t="s">
        <v>40</v>
      </c>
      <c r="Q7" s="1" t="s">
        <v>40</v>
      </c>
      <c r="R7" s="1" t="str">
        <f t="shared" si="0"/>
        <v>N</v>
      </c>
      <c r="S7" s="1" t="s">
        <v>40</v>
      </c>
      <c r="T7" s="1">
        <v>6</v>
      </c>
      <c r="V7" s="1">
        <v>87</v>
      </c>
      <c r="W7" s="2" t="s">
        <v>43</v>
      </c>
      <c r="X7" s="1" t="s">
        <v>44</v>
      </c>
      <c r="Y7" s="1" t="s">
        <v>59</v>
      </c>
      <c r="Z7" s="1" t="s">
        <v>47</v>
      </c>
      <c r="AB7">
        <v>30</v>
      </c>
      <c r="AC7" t="s">
        <v>51</v>
      </c>
      <c r="AD7" t="s">
        <v>52</v>
      </c>
      <c r="AE7" t="s">
        <v>24</v>
      </c>
    </row>
    <row r="8" spans="1:61" x14ac:dyDescent="0.25">
      <c r="A8">
        <v>5</v>
      </c>
      <c r="B8" s="1" t="s">
        <v>23</v>
      </c>
      <c r="C8" s="1" t="s">
        <v>24</v>
      </c>
      <c r="D8" s="1" t="s">
        <v>26</v>
      </c>
      <c r="E8" s="1">
        <f>IF(F7-M7&lt;0,1,E7+1)</f>
        <v>1</v>
      </c>
      <c r="F8" s="1">
        <f>IF(F7-M7&lt;0,10,F7-M7)</f>
        <v>10</v>
      </c>
      <c r="G8" s="1">
        <f>G7-M7</f>
        <v>26</v>
      </c>
      <c r="H8" s="1" t="s">
        <v>26</v>
      </c>
      <c r="I8" s="1" t="s">
        <v>29</v>
      </c>
      <c r="J8" s="1" t="s">
        <v>26</v>
      </c>
      <c r="K8" s="1" t="s">
        <v>60</v>
      </c>
      <c r="L8" s="1" t="s">
        <v>98</v>
      </c>
      <c r="M8" s="1">
        <v>2</v>
      </c>
      <c r="O8" s="1" t="s">
        <v>40</v>
      </c>
      <c r="P8" s="1" t="s">
        <v>40</v>
      </c>
      <c r="Q8" s="1" t="s">
        <v>40</v>
      </c>
      <c r="R8" s="1" t="str">
        <f t="shared" si="0"/>
        <v>N</v>
      </c>
      <c r="S8" s="1" t="s">
        <v>40</v>
      </c>
      <c r="U8" s="1">
        <v>30</v>
      </c>
      <c r="W8" s="2" t="s">
        <v>43</v>
      </c>
      <c r="X8" s="1" t="s">
        <v>44</v>
      </c>
      <c r="Y8" s="1" t="s">
        <v>45</v>
      </c>
      <c r="Z8" s="1" t="s">
        <v>54</v>
      </c>
      <c r="AB8">
        <v>87</v>
      </c>
      <c r="AC8" t="s">
        <v>57</v>
      </c>
      <c r="AD8" t="s">
        <v>58</v>
      </c>
      <c r="AE8" t="s">
        <v>24</v>
      </c>
    </row>
    <row r="9" spans="1:61" x14ac:dyDescent="0.25">
      <c r="A9">
        <v>6</v>
      </c>
      <c r="B9" s="1" t="s">
        <v>23</v>
      </c>
      <c r="C9" s="1" t="s">
        <v>24</v>
      </c>
      <c r="D9" s="1" t="s">
        <v>26</v>
      </c>
      <c r="E9" s="1">
        <f t="shared" ref="E9:E12" si="1">IF(F8-M8&lt;0,1,E8+1)</f>
        <v>2</v>
      </c>
      <c r="F9" s="1">
        <f t="shared" ref="F9:F12" si="2">IF(F8-M8&lt;0,10,F8-M8)</f>
        <v>8</v>
      </c>
      <c r="G9" s="1">
        <f t="shared" ref="G9:G12" si="3">G8-M8</f>
        <v>24</v>
      </c>
      <c r="H9" s="1" t="s">
        <v>25</v>
      </c>
      <c r="I9" s="1" t="s">
        <v>33</v>
      </c>
      <c r="J9" s="1" t="s">
        <v>25</v>
      </c>
      <c r="K9" s="1" t="s">
        <v>28</v>
      </c>
      <c r="L9" s="1" t="s">
        <v>61</v>
      </c>
      <c r="M9" s="1">
        <v>9</v>
      </c>
      <c r="N9" s="1">
        <v>2</v>
      </c>
      <c r="O9" s="1" t="s">
        <v>40</v>
      </c>
      <c r="P9" s="1" t="s">
        <v>40</v>
      </c>
      <c r="Q9" s="1" t="s">
        <v>40</v>
      </c>
      <c r="R9" s="1" t="str">
        <f t="shared" si="0"/>
        <v>N</v>
      </c>
      <c r="S9" s="1" t="s">
        <v>40</v>
      </c>
      <c r="T9" s="1">
        <v>6</v>
      </c>
      <c r="V9" s="1">
        <v>18</v>
      </c>
      <c r="W9" s="2" t="s">
        <v>43</v>
      </c>
      <c r="X9" s="1" t="s">
        <v>44</v>
      </c>
      <c r="Y9" s="1" t="s">
        <v>63</v>
      </c>
      <c r="Z9" s="1" t="s">
        <v>64</v>
      </c>
      <c r="AB9">
        <v>5</v>
      </c>
      <c r="AD9" t="s">
        <v>52</v>
      </c>
      <c r="AE9" t="s">
        <v>95</v>
      </c>
    </row>
    <row r="10" spans="1:61" ht="15.75" customHeight="1" x14ac:dyDescent="0.25">
      <c r="A10">
        <v>7</v>
      </c>
      <c r="B10" s="1" t="s">
        <v>23</v>
      </c>
      <c r="C10" s="1" t="s">
        <v>24</v>
      </c>
      <c r="D10" s="1" t="s">
        <v>48</v>
      </c>
      <c r="E10" s="1">
        <f t="shared" si="1"/>
        <v>1</v>
      </c>
      <c r="F10" s="1">
        <f t="shared" si="2"/>
        <v>10</v>
      </c>
      <c r="G10" s="1">
        <f t="shared" si="3"/>
        <v>15</v>
      </c>
      <c r="H10" s="1" t="s">
        <v>48</v>
      </c>
      <c r="I10" s="1" t="s">
        <v>29</v>
      </c>
      <c r="J10" s="1" t="s">
        <v>26</v>
      </c>
      <c r="K10" s="1" t="s">
        <v>28</v>
      </c>
      <c r="L10" s="1" t="s">
        <v>65</v>
      </c>
      <c r="M10" s="1">
        <v>13</v>
      </c>
      <c r="O10" s="1" t="s">
        <v>40</v>
      </c>
      <c r="P10" s="1" t="s">
        <v>40</v>
      </c>
      <c r="Q10" s="1" t="s">
        <v>40</v>
      </c>
      <c r="R10" s="1" t="str">
        <f t="shared" si="0"/>
        <v>N</v>
      </c>
      <c r="S10" s="1" t="s">
        <v>40</v>
      </c>
      <c r="U10" s="1">
        <v>30</v>
      </c>
      <c r="W10" s="2" t="s">
        <v>62</v>
      </c>
      <c r="X10" s="1" t="s">
        <v>53</v>
      </c>
      <c r="Y10" s="1" t="s">
        <v>63</v>
      </c>
      <c r="Z10" s="1" t="s">
        <v>47</v>
      </c>
      <c r="AB10">
        <v>32</v>
      </c>
      <c r="AD10" t="s">
        <v>78</v>
      </c>
      <c r="AE10" t="s">
        <v>95</v>
      </c>
    </row>
    <row r="11" spans="1:61" x14ac:dyDescent="0.25">
      <c r="A11">
        <v>8</v>
      </c>
      <c r="B11" s="1" t="s">
        <v>23</v>
      </c>
      <c r="C11" s="1" t="s">
        <v>24</v>
      </c>
      <c r="D11" s="1" t="s">
        <v>26</v>
      </c>
      <c r="E11" s="1">
        <f t="shared" si="1"/>
        <v>1</v>
      </c>
      <c r="F11" s="1">
        <f t="shared" si="2"/>
        <v>10</v>
      </c>
      <c r="G11" s="1">
        <f t="shared" si="3"/>
        <v>2</v>
      </c>
      <c r="I11" s="1" t="s">
        <v>33</v>
      </c>
      <c r="J11" s="1" t="s">
        <v>25</v>
      </c>
      <c r="K11" s="1" t="s">
        <v>60</v>
      </c>
      <c r="L11" s="1" t="s">
        <v>66</v>
      </c>
      <c r="M11" s="1">
        <v>0</v>
      </c>
      <c r="O11" s="1" t="s">
        <v>40</v>
      </c>
      <c r="P11" s="1" t="s">
        <v>40</v>
      </c>
      <c r="Q11" s="1" t="s">
        <v>40</v>
      </c>
      <c r="R11" s="1" t="str">
        <f t="shared" si="0"/>
        <v>N</v>
      </c>
      <c r="S11" s="1" t="s">
        <v>40</v>
      </c>
      <c r="V11" s="1">
        <v>87</v>
      </c>
      <c r="W11" s="2" t="s">
        <v>62</v>
      </c>
      <c r="X11" s="1" t="s">
        <v>44</v>
      </c>
      <c r="Y11" s="1" t="s">
        <v>68</v>
      </c>
      <c r="Z11" s="1" t="s">
        <v>64</v>
      </c>
      <c r="AB11">
        <v>35</v>
      </c>
      <c r="AD11" t="s">
        <v>52</v>
      </c>
      <c r="AE11" t="s">
        <v>95</v>
      </c>
    </row>
    <row r="12" spans="1:61" x14ac:dyDescent="0.25">
      <c r="A12">
        <v>9</v>
      </c>
      <c r="B12" s="1" t="s">
        <v>23</v>
      </c>
      <c r="C12" s="1" t="s">
        <v>24</v>
      </c>
      <c r="D12" s="1" t="s">
        <v>26</v>
      </c>
      <c r="E12" s="1">
        <f t="shared" si="1"/>
        <v>2</v>
      </c>
      <c r="F12" s="1">
        <f t="shared" si="2"/>
        <v>10</v>
      </c>
      <c r="G12" s="1">
        <f t="shared" si="3"/>
        <v>2</v>
      </c>
      <c r="H12" s="1" t="s">
        <v>26</v>
      </c>
      <c r="I12" s="1" t="s">
        <v>55</v>
      </c>
      <c r="J12" s="1" t="s">
        <v>26</v>
      </c>
      <c r="K12" s="1" t="s">
        <v>28</v>
      </c>
      <c r="L12" s="1" t="s">
        <v>56</v>
      </c>
      <c r="M12" s="1">
        <v>2</v>
      </c>
      <c r="N12" s="1">
        <v>0</v>
      </c>
      <c r="O12" s="1" t="s">
        <v>67</v>
      </c>
      <c r="P12" s="1" t="s">
        <v>40</v>
      </c>
      <c r="Q12" s="1" t="s">
        <v>40</v>
      </c>
      <c r="R12" s="1" t="str">
        <f t="shared" si="0"/>
        <v>N</v>
      </c>
      <c r="S12" s="1" t="s">
        <v>40</v>
      </c>
      <c r="U12" s="1">
        <v>30</v>
      </c>
      <c r="W12" s="2" t="s">
        <v>62</v>
      </c>
      <c r="X12" s="1" t="s">
        <v>44</v>
      </c>
      <c r="Y12" s="1" t="s">
        <v>68</v>
      </c>
      <c r="Z12" s="1" t="s">
        <v>69</v>
      </c>
      <c r="AB12">
        <v>1</v>
      </c>
      <c r="AD12" t="s">
        <v>39</v>
      </c>
      <c r="AE12" t="s">
        <v>95</v>
      </c>
    </row>
    <row r="13" spans="1:61" x14ac:dyDescent="0.25">
      <c r="A13">
        <v>10</v>
      </c>
      <c r="B13" s="1" t="s">
        <v>75</v>
      </c>
      <c r="C13" s="1" t="s">
        <v>24</v>
      </c>
      <c r="D13" s="1" t="s">
        <v>48</v>
      </c>
      <c r="K13" s="1" t="s">
        <v>94</v>
      </c>
      <c r="L13" s="1" t="s">
        <v>94</v>
      </c>
      <c r="O13" s="1" t="s">
        <v>40</v>
      </c>
      <c r="P13" s="1" t="s">
        <v>40</v>
      </c>
      <c r="Q13" s="1" t="s">
        <v>40</v>
      </c>
      <c r="R13" s="1" t="str">
        <f>IF(OR(P13="Y",Q13="Y"),"Y","N")</f>
        <v>N</v>
      </c>
      <c r="AB13">
        <v>81</v>
      </c>
      <c r="AD13" t="s">
        <v>58</v>
      </c>
      <c r="AE13" t="s">
        <v>95</v>
      </c>
    </row>
    <row r="14" spans="1:61" x14ac:dyDescent="0.25">
      <c r="A14">
        <v>11</v>
      </c>
      <c r="B14" s="1" t="s">
        <v>75</v>
      </c>
      <c r="C14" s="1" t="s">
        <v>24</v>
      </c>
      <c r="O14" s="1" t="s">
        <v>40</v>
      </c>
      <c r="P14" s="1" t="s">
        <v>40</v>
      </c>
      <c r="Q14" s="1" t="s">
        <v>40</v>
      </c>
      <c r="R14" s="1" t="str">
        <f t="shared" si="0"/>
        <v>N</v>
      </c>
    </row>
    <row r="15" spans="1:61" x14ac:dyDescent="0.25">
      <c r="A15">
        <v>12</v>
      </c>
      <c r="B15" s="1" t="s">
        <v>93</v>
      </c>
      <c r="C15" s="1" t="s">
        <v>95</v>
      </c>
      <c r="D15" s="1" t="s">
        <v>48</v>
      </c>
      <c r="E15" s="1">
        <v>1</v>
      </c>
      <c r="F15" s="1">
        <v>10</v>
      </c>
      <c r="G15" s="1">
        <v>-20</v>
      </c>
      <c r="I15" s="1" t="s">
        <v>29</v>
      </c>
      <c r="J15" s="1" t="s">
        <v>26</v>
      </c>
      <c r="K15" s="1" t="s">
        <v>76</v>
      </c>
      <c r="L15" s="1" t="s">
        <v>70</v>
      </c>
      <c r="M15" s="1">
        <v>4</v>
      </c>
      <c r="O15" s="1" t="s">
        <v>40</v>
      </c>
      <c r="P15" s="1" t="s">
        <v>40</v>
      </c>
      <c r="Q15" s="1" t="s">
        <v>40</v>
      </c>
      <c r="R15" s="1" t="str">
        <f t="shared" si="0"/>
        <v>N</v>
      </c>
      <c r="S15" s="1" t="s">
        <v>40</v>
      </c>
      <c r="U15" s="1">
        <v>5</v>
      </c>
      <c r="W15" s="2" t="s">
        <v>72</v>
      </c>
      <c r="X15" s="1" t="s">
        <v>44</v>
      </c>
      <c r="Y15" s="1" t="s">
        <v>73</v>
      </c>
      <c r="Z15" s="1" t="s">
        <v>64</v>
      </c>
      <c r="AM15" t="s">
        <v>71</v>
      </c>
      <c r="AN15" t="s">
        <v>32</v>
      </c>
    </row>
    <row r="16" spans="1:61" x14ac:dyDescent="0.25">
      <c r="A16">
        <v>13</v>
      </c>
      <c r="B16" s="1" t="s">
        <v>93</v>
      </c>
      <c r="C16" s="1" t="s">
        <v>95</v>
      </c>
      <c r="D16" s="1" t="s">
        <v>26</v>
      </c>
      <c r="E16" s="1">
        <v>2</v>
      </c>
      <c r="F16" s="1">
        <v>6</v>
      </c>
      <c r="G16" s="1">
        <f>G15-M15</f>
        <v>-24</v>
      </c>
      <c r="I16" s="1" t="s">
        <v>29</v>
      </c>
      <c r="J16" s="1" t="s">
        <v>26</v>
      </c>
      <c r="K16" s="1" t="s">
        <v>76</v>
      </c>
      <c r="L16" s="1" t="s">
        <v>77</v>
      </c>
      <c r="M16" s="1">
        <v>7</v>
      </c>
      <c r="O16" s="1" t="s">
        <v>40</v>
      </c>
      <c r="P16" s="1" t="s">
        <v>40</v>
      </c>
      <c r="Q16" s="1" t="s">
        <v>40</v>
      </c>
      <c r="R16" s="1" t="str">
        <f t="shared" si="0"/>
        <v>N</v>
      </c>
      <c r="S16" s="1" t="s">
        <v>40</v>
      </c>
      <c r="U16" s="1">
        <v>32</v>
      </c>
      <c r="W16" s="2" t="s">
        <v>72</v>
      </c>
      <c r="X16" s="1" t="s">
        <v>53</v>
      </c>
      <c r="Y16" s="1" t="s">
        <v>45</v>
      </c>
      <c r="Z16" s="1" t="s">
        <v>79</v>
      </c>
      <c r="AM16">
        <v>5</v>
      </c>
    </row>
    <row r="17" spans="1:39" ht="13.5" customHeight="1" x14ac:dyDescent="0.25">
      <c r="A17">
        <v>14</v>
      </c>
      <c r="B17" s="1" t="s">
        <v>93</v>
      </c>
      <c r="C17" s="1" t="s">
        <v>95</v>
      </c>
      <c r="D17" s="1" t="s">
        <v>26</v>
      </c>
      <c r="E17" s="1">
        <v>1</v>
      </c>
      <c r="F17" s="1">
        <v>10</v>
      </c>
      <c r="G17" s="1">
        <f t="shared" ref="G17:G20" si="4">G16-M16</f>
        <v>-31</v>
      </c>
      <c r="I17" s="1" t="s">
        <v>29</v>
      </c>
      <c r="J17" s="1" t="s">
        <v>25</v>
      </c>
      <c r="K17" s="1" t="s">
        <v>87</v>
      </c>
      <c r="L17" s="1" t="s">
        <v>70</v>
      </c>
      <c r="M17" s="1">
        <v>1</v>
      </c>
      <c r="O17" s="1" t="s">
        <v>40</v>
      </c>
      <c r="P17" s="1" t="s">
        <v>40</v>
      </c>
      <c r="Q17" s="1" t="s">
        <v>40</v>
      </c>
      <c r="R17" s="1" t="str">
        <f t="shared" si="0"/>
        <v>N</v>
      </c>
      <c r="S17" s="1" t="s">
        <v>40</v>
      </c>
      <c r="U17" s="1">
        <v>25</v>
      </c>
      <c r="W17" s="2" t="s">
        <v>72</v>
      </c>
      <c r="X17" s="1" t="s">
        <v>44</v>
      </c>
      <c r="Y17" s="1" t="s">
        <v>45</v>
      </c>
      <c r="Z17" s="1" t="s">
        <v>80</v>
      </c>
      <c r="AM17">
        <v>32</v>
      </c>
    </row>
    <row r="18" spans="1:39" x14ac:dyDescent="0.25">
      <c r="A18">
        <v>15</v>
      </c>
      <c r="B18" s="1" t="s">
        <v>93</v>
      </c>
      <c r="C18" s="1" t="s">
        <v>95</v>
      </c>
      <c r="D18" s="1" t="s">
        <v>48</v>
      </c>
      <c r="E18" s="1">
        <v>2</v>
      </c>
      <c r="F18" s="1">
        <v>9</v>
      </c>
      <c r="G18" s="1">
        <f t="shared" si="4"/>
        <v>-32</v>
      </c>
      <c r="I18" s="1" t="s">
        <v>29</v>
      </c>
      <c r="J18" s="1" t="s">
        <v>25</v>
      </c>
      <c r="K18" s="1" t="s">
        <v>76</v>
      </c>
      <c r="L18" s="1" t="s">
        <v>81</v>
      </c>
      <c r="M18" s="1">
        <v>-3</v>
      </c>
      <c r="O18" s="1" t="s">
        <v>40</v>
      </c>
      <c r="P18" s="1" t="s">
        <v>40</v>
      </c>
      <c r="Q18" s="1" t="s">
        <v>40</v>
      </c>
      <c r="R18" s="1" t="str">
        <f t="shared" si="0"/>
        <v>N</v>
      </c>
      <c r="S18" s="1" t="s">
        <v>40</v>
      </c>
      <c r="U18" s="1">
        <v>5</v>
      </c>
      <c r="W18" s="2" t="s">
        <v>72</v>
      </c>
      <c r="X18" s="1" t="s">
        <v>44</v>
      </c>
      <c r="Y18" s="1" t="s">
        <v>45</v>
      </c>
      <c r="Z18" s="1" t="s">
        <v>79</v>
      </c>
      <c r="AM18">
        <v>35</v>
      </c>
    </row>
    <row r="19" spans="1:39" ht="18.75" customHeight="1" x14ac:dyDescent="0.25">
      <c r="A19">
        <v>16</v>
      </c>
      <c r="B19" s="1" t="s">
        <v>93</v>
      </c>
      <c r="C19" s="1" t="s">
        <v>95</v>
      </c>
      <c r="D19" s="1" t="s">
        <v>25</v>
      </c>
      <c r="E19" s="1">
        <v>3</v>
      </c>
      <c r="F19" s="1">
        <v>12</v>
      </c>
      <c r="G19" s="1">
        <f t="shared" si="4"/>
        <v>-29</v>
      </c>
      <c r="I19" s="1" t="s">
        <v>82</v>
      </c>
      <c r="J19" s="1" t="s">
        <v>26</v>
      </c>
      <c r="K19" s="1" t="s">
        <v>88</v>
      </c>
      <c r="L19" s="1" t="s">
        <v>83</v>
      </c>
      <c r="M19" s="1">
        <v>18</v>
      </c>
      <c r="O19" s="1" t="s">
        <v>40</v>
      </c>
      <c r="P19" s="1" t="s">
        <v>40</v>
      </c>
      <c r="Q19" s="1" t="s">
        <v>40</v>
      </c>
      <c r="R19" s="1" t="str">
        <f t="shared" si="0"/>
        <v>N</v>
      </c>
      <c r="S19" s="1" t="s">
        <v>40</v>
      </c>
      <c r="T19" s="1">
        <v>1</v>
      </c>
      <c r="V19" s="1">
        <v>81</v>
      </c>
      <c r="W19" s="2" t="s">
        <v>72</v>
      </c>
      <c r="X19" s="1" t="s">
        <v>53</v>
      </c>
      <c r="Y19" s="1" t="s">
        <v>73</v>
      </c>
      <c r="Z19" s="1" t="s">
        <v>47</v>
      </c>
      <c r="AM19">
        <v>1</v>
      </c>
    </row>
    <row r="20" spans="1:39" x14ac:dyDescent="0.25">
      <c r="A20">
        <v>17</v>
      </c>
      <c r="B20" s="1" t="s">
        <v>93</v>
      </c>
      <c r="C20" s="1" t="s">
        <v>95</v>
      </c>
      <c r="D20" s="1" t="s">
        <v>26</v>
      </c>
      <c r="E20" s="1">
        <v>1</v>
      </c>
      <c r="F20" s="1">
        <v>10</v>
      </c>
      <c r="G20" s="1">
        <f t="shared" si="4"/>
        <v>-47</v>
      </c>
      <c r="I20" s="1" t="s">
        <v>29</v>
      </c>
      <c r="J20" s="1" t="s">
        <v>26</v>
      </c>
      <c r="K20" s="1" t="s">
        <v>76</v>
      </c>
      <c r="L20" s="1" t="s">
        <v>84</v>
      </c>
      <c r="M20" s="1">
        <v>4</v>
      </c>
      <c r="O20" s="1" t="s">
        <v>40</v>
      </c>
      <c r="P20" s="1" t="s">
        <v>40</v>
      </c>
      <c r="Q20" s="1" t="s">
        <v>40</v>
      </c>
      <c r="R20" s="1" t="str">
        <f t="shared" si="0"/>
        <v>N</v>
      </c>
      <c r="S20" s="1" t="s">
        <v>40</v>
      </c>
      <c r="U20" s="1">
        <v>32</v>
      </c>
      <c r="W20" s="2" t="s">
        <v>72</v>
      </c>
      <c r="X20" s="1" t="s">
        <v>44</v>
      </c>
      <c r="Y20" s="1" t="s">
        <v>85</v>
      </c>
      <c r="Z20" s="1" t="s">
        <v>79</v>
      </c>
      <c r="AM20">
        <v>81</v>
      </c>
    </row>
    <row r="21" spans="1:39" x14ac:dyDescent="0.25">
      <c r="A21">
        <v>18</v>
      </c>
      <c r="B21" s="1" t="s">
        <v>93</v>
      </c>
      <c r="C21" s="1" t="s">
        <v>95</v>
      </c>
      <c r="D21" s="1" t="s">
        <v>26</v>
      </c>
      <c r="E21" s="1">
        <f>IF(F20-M20&lt;0,1,E20+1)</f>
        <v>2</v>
      </c>
      <c r="F21" s="1">
        <f>IF(F20-M20&lt;0,10,F20-M20)</f>
        <v>6</v>
      </c>
      <c r="G21" s="1">
        <v>49</v>
      </c>
      <c r="I21" s="1" t="s">
        <v>29</v>
      </c>
      <c r="J21" s="1" t="s">
        <v>26</v>
      </c>
      <c r="K21" s="1" t="s">
        <v>76</v>
      </c>
      <c r="L21" s="1" t="s">
        <v>86</v>
      </c>
      <c r="M21" s="1">
        <v>-2</v>
      </c>
      <c r="O21" s="1" t="s">
        <v>40</v>
      </c>
      <c r="P21" s="1" t="s">
        <v>40</v>
      </c>
      <c r="Q21" s="1" t="s">
        <v>40</v>
      </c>
      <c r="R21" s="1" t="str">
        <f t="shared" si="0"/>
        <v>N</v>
      </c>
      <c r="S21" s="1" t="s">
        <v>40</v>
      </c>
      <c r="W21" s="2" t="s">
        <v>72</v>
      </c>
      <c r="X21" s="1" t="s">
        <v>44</v>
      </c>
      <c r="Y21" s="1" t="s">
        <v>45</v>
      </c>
      <c r="Z21" s="1" t="s">
        <v>64</v>
      </c>
    </row>
    <row r="22" spans="1:39" x14ac:dyDescent="0.25">
      <c r="A22">
        <v>19</v>
      </c>
      <c r="B22" s="1" t="s">
        <v>93</v>
      </c>
      <c r="C22" s="1" t="s">
        <v>95</v>
      </c>
      <c r="D22" s="1" t="s">
        <v>26</v>
      </c>
      <c r="E22" s="1">
        <f>IF(F21-M21&lt;0,1,E21+1)</f>
        <v>3</v>
      </c>
      <c r="F22" s="1">
        <f>IF(F21-M21&lt;0,10,F21-M21)</f>
        <v>8</v>
      </c>
      <c r="G22" s="1">
        <v>26</v>
      </c>
      <c r="I22" s="1" t="s">
        <v>33</v>
      </c>
      <c r="J22" s="1" t="s">
        <v>25</v>
      </c>
      <c r="K22" s="1" t="s">
        <v>89</v>
      </c>
      <c r="L22" s="1" t="s">
        <v>90</v>
      </c>
      <c r="M22" s="1">
        <v>0</v>
      </c>
      <c r="O22" s="1" t="s">
        <v>40</v>
      </c>
      <c r="P22" s="1" t="s">
        <v>67</v>
      </c>
      <c r="Q22" s="1" t="s">
        <v>40</v>
      </c>
      <c r="R22" s="1" t="str">
        <f>IF(OR(P22="Y",Q22="Y"),"Y","N")</f>
        <v>Y</v>
      </c>
      <c r="S22" s="1" t="str">
        <f t="shared" ref="S22:S28" si="5">IF(AND(I22="Pass",M22 &gt;=1),"N","Y")</f>
        <v>Y</v>
      </c>
      <c r="T22" s="1">
        <v>1</v>
      </c>
      <c r="W22" s="2" t="s">
        <v>72</v>
      </c>
      <c r="X22" s="1" t="s">
        <v>53</v>
      </c>
      <c r="Y22" s="1" t="s">
        <v>73</v>
      </c>
      <c r="Z22" s="1" t="s">
        <v>47</v>
      </c>
    </row>
    <row r="23" spans="1:39" x14ac:dyDescent="0.25">
      <c r="A23">
        <v>20</v>
      </c>
      <c r="B23" s="1" t="s">
        <v>23</v>
      </c>
      <c r="C23" s="1" t="s">
        <v>24</v>
      </c>
      <c r="D23" s="1" t="s">
        <v>48</v>
      </c>
      <c r="E23" s="1">
        <v>1</v>
      </c>
      <c r="F23" s="1">
        <v>10</v>
      </c>
      <c r="G23" s="1">
        <v>-40</v>
      </c>
      <c r="I23" s="1" t="s">
        <v>29</v>
      </c>
      <c r="J23" s="1" t="s">
        <v>25</v>
      </c>
      <c r="K23" s="1" t="s">
        <v>60</v>
      </c>
      <c r="L23" s="1" t="s">
        <v>97</v>
      </c>
      <c r="M23" s="1">
        <v>3</v>
      </c>
      <c r="O23" s="1" t="s">
        <v>40</v>
      </c>
      <c r="P23" s="1" t="s">
        <v>40</v>
      </c>
      <c r="Q23" s="1" t="s">
        <v>67</v>
      </c>
      <c r="R23" s="1" t="str">
        <f>IF(OR(P23="Y",Q23="Y"),"Y","N")</f>
        <v>Y</v>
      </c>
      <c r="S23" s="1" t="s">
        <v>40</v>
      </c>
      <c r="U23" s="1">
        <v>30</v>
      </c>
      <c r="W23" s="2" t="s">
        <v>43</v>
      </c>
      <c r="X23" s="1" t="s">
        <v>44</v>
      </c>
      <c r="Y23" s="1" t="s">
        <v>45</v>
      </c>
      <c r="Z23" s="1" t="s">
        <v>64</v>
      </c>
    </row>
    <row r="24" spans="1:39" x14ac:dyDescent="0.25">
      <c r="A24">
        <v>21</v>
      </c>
      <c r="B24" s="1" t="s">
        <v>93</v>
      </c>
      <c r="C24" s="1" t="s">
        <v>95</v>
      </c>
      <c r="D24" s="1" t="s">
        <v>48</v>
      </c>
      <c r="E24" s="1">
        <v>1</v>
      </c>
      <c r="F24" s="1">
        <v>10</v>
      </c>
      <c r="G24" s="1">
        <v>37</v>
      </c>
      <c r="I24" s="1" t="s">
        <v>29</v>
      </c>
      <c r="K24" s="1" t="s">
        <v>89</v>
      </c>
      <c r="L24" s="1" t="s">
        <v>98</v>
      </c>
      <c r="M24" s="1">
        <v>37</v>
      </c>
      <c r="O24" s="1" t="s">
        <v>67</v>
      </c>
      <c r="P24" s="1" t="s">
        <v>40</v>
      </c>
      <c r="Q24" s="1" t="s">
        <v>40</v>
      </c>
      <c r="R24" s="1" t="str">
        <f>IF(OR(P24="Y",Q24="Y"),"Y","N")</f>
        <v>N</v>
      </c>
      <c r="S24" s="1" t="s">
        <v>40</v>
      </c>
      <c r="U24" s="1">
        <v>32</v>
      </c>
      <c r="W24" s="2" t="s">
        <v>72</v>
      </c>
      <c r="X24" s="1" t="s">
        <v>44</v>
      </c>
      <c r="Y24" s="1" t="s">
        <v>85</v>
      </c>
    </row>
    <row r="25" spans="1:39" x14ac:dyDescent="0.25">
      <c r="A25">
        <v>22</v>
      </c>
      <c r="B25" s="1" t="s">
        <v>75</v>
      </c>
      <c r="C25" s="1" t="s">
        <v>24</v>
      </c>
      <c r="D25" s="1" t="s">
        <v>48</v>
      </c>
      <c r="K25" s="1" t="s">
        <v>94</v>
      </c>
      <c r="L25" s="1" t="s">
        <v>94</v>
      </c>
      <c r="O25" s="1" t="s">
        <v>40</v>
      </c>
      <c r="P25" s="1" t="s">
        <v>40</v>
      </c>
      <c r="Q25" s="1" t="s">
        <v>40</v>
      </c>
      <c r="R25" s="1" t="str">
        <f>IF(OR(P25="Y",Q25="Y"),"Y","N")</f>
        <v>N</v>
      </c>
    </row>
    <row r="26" spans="1:39" x14ac:dyDescent="0.25">
      <c r="A26">
        <v>23</v>
      </c>
      <c r="B26" s="1" t="s">
        <v>75</v>
      </c>
      <c r="O26" s="1" t="s">
        <v>40</v>
      </c>
      <c r="P26" s="1" t="s">
        <v>40</v>
      </c>
      <c r="Q26" s="1" t="s">
        <v>40</v>
      </c>
      <c r="R26" s="1" t="str">
        <f t="shared" ref="R26" si="6">IF(OR(P26="Y",Q26="Y"),"Y","N")</f>
        <v>N</v>
      </c>
    </row>
    <row r="27" spans="1:39" x14ac:dyDescent="0.25">
      <c r="A27">
        <v>24</v>
      </c>
      <c r="B27" s="1" t="s">
        <v>23</v>
      </c>
      <c r="C27" s="1" t="s">
        <v>24</v>
      </c>
      <c r="D27" s="1" t="s">
        <v>48</v>
      </c>
      <c r="E27" s="1">
        <v>1</v>
      </c>
      <c r="F27" s="1">
        <v>10</v>
      </c>
      <c r="G27" s="1">
        <v>-20</v>
      </c>
      <c r="I27" s="1" t="s">
        <v>33</v>
      </c>
      <c r="J27" s="1" t="s">
        <v>25</v>
      </c>
      <c r="K27" s="1" t="s">
        <v>99</v>
      </c>
      <c r="L27" s="1" t="s">
        <v>35</v>
      </c>
      <c r="M27" s="1">
        <v>5</v>
      </c>
      <c r="N27" s="1">
        <v>2</v>
      </c>
      <c r="O27" s="1" t="s">
        <v>40</v>
      </c>
      <c r="P27" s="1" t="s">
        <v>40</v>
      </c>
      <c r="Q27" s="1" t="s">
        <v>40</v>
      </c>
      <c r="R27" s="1" t="str">
        <f>IF(OR(P27="Y",Q27="Y"),"Y","N")</f>
        <v>N</v>
      </c>
      <c r="S27" s="1" t="str">
        <f t="shared" si="5"/>
        <v>N</v>
      </c>
      <c r="T27" s="1">
        <v>6</v>
      </c>
      <c r="V27" s="1">
        <v>18</v>
      </c>
      <c r="W27" s="2" t="s">
        <v>43</v>
      </c>
      <c r="X27" s="1" t="s">
        <v>53</v>
      </c>
      <c r="Y27" s="1" t="s">
        <v>85</v>
      </c>
      <c r="Z27" s="1" t="s">
        <v>47</v>
      </c>
    </row>
    <row r="28" spans="1:39" x14ac:dyDescent="0.25">
      <c r="A28">
        <v>25</v>
      </c>
      <c r="B28" s="1" t="s">
        <v>23</v>
      </c>
      <c r="C28" s="1" t="s">
        <v>24</v>
      </c>
      <c r="D28" s="1" t="s">
        <v>25</v>
      </c>
      <c r="E28" s="1">
        <v>2</v>
      </c>
      <c r="F28" s="1">
        <f>IF(F27-M27&lt;0,10,F27-M27)</f>
        <v>5</v>
      </c>
      <c r="G28" s="1">
        <f>G27-M27</f>
        <v>-25</v>
      </c>
      <c r="I28" s="1" t="s">
        <v>33</v>
      </c>
      <c r="J28" s="1" t="s">
        <v>25</v>
      </c>
      <c r="K28" s="1" t="s">
        <v>34</v>
      </c>
      <c r="L28" s="1" t="s">
        <v>100</v>
      </c>
      <c r="M28" s="1">
        <v>13</v>
      </c>
      <c r="N28" s="1">
        <v>7</v>
      </c>
      <c r="O28" s="1" t="s">
        <v>40</v>
      </c>
      <c r="P28" s="1" t="s">
        <v>40</v>
      </c>
      <c r="Q28" s="1" t="s">
        <v>40</v>
      </c>
      <c r="R28" s="1" t="s">
        <v>40</v>
      </c>
      <c r="S28" s="1" t="str">
        <f t="shared" si="5"/>
        <v>N</v>
      </c>
      <c r="T28" s="1">
        <v>6</v>
      </c>
      <c r="V28" s="1">
        <v>84</v>
      </c>
      <c r="W28" s="2" t="s">
        <v>43</v>
      </c>
      <c r="X28" s="1" t="s">
        <v>44</v>
      </c>
      <c r="Y28" s="1" t="s">
        <v>45</v>
      </c>
      <c r="Z28" s="1" t="s">
        <v>54</v>
      </c>
    </row>
    <row r="29" spans="1:39" ht="20.25" customHeight="1" x14ac:dyDescent="0.25">
      <c r="A29">
        <v>26</v>
      </c>
      <c r="B29" s="1" t="s">
        <v>23</v>
      </c>
      <c r="C29" s="1" t="s">
        <v>24</v>
      </c>
      <c r="D29" s="1" t="s">
        <v>26</v>
      </c>
      <c r="E29" s="1">
        <v>1</v>
      </c>
      <c r="F29" s="1">
        <f t="shared" ref="F29:F30" si="7">IF(F28-M28&lt;0,10,F28-M28)</f>
        <v>10</v>
      </c>
      <c r="G29" s="1">
        <f>G28-M28</f>
        <v>-38</v>
      </c>
      <c r="I29" s="1" t="s">
        <v>55</v>
      </c>
      <c r="J29" s="1" t="s">
        <v>26</v>
      </c>
      <c r="K29" s="1" t="s">
        <v>60</v>
      </c>
      <c r="L29" s="1" t="s">
        <v>65</v>
      </c>
      <c r="M29" s="1">
        <v>4</v>
      </c>
      <c r="N29" s="1">
        <v>3</v>
      </c>
      <c r="O29" s="1" t="s">
        <v>40</v>
      </c>
      <c r="P29" s="1" t="s">
        <v>40</v>
      </c>
      <c r="Q29" s="1" t="s">
        <v>40</v>
      </c>
      <c r="R29" s="1" t="str">
        <f>IF(OR(P29="Y",Q29="Y"),"Y","N")</f>
        <v>N</v>
      </c>
      <c r="S29" s="1" t="s">
        <v>40</v>
      </c>
      <c r="T29" s="1">
        <v>6</v>
      </c>
      <c r="V29" s="1">
        <v>18</v>
      </c>
      <c r="W29" s="2" t="s">
        <v>43</v>
      </c>
      <c r="X29" s="1" t="s">
        <v>44</v>
      </c>
      <c r="Y29" s="1" t="s">
        <v>45</v>
      </c>
    </row>
    <row r="30" spans="1:39" x14ac:dyDescent="0.25">
      <c r="A30">
        <v>27</v>
      </c>
      <c r="B30" s="1" t="s">
        <v>23</v>
      </c>
      <c r="C30" s="1" t="s">
        <v>24</v>
      </c>
      <c r="D30" s="1" t="s">
        <v>26</v>
      </c>
      <c r="E30" s="1">
        <v>2</v>
      </c>
      <c r="F30" s="1">
        <f t="shared" si="7"/>
        <v>6</v>
      </c>
      <c r="G30" s="1">
        <f t="shared" ref="G30" si="8">G29-M29</f>
        <v>-42</v>
      </c>
      <c r="I30" s="1" t="s">
        <v>33</v>
      </c>
      <c r="J30" s="1" t="s">
        <v>25</v>
      </c>
      <c r="K30" s="1" t="s">
        <v>101</v>
      </c>
      <c r="L30" s="1" t="s">
        <v>106</v>
      </c>
      <c r="M30" s="1">
        <v>58</v>
      </c>
      <c r="O30" s="1" t="s">
        <v>67</v>
      </c>
      <c r="P30" s="1" t="s">
        <v>40</v>
      </c>
      <c r="Q30" s="1" t="s">
        <v>40</v>
      </c>
      <c r="R30" s="1" t="str">
        <f t="shared" ref="R30" si="9">IF(OR(P30="Y",Q30="Y"),"Y","N")</f>
        <v>N</v>
      </c>
      <c r="S30" s="1" t="s">
        <v>40</v>
      </c>
      <c r="V30" s="1">
        <v>84</v>
      </c>
      <c r="W30" s="2" t="s">
        <v>43</v>
      </c>
      <c r="X30" s="1" t="s">
        <v>44</v>
      </c>
      <c r="Y30" s="1" t="s">
        <v>45</v>
      </c>
      <c r="Z30" s="1" t="s">
        <v>54</v>
      </c>
    </row>
    <row r="31" spans="1:39" x14ac:dyDescent="0.25">
      <c r="A31">
        <v>28</v>
      </c>
      <c r="B31" s="1" t="s">
        <v>75</v>
      </c>
      <c r="C31" s="1" t="s">
        <v>24</v>
      </c>
      <c r="D31" s="1" t="s">
        <v>48</v>
      </c>
      <c r="K31" s="1" t="s">
        <v>94</v>
      </c>
      <c r="L31" s="1" t="s">
        <v>94</v>
      </c>
      <c r="O31" s="1" t="s">
        <v>40</v>
      </c>
      <c r="P31" s="1" t="s">
        <v>40</v>
      </c>
      <c r="Q31" s="1" t="s">
        <v>40</v>
      </c>
      <c r="R31" s="1" t="str">
        <f>IF(OR(P31="Y",Q31="Y"),"Y","N")</f>
        <v>N</v>
      </c>
    </row>
    <row r="32" spans="1:39" x14ac:dyDescent="0.25">
      <c r="A32">
        <v>29</v>
      </c>
      <c r="B32" s="1" t="s">
        <v>75</v>
      </c>
      <c r="C32" s="1" t="s">
        <v>24</v>
      </c>
      <c r="O32" s="1" t="s">
        <v>40</v>
      </c>
      <c r="P32" s="1" t="s">
        <v>40</v>
      </c>
      <c r="Q32" s="1" t="s">
        <v>40</v>
      </c>
      <c r="R32" s="1" t="str">
        <f t="shared" ref="R32:R39" si="10">IF(OR(P32="Y",Q32="Y"),"Y","N")</f>
        <v>N</v>
      </c>
    </row>
    <row r="33" spans="1:29" x14ac:dyDescent="0.25">
      <c r="A33">
        <v>30</v>
      </c>
      <c r="B33" s="1" t="s">
        <v>93</v>
      </c>
      <c r="C33" s="1" t="s">
        <v>95</v>
      </c>
      <c r="D33" s="1" t="s">
        <v>48</v>
      </c>
      <c r="E33" s="1">
        <v>1</v>
      </c>
      <c r="F33" s="1">
        <v>10</v>
      </c>
      <c r="G33" s="1">
        <v>-20</v>
      </c>
      <c r="I33" s="1" t="s">
        <v>29</v>
      </c>
      <c r="J33" s="1" t="s">
        <v>26</v>
      </c>
      <c r="K33" s="1" t="s">
        <v>76</v>
      </c>
      <c r="L33" s="1" t="s">
        <v>70</v>
      </c>
      <c r="M33" s="1">
        <v>4</v>
      </c>
      <c r="O33" s="1" t="s">
        <v>40</v>
      </c>
      <c r="P33" s="1" t="s">
        <v>40</v>
      </c>
      <c r="Q33" s="1" t="s">
        <v>40</v>
      </c>
      <c r="R33" s="1" t="str">
        <f t="shared" si="10"/>
        <v>N</v>
      </c>
      <c r="S33" s="1" t="s">
        <v>40</v>
      </c>
      <c r="U33" s="1">
        <v>5</v>
      </c>
      <c r="W33" s="2" t="s">
        <v>72</v>
      </c>
      <c r="X33" s="1" t="s">
        <v>44</v>
      </c>
      <c r="Y33" s="1" t="s">
        <v>73</v>
      </c>
      <c r="Z33" s="1" t="s">
        <v>64</v>
      </c>
    </row>
    <row r="34" spans="1:29" x14ac:dyDescent="0.25">
      <c r="A34">
        <v>31</v>
      </c>
      <c r="B34" s="1" t="s">
        <v>93</v>
      </c>
      <c r="C34" s="1" t="s">
        <v>95</v>
      </c>
      <c r="D34" s="1" t="s">
        <v>26</v>
      </c>
      <c r="E34" s="1">
        <v>2</v>
      </c>
      <c r="F34" s="1">
        <v>6</v>
      </c>
      <c r="G34" s="1">
        <f>G33-M33</f>
        <v>-24</v>
      </c>
      <c r="I34" s="1" t="s">
        <v>29</v>
      </c>
      <c r="J34" s="1" t="s">
        <v>26</v>
      </c>
      <c r="K34" s="1" t="s">
        <v>76</v>
      </c>
      <c r="L34" s="1" t="s">
        <v>77</v>
      </c>
      <c r="M34" s="1">
        <v>7</v>
      </c>
      <c r="O34" s="1" t="s">
        <v>40</v>
      </c>
      <c r="P34" s="1" t="s">
        <v>40</v>
      </c>
      <c r="Q34" s="1" t="s">
        <v>40</v>
      </c>
      <c r="R34" s="1" t="str">
        <f t="shared" si="10"/>
        <v>N</v>
      </c>
      <c r="S34" s="1" t="s">
        <v>40</v>
      </c>
      <c r="U34" s="1">
        <v>32</v>
      </c>
      <c r="W34" s="2" t="s">
        <v>72</v>
      </c>
      <c r="X34" s="1" t="s">
        <v>53</v>
      </c>
      <c r="Y34" s="1" t="s">
        <v>45</v>
      </c>
      <c r="Z34" s="1" t="s">
        <v>79</v>
      </c>
    </row>
    <row r="35" spans="1:29" x14ac:dyDescent="0.25">
      <c r="A35">
        <v>32</v>
      </c>
      <c r="B35" s="1" t="s">
        <v>93</v>
      </c>
      <c r="C35" s="1" t="s">
        <v>95</v>
      </c>
      <c r="D35" s="1" t="s">
        <v>26</v>
      </c>
      <c r="E35" s="1">
        <v>1</v>
      </c>
      <c r="F35" s="1">
        <v>10</v>
      </c>
      <c r="G35" s="1">
        <f t="shared" ref="G35:G38" si="11">G34-M34</f>
        <v>-31</v>
      </c>
      <c r="I35" s="1" t="s">
        <v>29</v>
      </c>
      <c r="J35" s="1" t="s">
        <v>25</v>
      </c>
      <c r="K35" s="1" t="s">
        <v>87</v>
      </c>
      <c r="L35" s="1" t="s">
        <v>70</v>
      </c>
      <c r="M35" s="1">
        <v>1</v>
      </c>
      <c r="O35" s="1" t="s">
        <v>40</v>
      </c>
      <c r="P35" s="1" t="s">
        <v>40</v>
      </c>
      <c r="Q35" s="1" t="s">
        <v>40</v>
      </c>
      <c r="R35" s="1" t="str">
        <f t="shared" si="10"/>
        <v>N</v>
      </c>
      <c r="S35" s="1" t="s">
        <v>40</v>
      </c>
      <c r="U35" s="1">
        <v>25</v>
      </c>
      <c r="W35" s="2" t="s">
        <v>72</v>
      </c>
      <c r="X35" s="1" t="s">
        <v>44</v>
      </c>
      <c r="Y35" s="1" t="s">
        <v>45</v>
      </c>
      <c r="Z35" s="1" t="s">
        <v>80</v>
      </c>
    </row>
    <row r="36" spans="1:29" x14ac:dyDescent="0.25">
      <c r="A36">
        <v>33</v>
      </c>
      <c r="B36" s="1" t="s">
        <v>93</v>
      </c>
      <c r="C36" s="1" t="s">
        <v>95</v>
      </c>
      <c r="D36" s="1" t="s">
        <v>48</v>
      </c>
      <c r="E36" s="1">
        <v>2</v>
      </c>
      <c r="F36" s="1">
        <v>9</v>
      </c>
      <c r="G36" s="1">
        <f t="shared" si="11"/>
        <v>-32</v>
      </c>
      <c r="I36" s="1" t="s">
        <v>29</v>
      </c>
      <c r="J36" s="1" t="s">
        <v>25</v>
      </c>
      <c r="K36" s="1" t="s">
        <v>76</v>
      </c>
      <c r="L36" s="1" t="s">
        <v>81</v>
      </c>
      <c r="M36" s="1">
        <v>-3</v>
      </c>
      <c r="O36" s="1" t="s">
        <v>40</v>
      </c>
      <c r="P36" s="1" t="s">
        <v>40</v>
      </c>
      <c r="Q36" s="1" t="s">
        <v>40</v>
      </c>
      <c r="R36" s="1" t="str">
        <f t="shared" si="10"/>
        <v>N</v>
      </c>
      <c r="S36" s="1" t="s">
        <v>40</v>
      </c>
      <c r="U36" s="1">
        <v>5</v>
      </c>
      <c r="W36" s="2" t="s">
        <v>72</v>
      </c>
      <c r="X36" s="1" t="s">
        <v>44</v>
      </c>
      <c r="Y36" s="1" t="s">
        <v>45</v>
      </c>
      <c r="Z36" s="1" t="s">
        <v>79</v>
      </c>
    </row>
    <row r="37" spans="1:29" x14ac:dyDescent="0.25">
      <c r="A37">
        <v>34</v>
      </c>
      <c r="B37" s="1" t="s">
        <v>93</v>
      </c>
      <c r="C37" s="1" t="s">
        <v>95</v>
      </c>
      <c r="D37" s="1" t="s">
        <v>25</v>
      </c>
      <c r="E37" s="1">
        <v>3</v>
      </c>
      <c r="F37" s="1">
        <v>12</v>
      </c>
      <c r="G37" s="1">
        <f t="shared" si="11"/>
        <v>-29</v>
      </c>
      <c r="I37" s="1" t="s">
        <v>82</v>
      </c>
      <c r="J37" s="1" t="s">
        <v>26</v>
      </c>
      <c r="K37" s="1" t="s">
        <v>88</v>
      </c>
      <c r="L37" s="1" t="s">
        <v>83</v>
      </c>
      <c r="M37" s="1">
        <v>18</v>
      </c>
      <c r="N37" s="1">
        <v>0</v>
      </c>
      <c r="O37" s="1" t="s">
        <v>40</v>
      </c>
      <c r="P37" s="1" t="s">
        <v>40</v>
      </c>
      <c r="Q37" s="1" t="s">
        <v>40</v>
      </c>
      <c r="R37" s="1" t="str">
        <f t="shared" si="10"/>
        <v>N</v>
      </c>
      <c r="S37" s="1" t="s">
        <v>40</v>
      </c>
      <c r="T37" s="1">
        <v>1</v>
      </c>
      <c r="V37" s="1">
        <v>81</v>
      </c>
      <c r="W37" s="2" t="s">
        <v>72</v>
      </c>
      <c r="X37" s="1" t="s">
        <v>53</v>
      </c>
      <c r="Y37" s="1" t="s">
        <v>73</v>
      </c>
      <c r="Z37" s="1" t="s">
        <v>47</v>
      </c>
    </row>
    <row r="38" spans="1:29" x14ac:dyDescent="0.25">
      <c r="A38">
        <v>35</v>
      </c>
      <c r="B38" s="1" t="s">
        <v>93</v>
      </c>
      <c r="C38" s="1" t="s">
        <v>95</v>
      </c>
      <c r="D38" s="1" t="s">
        <v>26</v>
      </c>
      <c r="E38" s="1">
        <v>1</v>
      </c>
      <c r="F38" s="1">
        <v>10</v>
      </c>
      <c r="G38" s="1">
        <f t="shared" si="11"/>
        <v>-47</v>
      </c>
      <c r="I38" s="1" t="s">
        <v>29</v>
      </c>
      <c r="J38" s="1" t="s">
        <v>26</v>
      </c>
      <c r="K38" s="1" t="s">
        <v>76</v>
      </c>
      <c r="L38" s="1" t="s">
        <v>84</v>
      </c>
      <c r="M38" s="1">
        <v>4</v>
      </c>
      <c r="O38" s="1" t="s">
        <v>40</v>
      </c>
      <c r="P38" s="1" t="s">
        <v>40</v>
      </c>
      <c r="Q38" s="1" t="s">
        <v>40</v>
      </c>
      <c r="R38" s="1" t="str">
        <f t="shared" si="10"/>
        <v>N</v>
      </c>
      <c r="S38" s="1" t="s">
        <v>40</v>
      </c>
      <c r="U38" s="1">
        <v>32</v>
      </c>
      <c r="W38" s="2" t="s">
        <v>72</v>
      </c>
      <c r="X38" s="1" t="s">
        <v>44</v>
      </c>
      <c r="Y38" s="1" t="s">
        <v>85</v>
      </c>
      <c r="Z38" s="1" t="s">
        <v>79</v>
      </c>
    </row>
    <row r="39" spans="1:29" x14ac:dyDescent="0.25">
      <c r="A39">
        <v>36</v>
      </c>
      <c r="B39" s="1" t="s">
        <v>93</v>
      </c>
      <c r="C39" s="1" t="s">
        <v>95</v>
      </c>
      <c r="D39" s="1" t="s">
        <v>26</v>
      </c>
      <c r="E39" s="1">
        <f>IF(F38-M38&lt;0,1,E38+1)</f>
        <v>2</v>
      </c>
      <c r="F39" s="1">
        <f>IF(F38-M38&lt;0,10,F38-M38)</f>
        <v>6</v>
      </c>
      <c r="G39" s="1">
        <v>49</v>
      </c>
      <c r="I39" s="1" t="s">
        <v>29</v>
      </c>
      <c r="J39" s="1" t="s">
        <v>26</v>
      </c>
      <c r="K39" s="1" t="s">
        <v>76</v>
      </c>
      <c r="L39" s="1" t="s">
        <v>86</v>
      </c>
      <c r="M39" s="1">
        <v>-2</v>
      </c>
      <c r="O39" s="1" t="s">
        <v>40</v>
      </c>
      <c r="P39" s="1" t="s">
        <v>40</v>
      </c>
      <c r="Q39" s="1" t="s">
        <v>40</v>
      </c>
      <c r="R39" s="1" t="str">
        <f t="shared" si="10"/>
        <v>N</v>
      </c>
      <c r="S39" s="1" t="s">
        <v>40</v>
      </c>
      <c r="W39" s="2" t="s">
        <v>72</v>
      </c>
      <c r="X39" s="1" t="s">
        <v>44</v>
      </c>
      <c r="Y39" s="1" t="s">
        <v>45</v>
      </c>
      <c r="Z39" s="1" t="s">
        <v>64</v>
      </c>
    </row>
    <row r="40" spans="1:29" x14ac:dyDescent="0.25">
      <c r="A40">
        <v>37</v>
      </c>
      <c r="B40" s="1" t="s">
        <v>93</v>
      </c>
      <c r="C40" s="1" t="s">
        <v>95</v>
      </c>
      <c r="D40" s="1" t="s">
        <v>26</v>
      </c>
      <c r="E40" s="1">
        <f>IF(F39-M39&lt;0,1,E39+1)</f>
        <v>3</v>
      </c>
      <c r="F40" s="1">
        <f>IF(F39-M39&lt;0,10,F39-M39)</f>
        <v>8</v>
      </c>
      <c r="G40" s="1">
        <v>26</v>
      </c>
      <c r="I40" s="1" t="s">
        <v>33</v>
      </c>
      <c r="J40" s="1" t="s">
        <v>25</v>
      </c>
      <c r="K40" s="1" t="s">
        <v>89</v>
      </c>
      <c r="L40" s="1" t="s">
        <v>90</v>
      </c>
      <c r="M40" s="1">
        <v>14</v>
      </c>
      <c r="N40" s="1">
        <v>0</v>
      </c>
      <c r="O40" s="1" t="s">
        <v>40</v>
      </c>
      <c r="P40" s="1" t="s">
        <v>40</v>
      </c>
      <c r="Q40" s="1" t="s">
        <v>40</v>
      </c>
      <c r="R40" s="1" t="s">
        <v>40</v>
      </c>
      <c r="S40" s="1" t="s">
        <v>40</v>
      </c>
      <c r="T40" s="1">
        <v>1</v>
      </c>
      <c r="V40" s="1">
        <v>81</v>
      </c>
      <c r="W40" s="2" t="s">
        <v>72</v>
      </c>
      <c r="X40" s="1" t="s">
        <v>53</v>
      </c>
      <c r="Y40" s="1" t="s">
        <v>73</v>
      </c>
      <c r="Z40" s="1" t="s">
        <v>47</v>
      </c>
    </row>
    <row r="41" spans="1:29" x14ac:dyDescent="0.25">
      <c r="A41">
        <v>38</v>
      </c>
      <c r="B41" s="1" t="s">
        <v>93</v>
      </c>
      <c r="C41" s="1" t="s">
        <v>95</v>
      </c>
      <c r="D41" s="1" t="s">
        <v>48</v>
      </c>
      <c r="E41" s="1">
        <v>1</v>
      </c>
      <c r="F41" s="1">
        <v>10</v>
      </c>
      <c r="G41" s="1">
        <v>12</v>
      </c>
      <c r="I41" s="1" t="s">
        <v>29</v>
      </c>
      <c r="J41" s="1" t="s">
        <v>25</v>
      </c>
      <c r="K41" s="1" t="s">
        <v>89</v>
      </c>
      <c r="L41" s="1" t="s">
        <v>104</v>
      </c>
      <c r="M41" s="1">
        <v>3</v>
      </c>
      <c r="O41" s="1" t="s">
        <v>40</v>
      </c>
      <c r="P41" s="1" t="s">
        <v>40</v>
      </c>
      <c r="Q41" s="1" t="s">
        <v>40</v>
      </c>
      <c r="R41" s="1" t="s">
        <v>40</v>
      </c>
      <c r="S41" s="1" t="s">
        <v>40</v>
      </c>
      <c r="U41" s="1">
        <v>25</v>
      </c>
      <c r="W41" s="2" t="s">
        <v>102</v>
      </c>
      <c r="X41" s="1" t="s">
        <v>103</v>
      </c>
      <c r="Y41" s="1" t="s">
        <v>68</v>
      </c>
      <c r="Z41" s="1" t="s">
        <v>54</v>
      </c>
    </row>
    <row r="42" spans="1:29" x14ac:dyDescent="0.25">
      <c r="A42">
        <v>39</v>
      </c>
      <c r="B42" s="1" t="s">
        <v>93</v>
      </c>
      <c r="C42" s="1" t="s">
        <v>95</v>
      </c>
      <c r="D42" s="1" t="s">
        <v>25</v>
      </c>
      <c r="E42" s="1">
        <v>2</v>
      </c>
      <c r="F42" s="1">
        <v>7</v>
      </c>
      <c r="G42" s="1">
        <v>9</v>
      </c>
      <c r="I42" s="1" t="s">
        <v>29</v>
      </c>
      <c r="J42" s="1" t="s">
        <v>26</v>
      </c>
      <c r="K42" s="1" t="s">
        <v>76</v>
      </c>
      <c r="L42" s="1" t="s">
        <v>70</v>
      </c>
      <c r="M42" s="1">
        <v>5</v>
      </c>
      <c r="O42" s="1" t="s">
        <v>40</v>
      </c>
      <c r="P42" s="1" t="s">
        <v>40</v>
      </c>
      <c r="Q42" s="1" t="s">
        <v>40</v>
      </c>
      <c r="R42" s="1" t="s">
        <v>40</v>
      </c>
      <c r="S42" s="1" t="s">
        <v>40</v>
      </c>
      <c r="U42" s="1">
        <v>32</v>
      </c>
      <c r="W42" s="2" t="s">
        <v>102</v>
      </c>
      <c r="X42" s="1" t="s">
        <v>103</v>
      </c>
      <c r="Y42" s="1" t="s">
        <v>68</v>
      </c>
      <c r="Z42" s="1" t="s">
        <v>54</v>
      </c>
    </row>
    <row r="43" spans="1:29" x14ac:dyDescent="0.25">
      <c r="A43">
        <v>40</v>
      </c>
      <c r="B43" s="1" t="s">
        <v>93</v>
      </c>
      <c r="C43" s="1" t="s">
        <v>95</v>
      </c>
      <c r="D43" s="1" t="s">
        <v>48</v>
      </c>
      <c r="E43" s="1">
        <v>3</v>
      </c>
      <c r="F43" s="1">
        <v>4</v>
      </c>
      <c r="G43" s="1">
        <v>4</v>
      </c>
      <c r="I43" s="1" t="s">
        <v>82</v>
      </c>
      <c r="J43" s="1" t="s">
        <v>26</v>
      </c>
      <c r="K43" s="1" t="s">
        <v>76</v>
      </c>
      <c r="L43" s="1" t="s">
        <v>83</v>
      </c>
      <c r="M43" s="1">
        <v>0</v>
      </c>
      <c r="O43" s="1" t="s">
        <v>40</v>
      </c>
      <c r="P43" s="1" t="s">
        <v>40</v>
      </c>
      <c r="Q43" s="1" t="s">
        <v>40</v>
      </c>
      <c r="R43" s="1" t="s">
        <v>40</v>
      </c>
      <c r="S43" s="1" t="s">
        <v>67</v>
      </c>
      <c r="T43" s="1">
        <v>1</v>
      </c>
      <c r="V43" s="1">
        <v>25</v>
      </c>
      <c r="W43" s="2" t="s">
        <v>102</v>
      </c>
      <c r="X43" s="1" t="s">
        <v>103</v>
      </c>
      <c r="Y43" s="1" t="s">
        <v>68</v>
      </c>
      <c r="Z43" s="1" t="s">
        <v>54</v>
      </c>
    </row>
    <row r="44" spans="1:29" x14ac:dyDescent="0.25">
      <c r="A44">
        <v>41</v>
      </c>
      <c r="B44" s="1" t="s">
        <v>93</v>
      </c>
      <c r="C44" s="1" t="s">
        <v>95</v>
      </c>
      <c r="D44" s="1" t="s">
        <v>48</v>
      </c>
      <c r="E44" s="1">
        <v>4</v>
      </c>
      <c r="F44" s="1">
        <v>4</v>
      </c>
      <c r="G44" s="1">
        <v>4</v>
      </c>
      <c r="I44" s="1" t="s">
        <v>33</v>
      </c>
      <c r="J44" s="1" t="s">
        <v>25</v>
      </c>
      <c r="K44" s="1" t="s">
        <v>89</v>
      </c>
      <c r="L44" s="1" t="s">
        <v>105</v>
      </c>
      <c r="M44" s="1">
        <v>0</v>
      </c>
      <c r="O44" s="1" t="s">
        <v>40</v>
      </c>
      <c r="P44" s="1" t="s">
        <v>67</v>
      </c>
      <c r="Q44" s="1" t="s">
        <v>40</v>
      </c>
      <c r="R44" s="1" t="str">
        <f t="shared" ref="R44" si="12">IF(OR(P44="Y",Q44="Y"),"Y","N")</f>
        <v>Y</v>
      </c>
      <c r="S44" s="1" t="s">
        <v>40</v>
      </c>
      <c r="V44" s="1">
        <v>81</v>
      </c>
      <c r="W44" s="2" t="s">
        <v>102</v>
      </c>
      <c r="X44" s="1" t="s">
        <v>103</v>
      </c>
      <c r="Y44" s="1" t="s">
        <v>68</v>
      </c>
      <c r="Z44" s="1" t="s">
        <v>54</v>
      </c>
    </row>
    <row r="45" spans="1:29" x14ac:dyDescent="0.25">
      <c r="A45">
        <v>42</v>
      </c>
      <c r="B45" s="1" t="s">
        <v>75</v>
      </c>
      <c r="C45" s="1" t="s">
        <v>95</v>
      </c>
      <c r="D45" s="1" t="s">
        <v>48</v>
      </c>
      <c r="K45" s="1" t="s">
        <v>94</v>
      </c>
      <c r="L45" s="1" t="s">
        <v>94</v>
      </c>
      <c r="O45" s="1" t="s">
        <v>40</v>
      </c>
      <c r="P45" s="1" t="s">
        <v>40</v>
      </c>
      <c r="Q45" s="1" t="s">
        <v>40</v>
      </c>
      <c r="R45" s="1" t="str">
        <f>IF(OR(P45="Y",Q45="Y"),"Y","N")</f>
        <v>N</v>
      </c>
    </row>
    <row r="46" spans="1:29" x14ac:dyDescent="0.25">
      <c r="A46">
        <v>43</v>
      </c>
      <c r="B46" s="1" t="s">
        <v>75</v>
      </c>
      <c r="C46" s="1" t="s">
        <v>95</v>
      </c>
      <c r="O46" s="1" t="s">
        <v>40</v>
      </c>
      <c r="P46" s="1" t="s">
        <v>40</v>
      </c>
      <c r="Q46" s="1" t="s">
        <v>40</v>
      </c>
      <c r="R46" s="1" t="str">
        <f t="shared" ref="R46" si="13">IF(OR(P46="Y",Q46="Y"),"Y","N")</f>
        <v>N</v>
      </c>
    </row>
    <row r="47" spans="1:29" x14ac:dyDescent="0.25">
      <c r="A47">
        <v>44</v>
      </c>
      <c r="B47" s="1" t="s">
        <v>23</v>
      </c>
      <c r="C47" s="1" t="s">
        <v>24</v>
      </c>
      <c r="D47" s="1" t="str">
        <f>IF(AC47="","",IF(AC47=1,"L",IF(AC47=2,"M","R")))</f>
        <v>M</v>
      </c>
      <c r="E47" s="1">
        <v>1</v>
      </c>
      <c r="F47" s="1">
        <v>10</v>
      </c>
      <c r="G47" s="1">
        <v>-20</v>
      </c>
      <c r="H47" s="1" t="s">
        <v>26</v>
      </c>
      <c r="I47" s="1" t="s">
        <v>29</v>
      </c>
      <c r="J47" s="1" t="s">
        <v>26</v>
      </c>
      <c r="K47" s="1" t="s">
        <v>28</v>
      </c>
      <c r="L47" s="1" t="s">
        <v>27</v>
      </c>
      <c r="M47" s="1">
        <v>8</v>
      </c>
      <c r="O47" s="1" t="s">
        <v>40</v>
      </c>
      <c r="P47" s="1" t="s">
        <v>40</v>
      </c>
      <c r="Q47" s="1" t="s">
        <v>40</v>
      </c>
      <c r="R47" s="1" t="str">
        <f>IF(OR(P47="Y",Q47="Y"),"Y","N")</f>
        <v>N</v>
      </c>
      <c r="S47" s="5" t="s">
        <v>40</v>
      </c>
      <c r="U47" s="1">
        <v>18</v>
      </c>
      <c r="W47" s="2" t="s">
        <v>43</v>
      </c>
      <c r="X47" s="1" t="s">
        <v>44</v>
      </c>
      <c r="Y47" s="1" t="s">
        <v>45</v>
      </c>
      <c r="AB47">
        <f ca="1">IF(D47&lt;&gt;"",RANDBETWEEN(1,3),"")</f>
        <v>3</v>
      </c>
      <c r="AC47">
        <v>2</v>
      </c>
    </row>
    <row r="48" spans="1:29" ht="30" x14ac:dyDescent="0.25">
      <c r="A48">
        <v>45</v>
      </c>
      <c r="B48" s="1" t="s">
        <v>23</v>
      </c>
      <c r="C48" s="1" t="s">
        <v>24</v>
      </c>
      <c r="D48" s="1" t="str">
        <f t="shared" ref="D48:D89" si="14">IF(AC48="","",IF(AC48=1,"L",IF(AC48=2,"M","R")))</f>
        <v>L</v>
      </c>
      <c r="E48" s="1">
        <v>2</v>
      </c>
      <c r="F48" s="1">
        <v>2</v>
      </c>
      <c r="G48" s="1">
        <f>G47-M47</f>
        <v>-28</v>
      </c>
      <c r="I48" s="1" t="s">
        <v>33</v>
      </c>
      <c r="J48" s="1" t="s">
        <v>25</v>
      </c>
      <c r="K48" s="1" t="s">
        <v>34</v>
      </c>
      <c r="L48" s="1" t="s">
        <v>35</v>
      </c>
      <c r="M48" s="1">
        <v>19</v>
      </c>
      <c r="N48" s="1">
        <v>13</v>
      </c>
      <c r="O48" s="1" t="s">
        <v>40</v>
      </c>
      <c r="P48" s="1" t="s">
        <v>40</v>
      </c>
      <c r="Q48" s="1" t="s">
        <v>40</v>
      </c>
      <c r="R48" s="1" t="str">
        <f t="shared" ref="R48:R64" si="15">IF(OR(P48="Y",Q48="Y"),"Y","N")</f>
        <v>N</v>
      </c>
      <c r="S48" s="5" t="s">
        <v>40</v>
      </c>
      <c r="T48" s="1">
        <v>6</v>
      </c>
      <c r="V48" s="1">
        <v>84</v>
      </c>
      <c r="W48" s="2" t="s">
        <v>43</v>
      </c>
      <c r="X48" s="1" t="s">
        <v>44</v>
      </c>
      <c r="Y48" s="1" t="s">
        <v>46</v>
      </c>
      <c r="Z48" s="1" t="s">
        <v>47</v>
      </c>
      <c r="AB48">
        <f t="shared" ref="AB48:AB89" ca="1" si="16">IF(D48&lt;&gt;"",RANDBETWEEN(1,3),"")</f>
        <v>3</v>
      </c>
      <c r="AC48">
        <v>1</v>
      </c>
    </row>
    <row r="49" spans="1:29" x14ac:dyDescent="0.25">
      <c r="A49">
        <v>46</v>
      </c>
      <c r="B49" s="1" t="s">
        <v>23</v>
      </c>
      <c r="C49" s="1" t="s">
        <v>24</v>
      </c>
      <c r="D49" s="1" t="str">
        <f t="shared" si="14"/>
        <v>R</v>
      </c>
      <c r="E49" s="1">
        <v>1</v>
      </c>
      <c r="F49" s="1">
        <v>10</v>
      </c>
      <c r="G49" s="1">
        <f>G48-M48</f>
        <v>-47</v>
      </c>
      <c r="I49" s="1" t="s">
        <v>29</v>
      </c>
      <c r="J49" s="1" t="s">
        <v>26</v>
      </c>
      <c r="K49" s="1" t="s">
        <v>49</v>
      </c>
      <c r="L49" s="1" t="s">
        <v>50</v>
      </c>
      <c r="M49" s="1">
        <v>3</v>
      </c>
      <c r="O49" s="1" t="s">
        <v>40</v>
      </c>
      <c r="P49" s="1" t="s">
        <v>40</v>
      </c>
      <c r="Q49" s="1" t="s">
        <v>40</v>
      </c>
      <c r="R49" s="1" t="str">
        <f t="shared" si="15"/>
        <v>N</v>
      </c>
      <c r="S49" s="5" t="s">
        <v>40</v>
      </c>
      <c r="U49" s="1">
        <v>30</v>
      </c>
      <c r="W49" s="2" t="s">
        <v>43</v>
      </c>
      <c r="X49" s="1" t="s">
        <v>53</v>
      </c>
      <c r="Y49" s="1" t="s">
        <v>45</v>
      </c>
      <c r="Z49" s="1" t="s">
        <v>54</v>
      </c>
      <c r="AB49">
        <f t="shared" ca="1" si="16"/>
        <v>2</v>
      </c>
      <c r="AC49">
        <v>3</v>
      </c>
    </row>
    <row r="50" spans="1:29" x14ac:dyDescent="0.25">
      <c r="A50">
        <v>47</v>
      </c>
      <c r="B50" s="1" t="s">
        <v>23</v>
      </c>
      <c r="C50" s="1" t="s">
        <v>24</v>
      </c>
      <c r="D50" s="1" t="str">
        <f t="shared" si="14"/>
        <v>R</v>
      </c>
      <c r="E50" s="1">
        <v>2</v>
      </c>
      <c r="F50" s="1">
        <v>7</v>
      </c>
      <c r="G50" s="1">
        <v>50</v>
      </c>
      <c r="H50" s="1" t="s">
        <v>25</v>
      </c>
      <c r="I50" s="1" t="s">
        <v>55</v>
      </c>
      <c r="J50" s="1" t="s">
        <v>26</v>
      </c>
      <c r="K50" s="1" t="s">
        <v>34</v>
      </c>
      <c r="L50" s="1" t="s">
        <v>56</v>
      </c>
      <c r="M50" s="1">
        <v>24</v>
      </c>
      <c r="N50" s="1">
        <v>20</v>
      </c>
      <c r="O50" s="1" t="s">
        <v>40</v>
      </c>
      <c r="P50" s="1" t="s">
        <v>40</v>
      </c>
      <c r="Q50" s="1" t="s">
        <v>40</v>
      </c>
      <c r="R50" s="1" t="str">
        <f t="shared" si="15"/>
        <v>N</v>
      </c>
      <c r="S50" s="5" t="s">
        <v>40</v>
      </c>
      <c r="T50" s="1">
        <v>6</v>
      </c>
      <c r="V50" s="1">
        <v>87</v>
      </c>
      <c r="W50" s="2" t="s">
        <v>43</v>
      </c>
      <c r="X50" s="1" t="s">
        <v>44</v>
      </c>
      <c r="Y50" s="1" t="s">
        <v>59</v>
      </c>
      <c r="Z50" s="1" t="s">
        <v>47</v>
      </c>
      <c r="AB50">
        <f t="shared" ca="1" si="16"/>
        <v>2</v>
      </c>
      <c r="AC50">
        <v>3</v>
      </c>
    </row>
    <row r="51" spans="1:29" x14ac:dyDescent="0.25">
      <c r="A51">
        <v>48</v>
      </c>
      <c r="B51" s="1" t="s">
        <v>23</v>
      </c>
      <c r="C51" s="1" t="s">
        <v>24</v>
      </c>
      <c r="D51" s="1" t="str">
        <f t="shared" si="14"/>
        <v>L</v>
      </c>
      <c r="E51" s="1">
        <f>IF(F50-M50&lt;0,1,E50+1)</f>
        <v>1</v>
      </c>
      <c r="F51" s="1">
        <f>IF(F50-M50&lt;0,10,F50-M50)</f>
        <v>10</v>
      </c>
      <c r="G51" s="1">
        <f>G50-M50</f>
        <v>26</v>
      </c>
      <c r="H51" s="1" t="s">
        <v>26</v>
      </c>
      <c r="I51" s="1" t="s">
        <v>29</v>
      </c>
      <c r="J51" s="1" t="s">
        <v>26</v>
      </c>
      <c r="K51" s="1" t="s">
        <v>60</v>
      </c>
      <c r="L51" s="1" t="s">
        <v>98</v>
      </c>
      <c r="M51" s="1">
        <v>2</v>
      </c>
      <c r="O51" s="1" t="s">
        <v>40</v>
      </c>
      <c r="P51" s="1" t="s">
        <v>40</v>
      </c>
      <c r="Q51" s="1" t="s">
        <v>40</v>
      </c>
      <c r="R51" s="1" t="str">
        <f t="shared" si="15"/>
        <v>N</v>
      </c>
      <c r="S51" s="5" t="s">
        <v>40</v>
      </c>
      <c r="U51" s="1">
        <v>30</v>
      </c>
      <c r="W51" s="2" t="s">
        <v>43</v>
      </c>
      <c r="X51" s="1" t="s">
        <v>44</v>
      </c>
      <c r="Y51" s="1" t="s">
        <v>45</v>
      </c>
      <c r="Z51" s="1" t="s">
        <v>54</v>
      </c>
      <c r="AB51">
        <f t="shared" ca="1" si="16"/>
        <v>2</v>
      </c>
      <c r="AC51">
        <v>1</v>
      </c>
    </row>
    <row r="52" spans="1:29" x14ac:dyDescent="0.25">
      <c r="A52">
        <v>49</v>
      </c>
      <c r="B52" s="1" t="s">
        <v>23</v>
      </c>
      <c r="C52" s="1" t="s">
        <v>24</v>
      </c>
      <c r="D52" s="1" t="str">
        <f t="shared" si="14"/>
        <v>L</v>
      </c>
      <c r="E52" s="1">
        <f t="shared" ref="E52:E55" si="17">IF(F51-M51&lt;0,1,E51+1)</f>
        <v>2</v>
      </c>
      <c r="F52" s="1">
        <f t="shared" ref="F52:F55" si="18">IF(F51-M51&lt;0,10,F51-M51)</f>
        <v>8</v>
      </c>
      <c r="G52" s="1">
        <f t="shared" ref="G52:G55" si="19">G51-M51</f>
        <v>24</v>
      </c>
      <c r="H52" s="1" t="s">
        <v>25</v>
      </c>
      <c r="I52" s="1" t="s">
        <v>33</v>
      </c>
      <c r="J52" s="1" t="s">
        <v>25</v>
      </c>
      <c r="K52" s="1" t="s">
        <v>28</v>
      </c>
      <c r="L52" s="1" t="s">
        <v>61</v>
      </c>
      <c r="M52" s="1">
        <v>9</v>
      </c>
      <c r="N52" s="1">
        <v>2</v>
      </c>
      <c r="O52" s="1" t="s">
        <v>40</v>
      </c>
      <c r="P52" s="1" t="s">
        <v>40</v>
      </c>
      <c r="Q52" s="1" t="s">
        <v>40</v>
      </c>
      <c r="R52" s="1" t="str">
        <f t="shared" si="15"/>
        <v>N</v>
      </c>
      <c r="S52" s="5" t="s">
        <v>40</v>
      </c>
      <c r="T52" s="1">
        <v>6</v>
      </c>
      <c r="V52" s="1">
        <v>18</v>
      </c>
      <c r="W52" s="2" t="s">
        <v>43</v>
      </c>
      <c r="X52" s="1" t="s">
        <v>44</v>
      </c>
      <c r="Y52" s="1" t="s">
        <v>63</v>
      </c>
      <c r="Z52" s="1" t="s">
        <v>64</v>
      </c>
      <c r="AB52">
        <f t="shared" ca="1" si="16"/>
        <v>3</v>
      </c>
      <c r="AC52">
        <v>1</v>
      </c>
    </row>
    <row r="53" spans="1:29" x14ac:dyDescent="0.25">
      <c r="A53">
        <v>50</v>
      </c>
      <c r="B53" s="1" t="s">
        <v>23</v>
      </c>
      <c r="C53" s="1" t="s">
        <v>24</v>
      </c>
      <c r="D53" s="1" t="str">
        <f t="shared" si="14"/>
        <v>M</v>
      </c>
      <c r="E53" s="1">
        <f t="shared" si="17"/>
        <v>1</v>
      </c>
      <c r="F53" s="1">
        <f t="shared" si="18"/>
        <v>10</v>
      </c>
      <c r="G53" s="1">
        <f t="shared" si="19"/>
        <v>15</v>
      </c>
      <c r="H53" s="1" t="s">
        <v>48</v>
      </c>
      <c r="I53" s="1" t="s">
        <v>29</v>
      </c>
      <c r="J53" s="1" t="s">
        <v>26</v>
      </c>
      <c r="K53" s="1" t="s">
        <v>28</v>
      </c>
      <c r="L53" s="1" t="s">
        <v>65</v>
      </c>
      <c r="M53" s="1">
        <v>13</v>
      </c>
      <c r="O53" s="1" t="s">
        <v>40</v>
      </c>
      <c r="P53" s="1" t="s">
        <v>40</v>
      </c>
      <c r="Q53" s="1" t="s">
        <v>40</v>
      </c>
      <c r="R53" s="1" t="str">
        <f t="shared" si="15"/>
        <v>N</v>
      </c>
      <c r="S53" s="5" t="s">
        <v>40</v>
      </c>
      <c r="U53" s="1">
        <v>30</v>
      </c>
      <c r="W53" s="2" t="s">
        <v>62</v>
      </c>
      <c r="X53" s="1" t="s">
        <v>53</v>
      </c>
      <c r="Y53" s="1" t="s">
        <v>63</v>
      </c>
      <c r="Z53" s="1" t="s">
        <v>47</v>
      </c>
      <c r="AB53">
        <f t="shared" ca="1" si="16"/>
        <v>2</v>
      </c>
      <c r="AC53">
        <v>2</v>
      </c>
    </row>
    <row r="54" spans="1:29" x14ac:dyDescent="0.25">
      <c r="A54">
        <v>51</v>
      </c>
      <c r="B54" s="1" t="s">
        <v>23</v>
      </c>
      <c r="C54" s="1" t="s">
        <v>24</v>
      </c>
      <c r="D54" s="1" t="str">
        <f t="shared" si="14"/>
        <v>L</v>
      </c>
      <c r="E54" s="1">
        <f t="shared" si="17"/>
        <v>1</v>
      </c>
      <c r="F54" s="1">
        <f t="shared" si="18"/>
        <v>10</v>
      </c>
      <c r="G54" s="1">
        <f t="shared" si="19"/>
        <v>2</v>
      </c>
      <c r="I54" s="1" t="s">
        <v>33</v>
      </c>
      <c r="J54" s="1" t="s">
        <v>25</v>
      </c>
      <c r="K54" s="1" t="s">
        <v>60</v>
      </c>
      <c r="L54" s="1" t="s">
        <v>66</v>
      </c>
      <c r="M54" s="1">
        <v>0</v>
      </c>
      <c r="O54" s="1" t="s">
        <v>40</v>
      </c>
      <c r="P54" s="1" t="s">
        <v>40</v>
      </c>
      <c r="Q54" s="1" t="s">
        <v>40</v>
      </c>
      <c r="R54" s="1" t="str">
        <f t="shared" si="15"/>
        <v>N</v>
      </c>
      <c r="S54" s="5" t="s">
        <v>40</v>
      </c>
      <c r="V54" s="1">
        <v>87</v>
      </c>
      <c r="W54" s="2" t="s">
        <v>62</v>
      </c>
      <c r="X54" s="1" t="s">
        <v>44</v>
      </c>
      <c r="Y54" s="1" t="s">
        <v>68</v>
      </c>
      <c r="Z54" s="1" t="s">
        <v>64</v>
      </c>
      <c r="AB54">
        <f t="shared" ca="1" si="16"/>
        <v>2</v>
      </c>
      <c r="AC54">
        <v>1</v>
      </c>
    </row>
    <row r="55" spans="1:29" x14ac:dyDescent="0.25">
      <c r="A55">
        <v>52</v>
      </c>
      <c r="B55" s="1" t="s">
        <v>23</v>
      </c>
      <c r="C55" s="1" t="s">
        <v>24</v>
      </c>
      <c r="D55" s="1" t="str">
        <f t="shared" si="14"/>
        <v>R</v>
      </c>
      <c r="E55" s="1">
        <f t="shared" si="17"/>
        <v>2</v>
      </c>
      <c r="F55" s="1">
        <f t="shared" si="18"/>
        <v>10</v>
      </c>
      <c r="G55" s="1">
        <f t="shared" si="19"/>
        <v>2</v>
      </c>
      <c r="H55" s="1" t="s">
        <v>26</v>
      </c>
      <c r="I55" s="1" t="s">
        <v>55</v>
      </c>
      <c r="J55" s="1" t="s">
        <v>26</v>
      </c>
      <c r="K55" s="1" t="s">
        <v>28</v>
      </c>
      <c r="L55" s="1" t="s">
        <v>56</v>
      </c>
      <c r="M55" s="1">
        <v>2</v>
      </c>
      <c r="N55" s="1">
        <v>0</v>
      </c>
      <c r="O55" s="1" t="s">
        <v>67</v>
      </c>
      <c r="P55" s="1" t="s">
        <v>40</v>
      </c>
      <c r="Q55" s="1" t="s">
        <v>40</v>
      </c>
      <c r="R55" s="1" t="str">
        <f t="shared" si="15"/>
        <v>N</v>
      </c>
      <c r="S55" s="5" t="s">
        <v>40</v>
      </c>
      <c r="U55" s="1">
        <v>30</v>
      </c>
      <c r="W55" s="2" t="s">
        <v>62</v>
      </c>
      <c r="X55" s="1" t="s">
        <v>44</v>
      </c>
      <c r="Y55" s="1" t="s">
        <v>68</v>
      </c>
      <c r="Z55" s="1" t="s">
        <v>69</v>
      </c>
      <c r="AB55">
        <f t="shared" ca="1" si="16"/>
        <v>2</v>
      </c>
      <c r="AC55">
        <v>3</v>
      </c>
    </row>
    <row r="56" spans="1:29" x14ac:dyDescent="0.25">
      <c r="A56">
        <v>53</v>
      </c>
      <c r="B56" s="1" t="s">
        <v>75</v>
      </c>
      <c r="C56" s="1" t="s">
        <v>24</v>
      </c>
      <c r="D56" s="1" t="str">
        <f t="shared" si="14"/>
        <v>L</v>
      </c>
      <c r="K56" s="1" t="s">
        <v>94</v>
      </c>
      <c r="L56" s="1" t="s">
        <v>94</v>
      </c>
      <c r="O56" s="1" t="s">
        <v>40</v>
      </c>
      <c r="P56" s="1" t="s">
        <v>40</v>
      </c>
      <c r="Q56" s="1" t="s">
        <v>40</v>
      </c>
      <c r="R56" s="1" t="str">
        <f>IF(OR(P56="Y",Q56="Y"),"Y","N")</f>
        <v>N</v>
      </c>
      <c r="S56" s="5" t="str">
        <f t="shared" ref="S56:S57" si="20">IF(AND(I56="Pass",M56 &gt;=1),"N","Y")</f>
        <v>Y</v>
      </c>
      <c r="AB56">
        <f t="shared" ca="1" si="16"/>
        <v>1</v>
      </c>
      <c r="AC56">
        <v>1</v>
      </c>
    </row>
    <row r="57" spans="1:29" x14ac:dyDescent="0.25">
      <c r="A57">
        <v>54</v>
      </c>
      <c r="B57" s="1" t="s">
        <v>75</v>
      </c>
      <c r="C57" s="1" t="s">
        <v>24</v>
      </c>
      <c r="D57" s="1" t="str">
        <f t="shared" si="14"/>
        <v/>
      </c>
      <c r="O57" s="1" t="s">
        <v>40</v>
      </c>
      <c r="P57" s="1" t="s">
        <v>40</v>
      </c>
      <c r="Q57" s="1" t="s">
        <v>40</v>
      </c>
      <c r="R57" s="1" t="str">
        <f t="shared" ref="R57:R73" si="21">IF(OR(P57="Y",Q57="Y"),"Y","N")</f>
        <v>N</v>
      </c>
      <c r="S57" s="5" t="str">
        <f t="shared" si="20"/>
        <v>Y</v>
      </c>
      <c r="AB57" t="str">
        <f t="shared" ca="1" si="16"/>
        <v/>
      </c>
      <c r="AC57" t="s">
        <v>154</v>
      </c>
    </row>
    <row r="58" spans="1:29" x14ac:dyDescent="0.25">
      <c r="A58">
        <v>55</v>
      </c>
      <c r="B58" s="1" t="s">
        <v>93</v>
      </c>
      <c r="C58" s="1" t="s">
        <v>95</v>
      </c>
      <c r="D58" s="1" t="str">
        <f t="shared" si="14"/>
        <v>L</v>
      </c>
      <c r="E58" s="1">
        <v>1</v>
      </c>
      <c r="F58" s="1">
        <v>10</v>
      </c>
      <c r="G58" s="1">
        <v>-20</v>
      </c>
      <c r="I58" s="1" t="s">
        <v>29</v>
      </c>
      <c r="J58" s="1" t="s">
        <v>26</v>
      </c>
      <c r="K58" s="1" t="s">
        <v>76</v>
      </c>
      <c r="L58" s="1" t="s">
        <v>70</v>
      </c>
      <c r="M58" s="1">
        <v>4</v>
      </c>
      <c r="O58" s="1" t="s">
        <v>40</v>
      </c>
      <c r="P58" s="1" t="s">
        <v>40</v>
      </c>
      <c r="Q58" s="1" t="s">
        <v>40</v>
      </c>
      <c r="R58" s="1" t="str">
        <f t="shared" si="21"/>
        <v>N</v>
      </c>
      <c r="S58" s="5" t="s">
        <v>40</v>
      </c>
      <c r="U58" s="1">
        <v>5</v>
      </c>
      <c r="W58" s="2" t="s">
        <v>72</v>
      </c>
      <c r="X58" s="1" t="s">
        <v>44</v>
      </c>
      <c r="Y58" s="1" t="s">
        <v>73</v>
      </c>
      <c r="Z58" s="1" t="s">
        <v>64</v>
      </c>
      <c r="AB58">
        <f t="shared" ca="1" si="16"/>
        <v>3</v>
      </c>
      <c r="AC58">
        <v>1</v>
      </c>
    </row>
    <row r="59" spans="1:29" x14ac:dyDescent="0.25">
      <c r="A59">
        <v>56</v>
      </c>
      <c r="B59" s="1" t="s">
        <v>93</v>
      </c>
      <c r="C59" s="1" t="s">
        <v>95</v>
      </c>
      <c r="D59" s="1" t="str">
        <f t="shared" si="14"/>
        <v>R</v>
      </c>
      <c r="E59" s="1">
        <v>2</v>
      </c>
      <c r="F59" s="1">
        <v>6</v>
      </c>
      <c r="G59" s="1">
        <f>G58-M58</f>
        <v>-24</v>
      </c>
      <c r="I59" s="1" t="s">
        <v>29</v>
      </c>
      <c r="J59" s="1" t="s">
        <v>26</v>
      </c>
      <c r="K59" s="1" t="s">
        <v>76</v>
      </c>
      <c r="L59" s="1" t="s">
        <v>77</v>
      </c>
      <c r="M59" s="1">
        <v>7</v>
      </c>
      <c r="O59" s="1" t="s">
        <v>40</v>
      </c>
      <c r="P59" s="1" t="s">
        <v>40</v>
      </c>
      <c r="Q59" s="1" t="s">
        <v>40</v>
      </c>
      <c r="R59" s="1" t="str">
        <f t="shared" si="21"/>
        <v>N</v>
      </c>
      <c r="S59" s="5" t="s">
        <v>40</v>
      </c>
      <c r="U59" s="1">
        <v>32</v>
      </c>
      <c r="W59" s="2" t="s">
        <v>72</v>
      </c>
      <c r="X59" s="1" t="s">
        <v>53</v>
      </c>
      <c r="Y59" s="1" t="s">
        <v>45</v>
      </c>
      <c r="Z59" s="1" t="s">
        <v>79</v>
      </c>
      <c r="AB59">
        <f t="shared" ca="1" si="16"/>
        <v>1</v>
      </c>
      <c r="AC59">
        <v>3</v>
      </c>
    </row>
    <row r="60" spans="1:29" x14ac:dyDescent="0.25">
      <c r="A60">
        <v>57</v>
      </c>
      <c r="B60" s="1" t="s">
        <v>93</v>
      </c>
      <c r="C60" s="1" t="s">
        <v>95</v>
      </c>
      <c r="D60" s="1" t="str">
        <f t="shared" si="14"/>
        <v>M</v>
      </c>
      <c r="E60" s="1">
        <v>1</v>
      </c>
      <c r="F60" s="1">
        <v>10</v>
      </c>
      <c r="G60" s="1">
        <f t="shared" ref="G60:G63" si="22">G59-M59</f>
        <v>-31</v>
      </c>
      <c r="I60" s="1" t="s">
        <v>29</v>
      </c>
      <c r="J60" s="1" t="s">
        <v>25</v>
      </c>
      <c r="K60" s="1" t="s">
        <v>87</v>
      </c>
      <c r="L60" s="1" t="s">
        <v>70</v>
      </c>
      <c r="M60" s="1">
        <v>1</v>
      </c>
      <c r="O60" s="1" t="s">
        <v>40</v>
      </c>
      <c r="P60" s="1" t="s">
        <v>40</v>
      </c>
      <c r="Q60" s="1" t="s">
        <v>40</v>
      </c>
      <c r="R60" s="1" t="str">
        <f t="shared" si="21"/>
        <v>N</v>
      </c>
      <c r="S60" s="5" t="s">
        <v>40</v>
      </c>
      <c r="U60" s="1">
        <v>25</v>
      </c>
      <c r="W60" s="2" t="s">
        <v>72</v>
      </c>
      <c r="X60" s="1" t="s">
        <v>44</v>
      </c>
      <c r="Y60" s="1" t="s">
        <v>45</v>
      </c>
      <c r="Z60" s="1" t="s">
        <v>80</v>
      </c>
      <c r="AB60">
        <f t="shared" ca="1" si="16"/>
        <v>1</v>
      </c>
      <c r="AC60">
        <v>2</v>
      </c>
    </row>
    <row r="61" spans="1:29" x14ac:dyDescent="0.25">
      <c r="A61">
        <v>58</v>
      </c>
      <c r="B61" s="1" t="s">
        <v>93</v>
      </c>
      <c r="C61" s="1" t="s">
        <v>95</v>
      </c>
      <c r="D61" s="1" t="str">
        <f t="shared" si="14"/>
        <v>M</v>
      </c>
      <c r="E61" s="1">
        <v>2</v>
      </c>
      <c r="F61" s="1">
        <v>9</v>
      </c>
      <c r="G61" s="1">
        <f t="shared" si="22"/>
        <v>-32</v>
      </c>
      <c r="I61" s="1" t="s">
        <v>29</v>
      </c>
      <c r="J61" s="1" t="s">
        <v>25</v>
      </c>
      <c r="K61" s="1" t="s">
        <v>76</v>
      </c>
      <c r="L61" s="1" t="s">
        <v>81</v>
      </c>
      <c r="M61" s="1">
        <v>-3</v>
      </c>
      <c r="O61" s="1" t="s">
        <v>40</v>
      </c>
      <c r="P61" s="1" t="s">
        <v>40</v>
      </c>
      <c r="Q61" s="1" t="s">
        <v>40</v>
      </c>
      <c r="R61" s="1" t="str">
        <f t="shared" si="21"/>
        <v>N</v>
      </c>
      <c r="S61" s="5" t="s">
        <v>40</v>
      </c>
      <c r="U61" s="1">
        <v>5</v>
      </c>
      <c r="W61" s="2" t="s">
        <v>72</v>
      </c>
      <c r="X61" s="1" t="s">
        <v>44</v>
      </c>
      <c r="Y61" s="1" t="s">
        <v>45</v>
      </c>
      <c r="Z61" s="1" t="s">
        <v>79</v>
      </c>
      <c r="AB61">
        <f t="shared" ca="1" si="16"/>
        <v>1</v>
      </c>
      <c r="AC61">
        <v>2</v>
      </c>
    </row>
    <row r="62" spans="1:29" x14ac:dyDescent="0.25">
      <c r="A62">
        <v>59</v>
      </c>
      <c r="B62" s="1" t="s">
        <v>93</v>
      </c>
      <c r="C62" s="1" t="s">
        <v>95</v>
      </c>
      <c r="D62" s="1" t="str">
        <f t="shared" si="14"/>
        <v>R</v>
      </c>
      <c r="E62" s="1">
        <v>3</v>
      </c>
      <c r="F62" s="1">
        <v>12</v>
      </c>
      <c r="G62" s="1">
        <f t="shared" si="22"/>
        <v>-29</v>
      </c>
      <c r="I62" s="1" t="s">
        <v>82</v>
      </c>
      <c r="J62" s="1" t="s">
        <v>26</v>
      </c>
      <c r="K62" s="1" t="s">
        <v>88</v>
      </c>
      <c r="L62" s="1" t="s">
        <v>83</v>
      </c>
      <c r="M62" s="1">
        <v>18</v>
      </c>
      <c r="O62" s="1" t="s">
        <v>40</v>
      </c>
      <c r="P62" s="1" t="s">
        <v>40</v>
      </c>
      <c r="Q62" s="1" t="s">
        <v>40</v>
      </c>
      <c r="R62" s="1" t="str">
        <f t="shared" si="21"/>
        <v>N</v>
      </c>
      <c r="S62" s="5" t="s">
        <v>40</v>
      </c>
      <c r="T62" s="1">
        <v>1</v>
      </c>
      <c r="V62" s="1">
        <v>81</v>
      </c>
      <c r="W62" s="2" t="s">
        <v>72</v>
      </c>
      <c r="X62" s="1" t="s">
        <v>53</v>
      </c>
      <c r="Y62" s="1" t="s">
        <v>73</v>
      </c>
      <c r="Z62" s="1" t="s">
        <v>47</v>
      </c>
      <c r="AB62">
        <f t="shared" ca="1" si="16"/>
        <v>3</v>
      </c>
      <c r="AC62">
        <v>3</v>
      </c>
    </row>
    <row r="63" spans="1:29" x14ac:dyDescent="0.25">
      <c r="A63">
        <v>60</v>
      </c>
      <c r="B63" s="1" t="s">
        <v>93</v>
      </c>
      <c r="C63" s="1" t="s">
        <v>95</v>
      </c>
      <c r="D63" s="1" t="str">
        <f t="shared" si="14"/>
        <v>L</v>
      </c>
      <c r="E63" s="1">
        <v>1</v>
      </c>
      <c r="F63" s="1">
        <v>10</v>
      </c>
      <c r="G63" s="1">
        <f t="shared" si="22"/>
        <v>-47</v>
      </c>
      <c r="I63" s="1" t="s">
        <v>29</v>
      </c>
      <c r="J63" s="1" t="s">
        <v>26</v>
      </c>
      <c r="K63" s="1" t="s">
        <v>76</v>
      </c>
      <c r="L63" s="1" t="s">
        <v>84</v>
      </c>
      <c r="M63" s="1">
        <v>4</v>
      </c>
      <c r="O63" s="1" t="s">
        <v>40</v>
      </c>
      <c r="P63" s="1" t="s">
        <v>40</v>
      </c>
      <c r="Q63" s="1" t="s">
        <v>40</v>
      </c>
      <c r="R63" s="1" t="str">
        <f t="shared" si="21"/>
        <v>N</v>
      </c>
      <c r="S63" s="5" t="s">
        <v>40</v>
      </c>
      <c r="U63" s="1">
        <v>32</v>
      </c>
      <c r="W63" s="2" t="s">
        <v>72</v>
      </c>
      <c r="X63" s="1" t="s">
        <v>44</v>
      </c>
      <c r="Y63" s="1" t="s">
        <v>85</v>
      </c>
      <c r="Z63" s="1" t="s">
        <v>79</v>
      </c>
      <c r="AB63">
        <f t="shared" ca="1" si="16"/>
        <v>1</v>
      </c>
      <c r="AC63">
        <v>1</v>
      </c>
    </row>
    <row r="64" spans="1:29" x14ac:dyDescent="0.25">
      <c r="A64">
        <v>61</v>
      </c>
      <c r="B64" s="1" t="s">
        <v>93</v>
      </c>
      <c r="C64" s="1" t="s">
        <v>95</v>
      </c>
      <c r="D64" s="1" t="str">
        <f t="shared" si="14"/>
        <v>L</v>
      </c>
      <c r="E64" s="1">
        <f>IF(F63-M63&lt;0,1,E63+1)</f>
        <v>2</v>
      </c>
      <c r="F64" s="1">
        <f>IF(F63-M63&lt;0,10,F63-M63)</f>
        <v>6</v>
      </c>
      <c r="G64" s="1">
        <v>49</v>
      </c>
      <c r="I64" s="1" t="s">
        <v>29</v>
      </c>
      <c r="J64" s="1" t="s">
        <v>26</v>
      </c>
      <c r="K64" s="1" t="s">
        <v>76</v>
      </c>
      <c r="L64" s="1" t="s">
        <v>86</v>
      </c>
      <c r="M64" s="1">
        <v>-2</v>
      </c>
      <c r="O64" s="1" t="s">
        <v>40</v>
      </c>
      <c r="P64" s="1" t="s">
        <v>40</v>
      </c>
      <c r="Q64" s="1" t="s">
        <v>40</v>
      </c>
      <c r="R64" s="1" t="str">
        <f t="shared" si="21"/>
        <v>N</v>
      </c>
      <c r="S64" s="5" t="s">
        <v>40</v>
      </c>
      <c r="W64" s="2" t="s">
        <v>72</v>
      </c>
      <c r="X64" s="1" t="s">
        <v>44</v>
      </c>
      <c r="Y64" s="1" t="s">
        <v>45</v>
      </c>
      <c r="Z64" s="1" t="s">
        <v>64</v>
      </c>
      <c r="AB64">
        <f t="shared" ca="1" si="16"/>
        <v>2</v>
      </c>
      <c r="AC64">
        <v>1</v>
      </c>
    </row>
    <row r="65" spans="1:29" x14ac:dyDescent="0.25">
      <c r="A65">
        <v>62</v>
      </c>
      <c r="B65" s="1" t="s">
        <v>93</v>
      </c>
      <c r="C65" s="1" t="s">
        <v>95</v>
      </c>
      <c r="D65" s="1" t="str">
        <f t="shared" si="14"/>
        <v>M</v>
      </c>
      <c r="E65" s="1">
        <f>IF(F64-M64&lt;0,1,E64+1)</f>
        <v>3</v>
      </c>
      <c r="F65" s="1">
        <f>IF(F64-M64&lt;0,10,F64-M64)</f>
        <v>8</v>
      </c>
      <c r="G65" s="1">
        <v>26</v>
      </c>
      <c r="I65" s="1" t="s">
        <v>33</v>
      </c>
      <c r="J65" s="1" t="s">
        <v>25</v>
      </c>
      <c r="K65" s="1" t="s">
        <v>89</v>
      </c>
      <c r="L65" s="1" t="s">
        <v>90</v>
      </c>
      <c r="M65" s="1">
        <v>0</v>
      </c>
      <c r="O65" s="1" t="s">
        <v>40</v>
      </c>
      <c r="P65" s="1" t="s">
        <v>67</v>
      </c>
      <c r="Q65" s="1" t="s">
        <v>40</v>
      </c>
      <c r="R65" s="1" t="str">
        <f>IF(OR(P65="Y",Q65="Y"),"Y","N")</f>
        <v>Y</v>
      </c>
      <c r="S65" s="5" t="str">
        <f t="shared" ref="S65:S71" si="23">IF(AND(I65="Pass",M65 &gt;=1),"N","Y")</f>
        <v>Y</v>
      </c>
      <c r="T65" s="1">
        <v>1</v>
      </c>
      <c r="W65" s="2" t="s">
        <v>72</v>
      </c>
      <c r="X65" s="1" t="s">
        <v>53</v>
      </c>
      <c r="Y65" s="1" t="s">
        <v>73</v>
      </c>
      <c r="Z65" s="1" t="s">
        <v>47</v>
      </c>
      <c r="AB65">
        <f t="shared" ca="1" si="16"/>
        <v>1</v>
      </c>
      <c r="AC65">
        <v>2</v>
      </c>
    </row>
    <row r="66" spans="1:29" x14ac:dyDescent="0.25">
      <c r="A66">
        <v>63</v>
      </c>
      <c r="B66" s="1" t="s">
        <v>23</v>
      </c>
      <c r="C66" s="1" t="s">
        <v>24</v>
      </c>
      <c r="D66" s="1" t="str">
        <f t="shared" si="14"/>
        <v>M</v>
      </c>
      <c r="E66" s="1">
        <v>1</v>
      </c>
      <c r="F66" s="1">
        <v>10</v>
      </c>
      <c r="G66" s="1">
        <v>-40</v>
      </c>
      <c r="I66" s="1" t="s">
        <v>29</v>
      </c>
      <c r="J66" s="1" t="s">
        <v>25</v>
      </c>
      <c r="K66" s="1" t="s">
        <v>60</v>
      </c>
      <c r="L66" s="1" t="s">
        <v>97</v>
      </c>
      <c r="M66" s="1">
        <v>3</v>
      </c>
      <c r="O66" s="1" t="s">
        <v>40</v>
      </c>
      <c r="P66" s="1" t="s">
        <v>40</v>
      </c>
      <c r="Q66" s="1" t="s">
        <v>67</v>
      </c>
      <c r="R66" s="1" t="str">
        <f>IF(OR(P66="Y",Q66="Y"),"Y","N")</f>
        <v>Y</v>
      </c>
      <c r="S66" s="5" t="s">
        <v>40</v>
      </c>
      <c r="U66" s="1">
        <v>30</v>
      </c>
      <c r="W66" s="2" t="s">
        <v>43</v>
      </c>
      <c r="X66" s="1" t="s">
        <v>44</v>
      </c>
      <c r="Y66" s="1" t="s">
        <v>45</v>
      </c>
      <c r="Z66" s="1" t="s">
        <v>64</v>
      </c>
      <c r="AB66">
        <f t="shared" ca="1" si="16"/>
        <v>3</v>
      </c>
      <c r="AC66">
        <v>2</v>
      </c>
    </row>
    <row r="67" spans="1:29" x14ac:dyDescent="0.25">
      <c r="A67">
        <v>64</v>
      </c>
      <c r="B67" s="1" t="s">
        <v>93</v>
      </c>
      <c r="C67" s="1" t="s">
        <v>95</v>
      </c>
      <c r="D67" s="1" t="str">
        <f t="shared" si="14"/>
        <v>L</v>
      </c>
      <c r="E67" s="1">
        <v>1</v>
      </c>
      <c r="F67" s="1">
        <v>10</v>
      </c>
      <c r="G67" s="1">
        <v>37</v>
      </c>
      <c r="I67" s="1" t="s">
        <v>29</v>
      </c>
      <c r="K67" s="1" t="s">
        <v>89</v>
      </c>
      <c r="L67" s="1" t="s">
        <v>98</v>
      </c>
      <c r="M67" s="1">
        <v>37</v>
      </c>
      <c r="O67" s="1" t="s">
        <v>67</v>
      </c>
      <c r="P67" s="1" t="s">
        <v>40</v>
      </c>
      <c r="Q67" s="1" t="s">
        <v>40</v>
      </c>
      <c r="R67" s="1" t="str">
        <f>IF(OR(P67="Y",Q67="Y"),"Y","N")</f>
        <v>N</v>
      </c>
      <c r="S67" s="5" t="s">
        <v>40</v>
      </c>
      <c r="U67" s="1">
        <v>32</v>
      </c>
      <c r="W67" s="2" t="s">
        <v>72</v>
      </c>
      <c r="X67" s="1" t="s">
        <v>44</v>
      </c>
      <c r="Y67" s="1" t="s">
        <v>85</v>
      </c>
      <c r="AB67">
        <f t="shared" ca="1" si="16"/>
        <v>1</v>
      </c>
      <c r="AC67">
        <v>1</v>
      </c>
    </row>
    <row r="68" spans="1:29" x14ac:dyDescent="0.25">
      <c r="A68">
        <v>65</v>
      </c>
      <c r="B68" s="1" t="s">
        <v>75</v>
      </c>
      <c r="C68" s="1" t="s">
        <v>24</v>
      </c>
      <c r="D68" s="1" t="str">
        <f t="shared" si="14"/>
        <v>R</v>
      </c>
      <c r="K68" s="1" t="s">
        <v>94</v>
      </c>
      <c r="L68" s="1" t="s">
        <v>94</v>
      </c>
      <c r="O68" s="1" t="s">
        <v>40</v>
      </c>
      <c r="P68" s="1" t="s">
        <v>40</v>
      </c>
      <c r="Q68" s="1" t="s">
        <v>40</v>
      </c>
      <c r="R68" s="1" t="str">
        <f>IF(OR(P68="Y",Q68="Y"),"Y","N")</f>
        <v>N</v>
      </c>
      <c r="S68" s="5" t="str">
        <f t="shared" ref="S68:S69" si="24">IF(AND(I68="Pass",M68 &gt;=1),"N","Y")</f>
        <v>Y</v>
      </c>
      <c r="AB68">
        <f t="shared" ca="1" si="16"/>
        <v>1</v>
      </c>
      <c r="AC68">
        <v>3</v>
      </c>
    </row>
    <row r="69" spans="1:29" x14ac:dyDescent="0.25">
      <c r="A69">
        <v>66</v>
      </c>
      <c r="B69" s="1" t="s">
        <v>75</v>
      </c>
      <c r="D69" s="1" t="str">
        <f t="shared" si="14"/>
        <v/>
      </c>
      <c r="O69" s="1" t="s">
        <v>40</v>
      </c>
      <c r="P69" s="1" t="s">
        <v>40</v>
      </c>
      <c r="Q69" s="1" t="s">
        <v>40</v>
      </c>
      <c r="R69" s="1" t="str">
        <f t="shared" ref="R69" si="25">IF(OR(P69="Y",Q69="Y"),"Y","N")</f>
        <v>N</v>
      </c>
      <c r="S69" s="5" t="str">
        <f t="shared" si="24"/>
        <v>Y</v>
      </c>
      <c r="AB69" t="str">
        <f t="shared" ca="1" si="16"/>
        <v/>
      </c>
      <c r="AC69" t="s">
        <v>154</v>
      </c>
    </row>
    <row r="70" spans="1:29" x14ac:dyDescent="0.25">
      <c r="A70">
        <v>67</v>
      </c>
      <c r="B70" s="1" t="s">
        <v>23</v>
      </c>
      <c r="C70" s="1" t="s">
        <v>24</v>
      </c>
      <c r="D70" s="1" t="str">
        <f t="shared" si="14"/>
        <v>M</v>
      </c>
      <c r="E70" s="1">
        <v>1</v>
      </c>
      <c r="F70" s="1">
        <v>10</v>
      </c>
      <c r="G70" s="1">
        <v>-20</v>
      </c>
      <c r="I70" s="1" t="s">
        <v>33</v>
      </c>
      <c r="J70" s="1" t="s">
        <v>25</v>
      </c>
      <c r="K70" s="1" t="s">
        <v>99</v>
      </c>
      <c r="L70" s="1" t="s">
        <v>35</v>
      </c>
      <c r="M70" s="1">
        <v>5</v>
      </c>
      <c r="N70" s="1">
        <v>2</v>
      </c>
      <c r="O70" s="1" t="s">
        <v>40</v>
      </c>
      <c r="P70" s="1" t="s">
        <v>40</v>
      </c>
      <c r="Q70" s="1" t="s">
        <v>40</v>
      </c>
      <c r="R70" s="1" t="str">
        <f>IF(OR(P70="Y",Q70="Y"),"Y","N")</f>
        <v>N</v>
      </c>
      <c r="S70" s="5" t="str">
        <f t="shared" ref="S70:S76" si="26">IF(AND(I70="Pass",M70 &gt;=1),"N","Y")</f>
        <v>N</v>
      </c>
      <c r="T70" s="1">
        <v>6</v>
      </c>
      <c r="V70" s="1">
        <v>18</v>
      </c>
      <c r="W70" s="2" t="s">
        <v>43</v>
      </c>
      <c r="X70" s="1" t="s">
        <v>53</v>
      </c>
      <c r="Y70" s="1" t="s">
        <v>85</v>
      </c>
      <c r="Z70" s="1" t="s">
        <v>47</v>
      </c>
      <c r="AB70">
        <f t="shared" ca="1" si="16"/>
        <v>1</v>
      </c>
      <c r="AC70">
        <v>2</v>
      </c>
    </row>
    <row r="71" spans="1:29" x14ac:dyDescent="0.25">
      <c r="A71">
        <v>68</v>
      </c>
      <c r="B71" s="1" t="s">
        <v>23</v>
      </c>
      <c r="C71" s="1" t="s">
        <v>24</v>
      </c>
      <c r="D71" s="1" t="str">
        <f t="shared" si="14"/>
        <v>R</v>
      </c>
      <c r="E71" s="1">
        <v>2</v>
      </c>
      <c r="F71" s="1">
        <f>IF(F70-M70&lt;0,10,F70-M70)</f>
        <v>5</v>
      </c>
      <c r="G71" s="1">
        <f>G70-M70</f>
        <v>-25</v>
      </c>
      <c r="I71" s="1" t="s">
        <v>33</v>
      </c>
      <c r="J71" s="1" t="s">
        <v>25</v>
      </c>
      <c r="K71" s="1" t="s">
        <v>34</v>
      </c>
      <c r="L71" s="1" t="s">
        <v>100</v>
      </c>
      <c r="M71" s="1">
        <v>13</v>
      </c>
      <c r="N71" s="1">
        <v>7</v>
      </c>
      <c r="O71" s="1" t="s">
        <v>40</v>
      </c>
      <c r="P71" s="1" t="s">
        <v>40</v>
      </c>
      <c r="Q71" s="1" t="s">
        <v>40</v>
      </c>
      <c r="R71" s="1" t="s">
        <v>40</v>
      </c>
      <c r="S71" s="5" t="str">
        <f t="shared" si="26"/>
        <v>N</v>
      </c>
      <c r="T71" s="1">
        <v>6</v>
      </c>
      <c r="V71" s="1">
        <v>84</v>
      </c>
      <c r="W71" s="2" t="s">
        <v>43</v>
      </c>
      <c r="X71" s="1" t="s">
        <v>44</v>
      </c>
      <c r="Y71" s="1" t="s">
        <v>45</v>
      </c>
      <c r="Z71" s="1" t="s">
        <v>54</v>
      </c>
      <c r="AB71">
        <f t="shared" ca="1" si="16"/>
        <v>2</v>
      </c>
      <c r="AC71">
        <v>3</v>
      </c>
    </row>
    <row r="72" spans="1:29" x14ac:dyDescent="0.25">
      <c r="A72">
        <v>69</v>
      </c>
      <c r="B72" s="1" t="s">
        <v>23</v>
      </c>
      <c r="C72" s="1" t="s">
        <v>24</v>
      </c>
      <c r="D72" s="1" t="str">
        <f t="shared" si="14"/>
        <v>R</v>
      </c>
      <c r="E72" s="1">
        <v>1</v>
      </c>
      <c r="F72" s="1">
        <f t="shared" ref="F72:F73" si="27">IF(F71-M71&lt;0,10,F71-M71)</f>
        <v>10</v>
      </c>
      <c r="G72" s="1">
        <f>G71-M71</f>
        <v>-38</v>
      </c>
      <c r="I72" s="1" t="s">
        <v>55</v>
      </c>
      <c r="J72" s="1" t="s">
        <v>26</v>
      </c>
      <c r="K72" s="1" t="s">
        <v>60</v>
      </c>
      <c r="L72" s="1" t="s">
        <v>65</v>
      </c>
      <c r="M72" s="1">
        <v>4</v>
      </c>
      <c r="N72" s="1">
        <v>3</v>
      </c>
      <c r="O72" s="1" t="s">
        <v>40</v>
      </c>
      <c r="P72" s="1" t="s">
        <v>40</v>
      </c>
      <c r="Q72" s="1" t="s">
        <v>40</v>
      </c>
      <c r="R72" s="1" t="str">
        <f>IF(OR(P72="Y",Q72="Y"),"Y","N")</f>
        <v>N</v>
      </c>
      <c r="S72" s="5" t="s">
        <v>40</v>
      </c>
      <c r="T72" s="1">
        <v>6</v>
      </c>
      <c r="V72" s="1">
        <v>18</v>
      </c>
      <c r="W72" s="2" t="s">
        <v>43</v>
      </c>
      <c r="X72" s="1" t="s">
        <v>44</v>
      </c>
      <c r="Y72" s="1" t="s">
        <v>45</v>
      </c>
      <c r="AB72">
        <f t="shared" ca="1" si="16"/>
        <v>1</v>
      </c>
      <c r="AC72">
        <v>3</v>
      </c>
    </row>
    <row r="73" spans="1:29" x14ac:dyDescent="0.25">
      <c r="A73">
        <v>70</v>
      </c>
      <c r="B73" s="1" t="s">
        <v>23</v>
      </c>
      <c r="C73" s="1" t="s">
        <v>24</v>
      </c>
      <c r="D73" s="1" t="str">
        <f t="shared" si="14"/>
        <v>L</v>
      </c>
      <c r="E73" s="1">
        <v>2</v>
      </c>
      <c r="F73" s="1">
        <f t="shared" si="27"/>
        <v>6</v>
      </c>
      <c r="G73" s="1">
        <f t="shared" ref="G73" si="28">G72-M72</f>
        <v>-42</v>
      </c>
      <c r="I73" s="1" t="s">
        <v>33</v>
      </c>
      <c r="J73" s="1" t="s">
        <v>25</v>
      </c>
      <c r="K73" s="1" t="s">
        <v>101</v>
      </c>
      <c r="L73" s="1" t="s">
        <v>106</v>
      </c>
      <c r="M73" s="1">
        <v>58</v>
      </c>
      <c r="O73" s="1" t="s">
        <v>67</v>
      </c>
      <c r="P73" s="1" t="s">
        <v>40</v>
      </c>
      <c r="Q73" s="1" t="s">
        <v>40</v>
      </c>
      <c r="R73" s="1" t="str">
        <f t="shared" ref="R73" si="29">IF(OR(P73="Y",Q73="Y"),"Y","N")</f>
        <v>N</v>
      </c>
      <c r="S73" s="5" t="s">
        <v>40</v>
      </c>
      <c r="V73" s="1">
        <v>84</v>
      </c>
      <c r="W73" s="2" t="s">
        <v>43</v>
      </c>
      <c r="X73" s="1" t="s">
        <v>44</v>
      </c>
      <c r="Y73" s="1" t="s">
        <v>45</v>
      </c>
      <c r="Z73" s="1" t="s">
        <v>54</v>
      </c>
      <c r="AB73">
        <f t="shared" ca="1" si="16"/>
        <v>2</v>
      </c>
      <c r="AC73">
        <v>1</v>
      </c>
    </row>
    <row r="74" spans="1:29" x14ac:dyDescent="0.25">
      <c r="A74">
        <v>71</v>
      </c>
      <c r="B74" s="1" t="s">
        <v>75</v>
      </c>
      <c r="C74" s="1" t="s">
        <v>24</v>
      </c>
      <c r="D74" s="1" t="str">
        <f t="shared" si="14"/>
        <v>R</v>
      </c>
      <c r="K74" s="1" t="s">
        <v>94</v>
      </c>
      <c r="L74" s="1" t="s">
        <v>94</v>
      </c>
      <c r="O74" s="1" t="s">
        <v>40</v>
      </c>
      <c r="P74" s="1" t="s">
        <v>40</v>
      </c>
      <c r="Q74" s="1" t="s">
        <v>40</v>
      </c>
      <c r="R74" s="1" t="str">
        <f>IF(OR(P74="Y",Q74="Y"),"Y","N")</f>
        <v>N</v>
      </c>
      <c r="S74" s="5" t="str">
        <f t="shared" ref="S74:S75" si="30">IF(AND(I74="Pass",M74 &gt;=1),"N","Y")</f>
        <v>Y</v>
      </c>
      <c r="AB74">
        <f t="shared" ca="1" si="16"/>
        <v>1</v>
      </c>
      <c r="AC74">
        <v>3</v>
      </c>
    </row>
    <row r="75" spans="1:29" x14ac:dyDescent="0.25">
      <c r="A75">
        <v>72</v>
      </c>
      <c r="B75" s="1" t="s">
        <v>75</v>
      </c>
      <c r="C75" s="1" t="s">
        <v>24</v>
      </c>
      <c r="D75" s="1" t="str">
        <f t="shared" si="14"/>
        <v/>
      </c>
      <c r="O75" s="1" t="s">
        <v>40</v>
      </c>
      <c r="P75" s="1" t="s">
        <v>40</v>
      </c>
      <c r="Q75" s="1" t="s">
        <v>40</v>
      </c>
      <c r="R75" s="1" t="str">
        <f t="shared" ref="R75:R82" si="31">IF(OR(P75="Y",Q75="Y"),"Y","N")</f>
        <v>N</v>
      </c>
      <c r="S75" s="5" t="str">
        <f t="shared" si="30"/>
        <v>Y</v>
      </c>
      <c r="AB75" t="str">
        <f t="shared" ca="1" si="16"/>
        <v/>
      </c>
      <c r="AC75" t="s">
        <v>154</v>
      </c>
    </row>
    <row r="76" spans="1:29" x14ac:dyDescent="0.25">
      <c r="A76">
        <v>73</v>
      </c>
      <c r="B76" s="1" t="s">
        <v>93</v>
      </c>
      <c r="C76" s="1" t="s">
        <v>95</v>
      </c>
      <c r="D76" s="1" t="str">
        <f t="shared" si="14"/>
        <v>R</v>
      </c>
      <c r="E76" s="1">
        <v>1</v>
      </c>
      <c r="F76" s="1">
        <v>10</v>
      </c>
      <c r="G76" s="1">
        <v>-20</v>
      </c>
      <c r="I76" s="1" t="s">
        <v>29</v>
      </c>
      <c r="J76" s="1" t="s">
        <v>26</v>
      </c>
      <c r="K76" s="1" t="s">
        <v>76</v>
      </c>
      <c r="L76" s="1" t="s">
        <v>70</v>
      </c>
      <c r="M76" s="1">
        <v>4</v>
      </c>
      <c r="O76" s="1" t="s">
        <v>40</v>
      </c>
      <c r="P76" s="1" t="s">
        <v>40</v>
      </c>
      <c r="Q76" s="1" t="s">
        <v>40</v>
      </c>
      <c r="R76" s="1" t="str">
        <f t="shared" si="31"/>
        <v>N</v>
      </c>
      <c r="S76" s="5" t="s">
        <v>40</v>
      </c>
      <c r="U76" s="1">
        <v>5</v>
      </c>
      <c r="W76" s="2" t="s">
        <v>72</v>
      </c>
      <c r="X76" s="1" t="s">
        <v>44</v>
      </c>
      <c r="Y76" s="1" t="s">
        <v>73</v>
      </c>
      <c r="Z76" s="1" t="s">
        <v>64</v>
      </c>
      <c r="AB76">
        <f t="shared" ca="1" si="16"/>
        <v>1</v>
      </c>
      <c r="AC76">
        <v>3</v>
      </c>
    </row>
    <row r="77" spans="1:29" x14ac:dyDescent="0.25">
      <c r="A77">
        <v>74</v>
      </c>
      <c r="B77" s="1" t="s">
        <v>93</v>
      </c>
      <c r="C77" s="1" t="s">
        <v>95</v>
      </c>
      <c r="D77" s="1" t="str">
        <f t="shared" si="14"/>
        <v>M</v>
      </c>
      <c r="E77" s="1">
        <v>2</v>
      </c>
      <c r="F77" s="1">
        <v>6</v>
      </c>
      <c r="G77" s="1">
        <f>G76-M76</f>
        <v>-24</v>
      </c>
      <c r="I77" s="1" t="s">
        <v>29</v>
      </c>
      <c r="J77" s="1" t="s">
        <v>26</v>
      </c>
      <c r="K77" s="1" t="s">
        <v>76</v>
      </c>
      <c r="L77" s="1" t="s">
        <v>77</v>
      </c>
      <c r="M77" s="1">
        <v>7</v>
      </c>
      <c r="O77" s="1" t="s">
        <v>40</v>
      </c>
      <c r="P77" s="1" t="s">
        <v>40</v>
      </c>
      <c r="Q77" s="1" t="s">
        <v>40</v>
      </c>
      <c r="R77" s="1" t="str">
        <f t="shared" si="31"/>
        <v>N</v>
      </c>
      <c r="S77" s="5" t="s">
        <v>40</v>
      </c>
      <c r="U77" s="1">
        <v>32</v>
      </c>
      <c r="W77" s="2" t="s">
        <v>72</v>
      </c>
      <c r="X77" s="1" t="s">
        <v>53</v>
      </c>
      <c r="Y77" s="1" t="s">
        <v>45</v>
      </c>
      <c r="Z77" s="1" t="s">
        <v>79</v>
      </c>
      <c r="AB77">
        <f t="shared" ca="1" si="16"/>
        <v>3</v>
      </c>
      <c r="AC77">
        <v>2</v>
      </c>
    </row>
    <row r="78" spans="1:29" x14ac:dyDescent="0.25">
      <c r="A78">
        <v>75</v>
      </c>
      <c r="B78" s="1" t="s">
        <v>93</v>
      </c>
      <c r="C78" s="1" t="s">
        <v>95</v>
      </c>
      <c r="D78" s="1" t="str">
        <f t="shared" si="14"/>
        <v>R</v>
      </c>
      <c r="E78" s="1">
        <v>1</v>
      </c>
      <c r="F78" s="1">
        <v>10</v>
      </c>
      <c r="G78" s="1">
        <f t="shared" ref="G78:G81" si="32">G77-M77</f>
        <v>-31</v>
      </c>
      <c r="I78" s="1" t="s">
        <v>29</v>
      </c>
      <c r="J78" s="1" t="s">
        <v>25</v>
      </c>
      <c r="K78" s="1" t="s">
        <v>87</v>
      </c>
      <c r="L78" s="1" t="s">
        <v>70</v>
      </c>
      <c r="M78" s="1">
        <v>1</v>
      </c>
      <c r="O78" s="1" t="s">
        <v>40</v>
      </c>
      <c r="P78" s="1" t="s">
        <v>40</v>
      </c>
      <c r="Q78" s="1" t="s">
        <v>40</v>
      </c>
      <c r="R78" s="1" t="str">
        <f t="shared" si="31"/>
        <v>N</v>
      </c>
      <c r="S78" s="5" t="s">
        <v>40</v>
      </c>
      <c r="U78" s="1">
        <v>25</v>
      </c>
      <c r="W78" s="2" t="s">
        <v>72</v>
      </c>
      <c r="X78" s="1" t="s">
        <v>44</v>
      </c>
      <c r="Y78" s="1" t="s">
        <v>45</v>
      </c>
      <c r="Z78" s="1" t="s">
        <v>80</v>
      </c>
      <c r="AB78">
        <f t="shared" ca="1" si="16"/>
        <v>1</v>
      </c>
      <c r="AC78">
        <v>3</v>
      </c>
    </row>
    <row r="79" spans="1:29" x14ac:dyDescent="0.25">
      <c r="A79">
        <v>76</v>
      </c>
      <c r="B79" s="1" t="s">
        <v>93</v>
      </c>
      <c r="C79" s="1" t="s">
        <v>95</v>
      </c>
      <c r="D79" s="1" t="str">
        <f t="shared" si="14"/>
        <v>R</v>
      </c>
      <c r="E79" s="1">
        <v>2</v>
      </c>
      <c r="F79" s="1">
        <v>9</v>
      </c>
      <c r="G79" s="1">
        <f t="shared" si="32"/>
        <v>-32</v>
      </c>
      <c r="I79" s="1" t="s">
        <v>29</v>
      </c>
      <c r="J79" s="1" t="s">
        <v>25</v>
      </c>
      <c r="K79" s="1" t="s">
        <v>76</v>
      </c>
      <c r="L79" s="1" t="s">
        <v>81</v>
      </c>
      <c r="M79" s="1">
        <v>-3</v>
      </c>
      <c r="O79" s="1" t="s">
        <v>40</v>
      </c>
      <c r="P79" s="1" t="s">
        <v>40</v>
      </c>
      <c r="Q79" s="1" t="s">
        <v>40</v>
      </c>
      <c r="R79" s="1" t="str">
        <f t="shared" si="31"/>
        <v>N</v>
      </c>
      <c r="S79" s="5" t="s">
        <v>40</v>
      </c>
      <c r="U79" s="1">
        <v>5</v>
      </c>
      <c r="W79" s="2" t="s">
        <v>72</v>
      </c>
      <c r="X79" s="1" t="s">
        <v>44</v>
      </c>
      <c r="Y79" s="1" t="s">
        <v>45</v>
      </c>
      <c r="Z79" s="1" t="s">
        <v>79</v>
      </c>
      <c r="AB79">
        <f t="shared" ca="1" si="16"/>
        <v>2</v>
      </c>
      <c r="AC79">
        <v>3</v>
      </c>
    </row>
    <row r="80" spans="1:29" x14ac:dyDescent="0.25">
      <c r="A80">
        <v>77</v>
      </c>
      <c r="B80" s="1" t="s">
        <v>93</v>
      </c>
      <c r="C80" s="1" t="s">
        <v>95</v>
      </c>
      <c r="D80" s="1" t="str">
        <f t="shared" si="14"/>
        <v>R</v>
      </c>
      <c r="E80" s="1">
        <v>3</v>
      </c>
      <c r="F80" s="1">
        <v>12</v>
      </c>
      <c r="G80" s="1">
        <f t="shared" si="32"/>
        <v>-29</v>
      </c>
      <c r="I80" s="1" t="s">
        <v>82</v>
      </c>
      <c r="J80" s="1" t="s">
        <v>26</v>
      </c>
      <c r="K80" s="1" t="s">
        <v>88</v>
      </c>
      <c r="L80" s="1" t="s">
        <v>83</v>
      </c>
      <c r="M80" s="1">
        <v>18</v>
      </c>
      <c r="N80" s="1">
        <v>0</v>
      </c>
      <c r="O80" s="1" t="s">
        <v>40</v>
      </c>
      <c r="P80" s="1" t="s">
        <v>40</v>
      </c>
      <c r="Q80" s="1" t="s">
        <v>40</v>
      </c>
      <c r="R80" s="1" t="str">
        <f t="shared" si="31"/>
        <v>N</v>
      </c>
      <c r="S80" s="5" t="s">
        <v>40</v>
      </c>
      <c r="T80" s="1">
        <v>1</v>
      </c>
      <c r="V80" s="1">
        <v>81</v>
      </c>
      <c r="W80" s="2" t="s">
        <v>72</v>
      </c>
      <c r="X80" s="1" t="s">
        <v>53</v>
      </c>
      <c r="Y80" s="1" t="s">
        <v>73</v>
      </c>
      <c r="Z80" s="1" t="s">
        <v>47</v>
      </c>
      <c r="AB80">
        <f t="shared" ca="1" si="16"/>
        <v>2</v>
      </c>
      <c r="AC80">
        <v>3</v>
      </c>
    </row>
    <row r="81" spans="1:29" x14ac:dyDescent="0.25">
      <c r="A81">
        <v>78</v>
      </c>
      <c r="B81" s="1" t="s">
        <v>93</v>
      </c>
      <c r="C81" s="1" t="s">
        <v>95</v>
      </c>
      <c r="D81" s="1" t="str">
        <f t="shared" si="14"/>
        <v>M</v>
      </c>
      <c r="E81" s="1">
        <v>1</v>
      </c>
      <c r="F81" s="1">
        <v>10</v>
      </c>
      <c r="G81" s="1">
        <f t="shared" si="32"/>
        <v>-47</v>
      </c>
      <c r="I81" s="1" t="s">
        <v>29</v>
      </c>
      <c r="J81" s="1" t="s">
        <v>26</v>
      </c>
      <c r="K81" s="1" t="s">
        <v>76</v>
      </c>
      <c r="L81" s="1" t="s">
        <v>84</v>
      </c>
      <c r="M81" s="1">
        <v>4</v>
      </c>
      <c r="O81" s="1" t="s">
        <v>40</v>
      </c>
      <c r="P81" s="1" t="s">
        <v>40</v>
      </c>
      <c r="Q81" s="1" t="s">
        <v>40</v>
      </c>
      <c r="R81" s="1" t="str">
        <f t="shared" si="31"/>
        <v>N</v>
      </c>
      <c r="S81" s="5" t="s">
        <v>40</v>
      </c>
      <c r="U81" s="1">
        <v>32</v>
      </c>
      <c r="W81" s="2" t="s">
        <v>72</v>
      </c>
      <c r="X81" s="1" t="s">
        <v>44</v>
      </c>
      <c r="Y81" s="1" t="s">
        <v>85</v>
      </c>
      <c r="Z81" s="1" t="s">
        <v>79</v>
      </c>
      <c r="AB81">
        <f t="shared" ca="1" si="16"/>
        <v>2</v>
      </c>
      <c r="AC81">
        <v>2</v>
      </c>
    </row>
    <row r="82" spans="1:29" x14ac:dyDescent="0.25">
      <c r="A82">
        <v>79</v>
      </c>
      <c r="B82" s="1" t="s">
        <v>93</v>
      </c>
      <c r="C82" s="1" t="s">
        <v>95</v>
      </c>
      <c r="D82" s="1" t="str">
        <f t="shared" si="14"/>
        <v>L</v>
      </c>
      <c r="E82" s="1">
        <f>IF(F81-M81&lt;0,1,E81+1)</f>
        <v>2</v>
      </c>
      <c r="F82" s="1">
        <f>IF(F81-M81&lt;0,10,F81-M81)</f>
        <v>6</v>
      </c>
      <c r="G82" s="1">
        <v>49</v>
      </c>
      <c r="I82" s="1" t="s">
        <v>29</v>
      </c>
      <c r="J82" s="1" t="s">
        <v>26</v>
      </c>
      <c r="K82" s="1" t="s">
        <v>76</v>
      </c>
      <c r="L82" s="1" t="s">
        <v>86</v>
      </c>
      <c r="M82" s="1">
        <v>-2</v>
      </c>
      <c r="O82" s="1" t="s">
        <v>40</v>
      </c>
      <c r="P82" s="1" t="s">
        <v>40</v>
      </c>
      <c r="Q82" s="1" t="s">
        <v>40</v>
      </c>
      <c r="R82" s="1" t="str">
        <f t="shared" si="31"/>
        <v>N</v>
      </c>
      <c r="S82" s="5" t="s">
        <v>40</v>
      </c>
      <c r="W82" s="2" t="s">
        <v>72</v>
      </c>
      <c r="X82" s="1" t="s">
        <v>44</v>
      </c>
      <c r="Y82" s="1" t="s">
        <v>45</v>
      </c>
      <c r="Z82" s="1" t="s">
        <v>64</v>
      </c>
      <c r="AB82">
        <f t="shared" ca="1" si="16"/>
        <v>1</v>
      </c>
      <c r="AC82">
        <v>1</v>
      </c>
    </row>
    <row r="83" spans="1:29" x14ac:dyDescent="0.25">
      <c r="A83">
        <v>80</v>
      </c>
      <c r="B83" s="1" t="s">
        <v>93</v>
      </c>
      <c r="C83" s="1" t="s">
        <v>95</v>
      </c>
      <c r="D83" s="1" t="str">
        <f t="shared" si="14"/>
        <v>R</v>
      </c>
      <c r="E83" s="1">
        <f>IF(F82-M82&lt;0,1,E82+1)</f>
        <v>3</v>
      </c>
      <c r="F83" s="1">
        <f>IF(F82-M82&lt;0,10,F82-M82)</f>
        <v>8</v>
      </c>
      <c r="G83" s="1">
        <v>26</v>
      </c>
      <c r="I83" s="1" t="s">
        <v>33</v>
      </c>
      <c r="J83" s="1" t="s">
        <v>25</v>
      </c>
      <c r="K83" s="1" t="s">
        <v>89</v>
      </c>
      <c r="L83" s="1" t="s">
        <v>90</v>
      </c>
      <c r="M83" s="1">
        <v>14</v>
      </c>
      <c r="N83" s="1">
        <v>0</v>
      </c>
      <c r="O83" s="1" t="s">
        <v>40</v>
      </c>
      <c r="P83" s="1" t="s">
        <v>40</v>
      </c>
      <c r="Q83" s="1" t="s">
        <v>40</v>
      </c>
      <c r="R83" s="1" t="s">
        <v>40</v>
      </c>
      <c r="S83" s="5" t="s">
        <v>40</v>
      </c>
      <c r="T83" s="1">
        <v>1</v>
      </c>
      <c r="V83" s="1">
        <v>81</v>
      </c>
      <c r="W83" s="2" t="s">
        <v>72</v>
      </c>
      <c r="X83" s="1" t="s">
        <v>53</v>
      </c>
      <c r="Y83" s="1" t="s">
        <v>73</v>
      </c>
      <c r="Z83" s="1" t="s">
        <v>47</v>
      </c>
      <c r="AB83">
        <f t="shared" ca="1" si="16"/>
        <v>2</v>
      </c>
      <c r="AC83">
        <v>3</v>
      </c>
    </row>
    <row r="84" spans="1:29" x14ac:dyDescent="0.25">
      <c r="A84">
        <v>81</v>
      </c>
      <c r="B84" s="1" t="s">
        <v>93</v>
      </c>
      <c r="C84" s="1" t="s">
        <v>95</v>
      </c>
      <c r="D84" s="1" t="str">
        <f t="shared" si="14"/>
        <v>M</v>
      </c>
      <c r="E84" s="1">
        <v>1</v>
      </c>
      <c r="F84" s="1">
        <v>10</v>
      </c>
      <c r="G84" s="1">
        <v>12</v>
      </c>
      <c r="I84" s="1" t="s">
        <v>29</v>
      </c>
      <c r="J84" s="1" t="s">
        <v>25</v>
      </c>
      <c r="K84" s="1" t="s">
        <v>89</v>
      </c>
      <c r="L84" s="1" t="s">
        <v>104</v>
      </c>
      <c r="M84" s="1">
        <v>3</v>
      </c>
      <c r="O84" s="1" t="s">
        <v>40</v>
      </c>
      <c r="P84" s="1" t="s">
        <v>40</v>
      </c>
      <c r="Q84" s="1" t="s">
        <v>40</v>
      </c>
      <c r="R84" s="1" t="s">
        <v>40</v>
      </c>
      <c r="S84" s="5" t="s">
        <v>40</v>
      </c>
      <c r="U84" s="1">
        <v>25</v>
      </c>
      <c r="W84" s="2" t="s">
        <v>102</v>
      </c>
      <c r="X84" s="1" t="s">
        <v>103</v>
      </c>
      <c r="Y84" s="1" t="s">
        <v>68</v>
      </c>
      <c r="Z84" s="1" t="s">
        <v>54</v>
      </c>
      <c r="AB84">
        <f t="shared" ca="1" si="16"/>
        <v>2</v>
      </c>
      <c r="AC84">
        <v>2</v>
      </c>
    </row>
    <row r="85" spans="1:29" x14ac:dyDescent="0.25">
      <c r="A85">
        <v>82</v>
      </c>
      <c r="B85" s="1" t="s">
        <v>93</v>
      </c>
      <c r="C85" s="1" t="s">
        <v>95</v>
      </c>
      <c r="D85" s="1" t="str">
        <f t="shared" si="14"/>
        <v>R</v>
      </c>
      <c r="E85" s="1">
        <v>2</v>
      </c>
      <c r="F85" s="1">
        <v>7</v>
      </c>
      <c r="G85" s="1">
        <v>9</v>
      </c>
      <c r="I85" s="1" t="s">
        <v>29</v>
      </c>
      <c r="J85" s="1" t="s">
        <v>26</v>
      </c>
      <c r="K85" s="1" t="s">
        <v>76</v>
      </c>
      <c r="L85" s="1" t="s">
        <v>70</v>
      </c>
      <c r="M85" s="1">
        <v>5</v>
      </c>
      <c r="O85" s="1" t="s">
        <v>40</v>
      </c>
      <c r="P85" s="1" t="s">
        <v>40</v>
      </c>
      <c r="Q85" s="1" t="s">
        <v>40</v>
      </c>
      <c r="R85" s="1" t="s">
        <v>40</v>
      </c>
      <c r="S85" s="5" t="s">
        <v>40</v>
      </c>
      <c r="U85" s="1">
        <v>32</v>
      </c>
      <c r="W85" s="2" t="s">
        <v>102</v>
      </c>
      <c r="X85" s="1" t="s">
        <v>103</v>
      </c>
      <c r="Y85" s="1" t="s">
        <v>68</v>
      </c>
      <c r="Z85" s="1" t="s">
        <v>54</v>
      </c>
      <c r="AB85">
        <f t="shared" ca="1" si="16"/>
        <v>2</v>
      </c>
      <c r="AC85">
        <v>3</v>
      </c>
    </row>
    <row r="86" spans="1:29" x14ac:dyDescent="0.25">
      <c r="A86">
        <v>83</v>
      </c>
      <c r="B86" s="1" t="s">
        <v>93</v>
      </c>
      <c r="C86" s="1" t="s">
        <v>95</v>
      </c>
      <c r="D86" s="1" t="str">
        <f t="shared" si="14"/>
        <v>M</v>
      </c>
      <c r="E86" s="1">
        <v>3</v>
      </c>
      <c r="F86" s="1">
        <v>4</v>
      </c>
      <c r="G86" s="1">
        <v>4</v>
      </c>
      <c r="I86" s="1" t="s">
        <v>82</v>
      </c>
      <c r="J86" s="1" t="s">
        <v>26</v>
      </c>
      <c r="K86" s="1" t="s">
        <v>76</v>
      </c>
      <c r="L86" s="1" t="s">
        <v>83</v>
      </c>
      <c r="M86" s="1">
        <v>0</v>
      </c>
      <c r="O86" s="1" t="s">
        <v>40</v>
      </c>
      <c r="P86" s="1" t="s">
        <v>40</v>
      </c>
      <c r="Q86" s="1" t="s">
        <v>40</v>
      </c>
      <c r="R86" s="1" t="s">
        <v>40</v>
      </c>
      <c r="S86" s="5" t="s">
        <v>67</v>
      </c>
      <c r="T86" s="1">
        <v>1</v>
      </c>
      <c r="V86" s="1">
        <v>25</v>
      </c>
      <c r="W86" s="2" t="s">
        <v>102</v>
      </c>
      <c r="X86" s="1" t="s">
        <v>103</v>
      </c>
      <c r="Y86" s="1" t="s">
        <v>68</v>
      </c>
      <c r="Z86" s="1" t="s">
        <v>54</v>
      </c>
      <c r="AB86">
        <f t="shared" ca="1" si="16"/>
        <v>3</v>
      </c>
      <c r="AC86">
        <v>2</v>
      </c>
    </row>
    <row r="87" spans="1:29" x14ac:dyDescent="0.25">
      <c r="A87">
        <v>84</v>
      </c>
      <c r="B87" s="1" t="s">
        <v>93</v>
      </c>
      <c r="C87" s="1" t="s">
        <v>95</v>
      </c>
      <c r="D87" s="1" t="str">
        <f t="shared" si="14"/>
        <v>R</v>
      </c>
      <c r="E87" s="1">
        <v>4</v>
      </c>
      <c r="F87" s="1">
        <v>4</v>
      </c>
      <c r="G87" s="1">
        <v>4</v>
      </c>
      <c r="I87" s="1" t="s">
        <v>33</v>
      </c>
      <c r="J87" s="1" t="s">
        <v>25</v>
      </c>
      <c r="K87" s="1" t="s">
        <v>89</v>
      </c>
      <c r="L87" s="1" t="s">
        <v>105</v>
      </c>
      <c r="M87" s="1">
        <v>0</v>
      </c>
      <c r="O87" s="1" t="s">
        <v>40</v>
      </c>
      <c r="P87" s="1" t="s">
        <v>67</v>
      </c>
      <c r="Q87" s="1" t="s">
        <v>40</v>
      </c>
      <c r="R87" s="1" t="str">
        <f t="shared" ref="R87" si="33">IF(OR(P87="Y",Q87="Y"),"Y","N")</f>
        <v>Y</v>
      </c>
      <c r="S87" s="5" t="s">
        <v>40</v>
      </c>
      <c r="V87" s="1">
        <v>81</v>
      </c>
      <c r="W87" s="2" t="s">
        <v>102</v>
      </c>
      <c r="X87" s="1" t="s">
        <v>103</v>
      </c>
      <c r="Y87" s="1" t="s">
        <v>68</v>
      </c>
      <c r="Z87" s="1" t="s">
        <v>54</v>
      </c>
      <c r="AB87">
        <f t="shared" ca="1" si="16"/>
        <v>2</v>
      </c>
      <c r="AC87">
        <v>3</v>
      </c>
    </row>
    <row r="88" spans="1:29" x14ac:dyDescent="0.25">
      <c r="A88">
        <v>85</v>
      </c>
      <c r="B88" s="1" t="s">
        <v>75</v>
      </c>
      <c r="C88" s="1" t="s">
        <v>95</v>
      </c>
      <c r="D88" s="1" t="str">
        <f t="shared" si="14"/>
        <v>M</v>
      </c>
      <c r="K88" s="1" t="s">
        <v>94</v>
      </c>
      <c r="L88" s="1" t="s">
        <v>94</v>
      </c>
      <c r="O88" s="1" t="s">
        <v>40</v>
      </c>
      <c r="P88" s="1" t="s">
        <v>40</v>
      </c>
      <c r="Q88" s="1" t="s">
        <v>40</v>
      </c>
      <c r="R88" s="1" t="str">
        <f>IF(OR(P88="Y",Q88="Y"),"Y","N")</f>
        <v>N</v>
      </c>
      <c r="S88" s="5" t="str">
        <f t="shared" ref="S88:S89" si="34">IF(AND(I88="Pass",M88 &gt;=1),"N","Y")</f>
        <v>Y</v>
      </c>
      <c r="AB88">
        <f t="shared" ca="1" si="16"/>
        <v>3</v>
      </c>
      <c r="AC88">
        <v>2</v>
      </c>
    </row>
    <row r="89" spans="1:29" x14ac:dyDescent="0.25">
      <c r="A89">
        <v>86</v>
      </c>
      <c r="B89" s="1" t="s">
        <v>75</v>
      </c>
      <c r="C89" s="1" t="s">
        <v>95</v>
      </c>
      <c r="D89" s="1" t="str">
        <f t="shared" si="14"/>
        <v/>
      </c>
      <c r="O89" s="1" t="s">
        <v>40</v>
      </c>
      <c r="P89" s="1" t="s">
        <v>40</v>
      </c>
      <c r="Q89" s="1" t="s">
        <v>40</v>
      </c>
      <c r="R89" s="1" t="str">
        <f t="shared" ref="R89" si="35">IF(OR(P89="Y",Q89="Y"),"Y","N")</f>
        <v>N</v>
      </c>
      <c r="S89" s="5" t="str">
        <f t="shared" si="34"/>
        <v>Y</v>
      </c>
      <c r="AB89" t="str">
        <f t="shared" ca="1" si="16"/>
        <v/>
      </c>
      <c r="AC89" t="s">
        <v>154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Sparke</dc:creator>
  <cp:lastModifiedBy>Will Sparke</cp:lastModifiedBy>
  <dcterms:created xsi:type="dcterms:W3CDTF">2020-11-25T14:03:04Z</dcterms:created>
  <dcterms:modified xsi:type="dcterms:W3CDTF">2021-03-29T15:34:37Z</dcterms:modified>
</cp:coreProperties>
</file>