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4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T34" i="1"/>
  <c r="T35" i="1"/>
  <c r="T36" i="1"/>
  <c r="T37" i="1"/>
  <c r="T38" i="1"/>
  <c r="U39" i="1"/>
  <c r="U40" i="1"/>
  <c r="O39" i="1"/>
  <c r="O40" i="1"/>
  <c r="M9" i="1"/>
  <c r="M8" i="1"/>
  <c r="M7" i="1"/>
  <c r="M6" i="1"/>
  <c r="M5" i="1"/>
  <c r="M4" i="1"/>
  <c r="B4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<sst xmlns="http://schemas.openxmlformats.org/spreadsheetml/2006/main" count="27" uniqueCount="19">
  <si>
    <t>k2=0.02</t>
  </si>
  <si>
    <t>k2=0.03</t>
  </si>
  <si>
    <t>b1b2</t>
  </si>
  <si>
    <t>b</t>
  </si>
  <si>
    <t>k2=0.04</t>
  </si>
  <si>
    <t>k2=0.05</t>
  </si>
  <si>
    <t>k2=0.06</t>
  </si>
  <si>
    <t>best</t>
  </si>
  <si>
    <t>k2=0.020</t>
  </si>
  <si>
    <t>k2=0.025</t>
  </si>
  <si>
    <t>b k2</t>
  </si>
  <si>
    <t>b1b2 k2</t>
  </si>
  <si>
    <t>k1 b</t>
  </si>
  <si>
    <t>k1 b1b2</t>
  </si>
  <si>
    <t>avg</t>
  </si>
  <si>
    <t>stdev</t>
  </si>
  <si>
    <t>conc. nM</t>
  </si>
  <si>
    <t>conc. 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</si>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</sst>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E+00"/>
    <numFmt numFmtId="166" formatCode="0.E+00"/>
    <numFmt numFmtId="167" formatCode="0.00000"/>
  </numFmts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164" fontId="0" fillId="0" borderId="19" xfId="0" applyNumberFormat="1" applyBorder="1"/>
    <xf numFmtId="0" fontId="0" fillId="0" borderId="20" xfId="0" applyBorder="1"/>
    <xf numFmtId="165" fontId="0" fillId="0" borderId="5" xfId="0" applyNumberFormat="1" applyBorder="1"/>
    <xf numFmtId="165" fontId="0" fillId="0" borderId="0" xfId="0" applyNumberFormat="1"/>
    <xf numFmtId="0" fontId="0" fillId="0" borderId="21" xfId="0" applyBorder="1"/>
    <xf numFmtId="0" fontId="0" fillId="0" borderId="22" xfId="0" applyBorder="1"/>
    <xf numFmtId="166" fontId="0" fillId="0" borderId="6" xfId="0" applyNumberFormat="1" applyBorder="1"/>
    <xf numFmtId="167" fontId="0" fillId="0" borderId="11" xfId="0" applyNumberFormat="1" applyBorder="1"/>
    <xf numFmtId="167" fontId="0" fillId="0" borderId="1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b1b2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4648933209955608E-2"/>
                  <c:y val="0.4125190846680090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4.1999999999999997E-3</c:v>
                </c:pt>
                <c:pt idx="2">
                  <c:v>7.3000000000000001E-3</c:v>
                </c:pt>
                <c:pt idx="3">
                  <c:v>1.2699999999999999E-2</c:v>
                </c:pt>
              </c:numCache>
            </c:numRef>
          </c:yVal>
          <c:smooth val="0"/>
        </c:ser>
        <c:ser>
          <c:idx val="1"/>
          <c:order val="1"/>
          <c:tx>
            <c:v>b1b2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007335988365554"/>
                  <c:y val="0.33140592127293844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4.1000000000000003E-3</c:v>
                </c:pt>
                <c:pt idx="1">
                  <c:v>6.4999999999999997E-3</c:v>
                </c:pt>
                <c:pt idx="2">
                  <c:v>1.2E-2</c:v>
                </c:pt>
                <c:pt idx="3">
                  <c:v>1.7999999999999999E-2</c:v>
                </c:pt>
              </c:numCache>
            </c:numRef>
          </c:yVal>
          <c:smooth val="0"/>
        </c:ser>
        <c:ser>
          <c:idx val="2"/>
          <c:order val="2"/>
          <c:tx>
            <c:v>b1b2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148659401678431"/>
                  <c:y val="0.3130465479562376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5.1999999999999998E-3</c:v>
                </c:pt>
                <c:pt idx="1">
                  <c:v>9.1999999999999998E-3</c:v>
                </c:pt>
                <c:pt idx="2">
                  <c:v>1.52E-2</c:v>
                </c:pt>
                <c:pt idx="3">
                  <c:v>2.4199999999999999E-2</c:v>
                </c:pt>
              </c:numCache>
            </c:numRef>
          </c:yVal>
          <c:smooth val="0"/>
        </c:ser>
        <c:ser>
          <c:idx val="3"/>
          <c:order val="3"/>
          <c:tx>
            <c:v>b1b1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3546018029844"/>
                  <c:y val="-3.4613346556409547E-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1.2999999999999999E-2</c:v>
                </c:pt>
                <c:pt idx="2">
                  <c:v>2.3199999999999998E-2</c:v>
                </c:pt>
                <c:pt idx="3">
                  <c:v>3.7199999999999997E-2</c:v>
                </c:pt>
              </c:numCache>
            </c:numRef>
          </c:yVal>
          <c:smooth val="0"/>
        </c:ser>
        <c:ser>
          <c:idx val="4"/>
          <c:order val="4"/>
          <c:tx>
            <c:v>b1b2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705797022647159"/>
                  <c:y val="0.2718580395245297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0.01</c:v>
                </c:pt>
                <c:pt idx="2">
                  <c:v>1.9E-2</c:v>
                </c:pt>
                <c:pt idx="3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096"/>
        <c:axId val="123861632"/>
      </c:scatterChart>
      <c:valAx>
        <c:axId val="1238600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61632"/>
        <c:crosses val="autoZero"/>
        <c:crossBetween val="midCat"/>
      </c:valAx>
      <c:valAx>
        <c:axId val="123861632"/>
        <c:scaling>
          <c:logBase val="10"/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6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23560383642477E-2"/>
          <c:y val="4.2240221826920603E-2"/>
          <c:w val="0.57210906188988386"/>
          <c:h val="0.86244921509194761"/>
        </c:manualLayout>
      </c:layout>
      <c:scatterChart>
        <c:scatterStyle val="lineMarker"/>
        <c:varyColors val="0"/>
        <c:ser>
          <c:idx val="0"/>
          <c:order val="0"/>
          <c:tx>
            <c:v>b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044857429760266E-2"/>
                  <c:y val="0.4371207795577002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Sheet1!$T$6:$T$9</c:f>
              <c:numCache>
                <c:formatCode>General</c:formatCode>
                <c:ptCount val="4"/>
                <c:pt idx="0">
                  <c:v>3.2799999999999999E-3</c:v>
                </c:pt>
                <c:pt idx="1">
                  <c:v>5.1999999999999998E-3</c:v>
                </c:pt>
                <c:pt idx="2">
                  <c:v>9.4999999999999998E-3</c:v>
                </c:pt>
                <c:pt idx="3">
                  <c:v>1.6580000000000001E-2</c:v>
                </c:pt>
              </c:numCache>
            </c:numRef>
          </c:yVal>
          <c:smooth val="0"/>
        </c:ser>
        <c:ser>
          <c:idx val="1"/>
          <c:order val="1"/>
          <c:tx>
            <c:v>b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0075415136621841E-2"/>
                  <c:y val="0.38361965406647736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3.8E-3</c:v>
                </c:pt>
                <c:pt idx="1">
                  <c:v>6.3800000000000003E-3</c:v>
                </c:pt>
                <c:pt idx="2">
                  <c:v>1.158E-2</c:v>
                </c:pt>
                <c:pt idx="3">
                  <c:v>1.9879999999999998E-2</c:v>
                </c:pt>
              </c:numCache>
            </c:numRef>
          </c:yVal>
          <c:smooth val="0"/>
        </c:ser>
        <c:ser>
          <c:idx val="2"/>
          <c:order val="2"/>
          <c:tx>
            <c:v>b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19087303106422"/>
                  <c:y val="0.18591934688556178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Sheet1!$P$6:$P$9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8.3999999999999995E-3</c:v>
                </c:pt>
                <c:pt idx="2">
                  <c:v>1.6E-2</c:v>
                </c:pt>
                <c:pt idx="3">
                  <c:v>2.4E-2</c:v>
                </c:pt>
              </c:numCache>
            </c:numRef>
          </c:yVal>
          <c:smooth val="0"/>
        </c:ser>
        <c:ser>
          <c:idx val="4"/>
          <c:order val="3"/>
          <c:tx>
            <c:v>b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79250383554141"/>
                  <c:y val="0.1293428173768415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Sheet1!$Q$6:$Q$9</c:f>
              <c:numCache>
                <c:formatCode>General</c:formatCode>
                <c:ptCount val="4"/>
                <c:pt idx="0">
                  <c:v>6.6E-3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0.03</c:v>
                </c:pt>
              </c:numCache>
            </c:numRef>
          </c:yVal>
          <c:smooth val="0"/>
        </c:ser>
        <c:ser>
          <c:idx val="3"/>
          <c:order val="4"/>
          <c:tx>
            <c:v>b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188193305397439"/>
                  <c:y val="4.5264698639764324E-2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Sheet1!$R$6:$R$9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1.2970000000000001E-2</c:v>
                </c:pt>
                <c:pt idx="2">
                  <c:v>2.3869999999999999E-2</c:v>
                </c:pt>
                <c:pt idx="3">
                  <c:v>3.9870000000000003E-2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3104"/>
        <c:axId val="148828544"/>
      </c:scatterChart>
      <c:valAx>
        <c:axId val="148783104"/>
        <c:scaling>
          <c:logBase val="10"/>
          <c:orientation val="minMax"/>
          <c:max val="1.0000000000000004E-6"/>
          <c:min val="5.0000000000000026E-9"/>
        </c:scaling>
        <c:delete val="0"/>
        <c:axPos val="b"/>
        <c:numFmt formatCode="General" sourceLinked="1"/>
        <c:majorTickMark val="out"/>
        <c:minorTickMark val="none"/>
        <c:tickLblPos val="nextTo"/>
        <c:crossAx val="148828544"/>
        <c:crossesAt val="3.0000000000000009E-3"/>
        <c:crossBetween val="midCat"/>
      </c:valAx>
      <c:valAx>
        <c:axId val="148828544"/>
        <c:scaling>
          <c:logBase val="10"/>
          <c:orientation val="minMax"/>
          <c:max val="5.000000000000001E-2"/>
          <c:min val="3.0000000000000009E-3"/>
        </c:scaling>
        <c:delete val="0"/>
        <c:axPos val="l"/>
        <c:numFmt formatCode="General" sourceLinked="1"/>
        <c:majorTickMark val="out"/>
        <c:minorTickMark val="none"/>
        <c:tickLblPos val="nextTo"/>
        <c:crossAx val="148783104"/>
        <c:crossesAt val="5.0000000000000026E-9"/>
        <c:crossBetween val="midCat"/>
      </c:valAx>
    </c:plotArea>
    <c:legend>
      <c:legendPos val="r"/>
      <c:layout>
        <c:manualLayout>
          <c:xMode val="edge"/>
          <c:yMode val="edge"/>
          <c:x val="0.80521000509442353"/>
          <c:y val="0.15601219616679921"/>
          <c:w val="0.19292007644580034"/>
          <c:h val="0.687975607666401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Sheet1!$P$33</c:f>
              <c:strCache>
                <c:ptCount val="1"/>
                <c:pt idx="0">
                  <c:v>k1 b1b2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5033902012248467E-2"/>
                  <c:y val="-2.5897856517935258E-2"/>
                </c:manualLayout>
              </c:layout>
              <c:numFmt formatCode="0.00E+00" sourceLinked="0"/>
            </c:trendlineLbl>
          </c:trendline>
          <c:xVal>
            <c:numRef>
              <c:f>Sheet1!$N$34:$N$38</c:f>
              <c:numCache>
                <c:formatCode>General</c:formatCode>
                <c:ptCount val="5"/>
                <c:pt idx="0">
                  <c:v>1.0000000000000002E-6</c:v>
                </c:pt>
                <c:pt idx="1">
                  <c:v>5.0000000000000008E-7</c:v>
                </c:pt>
                <c:pt idx="2">
                  <c:v>1.0000000000000001E-7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xVal>
          <c:yVal>
            <c:numRef>
              <c:f>Sheet1!$P$34:$P$38</c:f>
              <c:numCache>
                <c:formatCode>General</c:formatCode>
                <c:ptCount val="5"/>
                <c:pt idx="0">
                  <c:v>0.02</c:v>
                </c:pt>
                <c:pt idx="1">
                  <c:v>1.277E-2</c:v>
                </c:pt>
                <c:pt idx="2">
                  <c:v>8.4799999999999997E-3</c:v>
                </c:pt>
                <c:pt idx="3">
                  <c:v>5.3099999999999996E-3</c:v>
                </c:pt>
                <c:pt idx="4">
                  <c:v>4.7099999999999998E-3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4768"/>
        <c:axId val="123866112"/>
      </c:scatterChart>
      <c:valAx>
        <c:axId val="123904768"/>
        <c:scaling>
          <c:orientation val="minMax"/>
          <c:max val="1.0000000000000004E-6"/>
          <c:min val="1.0000000000000005E-9"/>
        </c:scaling>
        <c:delete val="0"/>
        <c:axPos val="b"/>
        <c:numFmt formatCode="General" sourceLinked="1"/>
        <c:majorTickMark val="out"/>
        <c:minorTickMark val="none"/>
        <c:tickLblPos val="nextTo"/>
        <c:crossAx val="123866112"/>
        <c:crossesAt val="2.5000000000000005E-3"/>
        <c:crossBetween val="midCat"/>
      </c:valAx>
      <c:valAx>
        <c:axId val="123866112"/>
        <c:scaling>
          <c:orientation val="minMax"/>
          <c:max val="2.5000000000000005E-2"/>
          <c:min val="2.5000000000000005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04768"/>
        <c:crossesAt val="1.0000000000000005E-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3055555555555556"/>
                  <c:y val="-5.6852580927384079E-2"/>
                </c:manualLayout>
              </c:layout>
              <c:numFmt formatCode="0.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plus>
            <c:min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minus>
          </c:errBars>
          <c:xVal>
            <c:numRef>
              <c:f>Sheet1!$T$34:$T$38</c:f>
              <c:numCache>
                <c:formatCode>General</c:formatCode>
                <c:ptCount val="5"/>
                <c:pt idx="0">
                  <c:v>1.0000000000000002E-6</c:v>
                </c:pt>
                <c:pt idx="1">
                  <c:v>5.0000000000000008E-7</c:v>
                </c:pt>
                <c:pt idx="2">
                  <c:v>1.0000000000000001E-7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xVal>
          <c:yVal>
            <c:numRef>
              <c:f>Sheet1!$V$34:$V$38</c:f>
              <c:numCache>
                <c:formatCode>0.00000</c:formatCode>
                <c:ptCount val="5"/>
                <c:pt idx="0">
                  <c:v>3.5069999999999997E-2</c:v>
                </c:pt>
                <c:pt idx="1">
                  <c:v>2.019E-2</c:v>
                </c:pt>
                <c:pt idx="2">
                  <c:v>1.1440000000000001E-2</c:v>
                </c:pt>
                <c:pt idx="3">
                  <c:v>6.9499999999999996E-3</c:v>
                </c:pt>
                <c:pt idx="4">
                  <c:v>6.43E-3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3408"/>
        <c:axId val="165155200"/>
      </c:scatterChart>
      <c:valAx>
        <c:axId val="165153408"/>
        <c:scaling>
          <c:orientation val="minMax"/>
          <c:max val="1.1000000000000005E-6"/>
          <c:min val="1.1000000000000005E-9"/>
        </c:scaling>
        <c:delete val="0"/>
        <c:axPos val="b"/>
        <c:numFmt formatCode="0.E+00" sourceLinked="0"/>
        <c:majorTickMark val="out"/>
        <c:minorTickMark val="none"/>
        <c:tickLblPos val="nextTo"/>
        <c:crossAx val="165155200"/>
        <c:crossesAt val="5.000000000000001E-3"/>
        <c:crossBetween val="midCat"/>
        <c:minorUnit val="5.0000000000000019E-7"/>
      </c:valAx>
      <c:valAx>
        <c:axId val="165155200"/>
        <c:scaling>
          <c:orientation val="minMax"/>
          <c:min val="5.000000000000001E-3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5153408"/>
        <c:crossesAt val="5.0000000000000026E-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173934</xdr:rowOff>
    </xdr:from>
    <xdr:to>
      <xdr:col>12</xdr:col>
      <xdr:colOff>583509</xdr:colOff>
      <xdr:row>29</xdr:row>
      <xdr:rowOff>51351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207065</xdr:colOff>
      <xdr:row>11</xdr:row>
      <xdr:rowOff>132522</xdr:rowOff>
    </xdr:from>
    <xdr:to>
      <xdr:col>25</xdr:col>
      <xdr:colOff>256762</xdr:colOff>
      <xdr:row>29</xdr:row>
      <xdr:rowOff>41620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317637</xdr:colOff>
      <xdr:row>48</xdr:row>
      <xdr:rowOff>98149</xdr:rowOff>
    </xdr:from>
    <xdr:to>
      <xdr:col>10</xdr:col>
      <xdr:colOff>599246</xdr:colOff>
      <xdr:row>63</xdr:row>
      <xdr:rowOff>31474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215348</xdr:colOff>
      <xdr:row>45</xdr:row>
      <xdr:rowOff>8282</xdr:rowOff>
    </xdr:from>
    <xdr:to>
      <xdr:col>23</xdr:col>
      <xdr:colOff>496957</xdr:colOff>
      <xdr:row>59</xdr:row>
      <xdr:rowOff>84482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A17" zoomScaleNormal="100" workbookViewId="0">
      <selection activeCell="T34" sqref="T34:T38"/>
    </sheetView>
  </sheetViews>
  <sheetFormatPr defaultRowHeight="15"/>
  <cols>
    <col min="2" max="2" width="12" bestFit="1" customWidth="1"/>
  </cols>
  <sheetData>
    <row r="1" spans="1:20">
      <c r="B1" t="s">
        <v>2</v>
      </c>
      <c r="O1" t="s">
        <v>3</v>
      </c>
    </row>
    <row r="2" spans="1:20">
      <c r="F2" t="s">
        <v>7</v>
      </c>
    </row>
    <row r="3" spans="1:20">
      <c r="C3" t="s">
        <v>0</v>
      </c>
      <c r="D3" t="s">
        <v>1</v>
      </c>
      <c r="E3" t="s">
        <v>4</v>
      </c>
      <c r="F3" t="s">
        <v>5</v>
      </c>
      <c r="G3" t="s">
        <v>6</v>
      </c>
      <c r="N3" t="s">
        <v>8</v>
      </c>
      <c r="O3" t="s">
        <v>1</v>
      </c>
      <c r="P3" t="s">
        <v>4</v>
      </c>
      <c r="Q3" t="s">
        <v>5</v>
      </c>
      <c r="R3" t="s">
        <v>6</v>
      </c>
      <c r="T3" t="s">
        <v>9</v>
      </c>
    </row>
    <row r="4" spans="1:20">
      <c r="A4">
        <v>3</v>
      </c>
      <c r="B4">
        <f>A4*0.000000001</f>
        <v>3.0000000000000004E-9</v>
      </c>
      <c r="C4">
        <v>1.0059999999999999E-3</v>
      </c>
      <c r="D4">
        <v>1.8E-3</v>
      </c>
      <c r="L4">
        <v>3</v>
      </c>
      <c r="M4">
        <f>L4*0.000000001</f>
        <v>3.0000000000000004E-9</v>
      </c>
      <c r="P4">
        <v>2E-3</v>
      </c>
    </row>
    <row r="5" spans="1:20">
      <c r="A5">
        <v>5</v>
      </c>
      <c r="B5">
        <f>A5*0.000000001</f>
        <v>5.0000000000000001E-9</v>
      </c>
      <c r="C5">
        <v>1.5E-3</v>
      </c>
      <c r="D5">
        <v>2.5000000000000001E-3</v>
      </c>
      <c r="E5">
        <v>3.5999999999999999E-3</v>
      </c>
      <c r="F5">
        <v>4.0000000000000001E-3</v>
      </c>
      <c r="G5">
        <v>5.1999999999999998E-3</v>
      </c>
      <c r="L5">
        <v>5</v>
      </c>
      <c r="M5">
        <f>L5*0.000000001</f>
        <v>5.0000000000000001E-9</v>
      </c>
      <c r="N5">
        <v>2.5000000000000001E-3</v>
      </c>
      <c r="O5">
        <v>2.8700000000000002E-3</v>
      </c>
      <c r="P5">
        <v>3.3E-3</v>
      </c>
      <c r="Q5">
        <v>4.5999999999999999E-3</v>
      </c>
      <c r="R5">
        <v>5.0000000000000001E-3</v>
      </c>
    </row>
    <row r="6" spans="1:20">
      <c r="A6">
        <v>10</v>
      </c>
      <c r="B6">
        <f t="shared" ref="B6:B9" si="0">A6*0.000000001</f>
        <v>1E-8</v>
      </c>
      <c r="C6">
        <v>2.5999999999999999E-3</v>
      </c>
      <c r="D6">
        <v>4.1000000000000003E-3</v>
      </c>
      <c r="E6">
        <v>5.1999999999999998E-3</v>
      </c>
      <c r="F6">
        <v>6.4999999999999997E-3</v>
      </c>
      <c r="G6">
        <v>8.0000000000000002E-3</v>
      </c>
      <c r="L6">
        <v>10</v>
      </c>
      <c r="M6">
        <f t="shared" ref="M6:M9" si="1">L6*0.000000001</f>
        <v>1E-8</v>
      </c>
      <c r="N6">
        <v>2.7000000000000001E-3</v>
      </c>
      <c r="O6">
        <v>3.8E-3</v>
      </c>
      <c r="P6">
        <v>5.4000000000000003E-3</v>
      </c>
      <c r="Q6">
        <v>6.6E-3</v>
      </c>
      <c r="R6">
        <v>8.0000000000000002E-3</v>
      </c>
      <c r="T6">
        <v>3.2799999999999999E-3</v>
      </c>
    </row>
    <row r="7" spans="1:20">
      <c r="A7">
        <v>100</v>
      </c>
      <c r="B7">
        <f t="shared" si="0"/>
        <v>1.0000000000000001E-7</v>
      </c>
      <c r="C7">
        <v>4.1999999999999997E-3</v>
      </c>
      <c r="D7">
        <v>6.4999999999999997E-3</v>
      </c>
      <c r="E7">
        <v>9.1999999999999998E-3</v>
      </c>
      <c r="F7">
        <v>0.01</v>
      </c>
      <c r="G7">
        <v>1.2999999999999999E-2</v>
      </c>
      <c r="L7">
        <v>100</v>
      </c>
      <c r="M7">
        <f t="shared" si="1"/>
        <v>1.0000000000000001E-7</v>
      </c>
      <c r="N7">
        <v>4.1999999999999997E-3</v>
      </c>
      <c r="O7">
        <v>6.3800000000000003E-3</v>
      </c>
      <c r="P7">
        <v>8.3999999999999995E-3</v>
      </c>
      <c r="Q7">
        <v>1.0999999999999999E-2</v>
      </c>
      <c r="R7">
        <v>1.2970000000000001E-2</v>
      </c>
      <c r="T7">
        <v>5.1999999999999998E-3</v>
      </c>
    </row>
    <row r="8" spans="1:20">
      <c r="A8">
        <v>500</v>
      </c>
      <c r="B8">
        <f t="shared" si="0"/>
        <v>5.0000000000000008E-7</v>
      </c>
      <c r="C8">
        <v>7.3000000000000001E-3</v>
      </c>
      <c r="D8">
        <v>1.2E-2</v>
      </c>
      <c r="E8">
        <v>1.52E-2</v>
      </c>
      <c r="F8">
        <v>1.9E-2</v>
      </c>
      <c r="G8">
        <v>2.3199999999999998E-2</v>
      </c>
      <c r="L8">
        <v>500</v>
      </c>
      <c r="M8">
        <f t="shared" si="1"/>
        <v>5.0000000000000008E-7</v>
      </c>
      <c r="N8">
        <v>7.0000000000000001E-3</v>
      </c>
      <c r="O8">
        <v>1.158E-2</v>
      </c>
      <c r="P8">
        <v>1.6E-2</v>
      </c>
      <c r="Q8">
        <v>1.7999999999999999E-2</v>
      </c>
      <c r="R8">
        <v>2.3869999999999999E-2</v>
      </c>
      <c r="T8">
        <v>9.4999999999999998E-3</v>
      </c>
    </row>
    <row r="9" spans="1:20">
      <c r="A9">
        <v>1000</v>
      </c>
      <c r="B9">
        <f t="shared" si="0"/>
        <v>1.0000000000000002E-6</v>
      </c>
      <c r="C9">
        <v>1.2699999999999999E-2</v>
      </c>
      <c r="D9">
        <v>1.7999999999999999E-2</v>
      </c>
      <c r="E9">
        <v>2.4199999999999999E-2</v>
      </c>
      <c r="F9">
        <v>0.03</v>
      </c>
      <c r="G9">
        <v>3.7199999999999997E-2</v>
      </c>
      <c r="L9">
        <v>1000</v>
      </c>
      <c r="M9">
        <f t="shared" si="1"/>
        <v>1.0000000000000002E-6</v>
      </c>
      <c r="N9">
        <v>1.2500000000000001E-2</v>
      </c>
      <c r="O9">
        <v>1.9879999999999998E-2</v>
      </c>
      <c r="P9">
        <v>2.4E-2</v>
      </c>
      <c r="Q9">
        <v>0.03</v>
      </c>
      <c r="R9">
        <v>3.9870000000000003E-2</v>
      </c>
      <c r="T9">
        <v>1.6580000000000001E-2</v>
      </c>
    </row>
    <row r="32" ht="15.75" thickBot="1"/>
    <row r="33" spans="13:23" ht="15.75" thickBot="1">
      <c r="M33" t="s">
        <v>16</v>
      </c>
      <c r="N33" t="s">
        <v>17</v>
      </c>
      <c r="O33" t="s">
        <v>11</v>
      </c>
      <c r="P33" t="s">
        <v>13</v>
      </c>
      <c r="S33" s="19" t="s">
        <v>16</v>
      </c>
      <c r="T33" s="25" t="s">
        <v>17</v>
      </c>
      <c r="U33" s="12" t="s">
        <v>10</v>
      </c>
      <c r="V33" s="13" t="s">
        <v>12</v>
      </c>
      <c r="W33" s="19" t="s">
        <v>18</v>
      </c>
    </row>
    <row r="34" spans="13:23">
      <c r="M34" s="5">
        <v>1000</v>
      </c>
      <c r="N34" s="6">
        <f t="shared" ref="N34:N38" si="2">M34*0.000000001</f>
        <v>1.0000000000000002E-6</v>
      </c>
      <c r="O34">
        <v>3.4452000000000003E-2</v>
      </c>
      <c r="P34">
        <v>0.02</v>
      </c>
      <c r="S34" s="26">
        <v>1000</v>
      </c>
      <c r="T34" s="6">
        <f t="shared" ref="T34:T39" si="3">S34*0.000000001</f>
        <v>1.0000000000000002E-6</v>
      </c>
      <c r="U34" s="14">
        <v>6.0199999999999997E-2</v>
      </c>
      <c r="V34" s="28">
        <v>3.5069999999999997E-2</v>
      </c>
      <c r="W34" s="11">
        <v>3.2699999999999999E-3</v>
      </c>
    </row>
    <row r="35" spans="13:23">
      <c r="M35" s="17">
        <v>500</v>
      </c>
      <c r="N35" s="18">
        <f t="shared" si="2"/>
        <v>5.0000000000000008E-7</v>
      </c>
      <c r="O35">
        <v>3.3640000000000003E-2</v>
      </c>
      <c r="P35">
        <v>1.277E-2</v>
      </c>
      <c r="S35" s="17">
        <v>500</v>
      </c>
      <c r="T35" s="18">
        <f t="shared" si="3"/>
        <v>5.0000000000000008E-7</v>
      </c>
      <c r="U35" s="10">
        <v>5.6779999999999997E-2</v>
      </c>
      <c r="V35" s="29">
        <v>2.019E-2</v>
      </c>
      <c r="W35" s="3">
        <v>3.0300000000000001E-3</v>
      </c>
    </row>
    <row r="36" spans="13:23">
      <c r="M36" s="17">
        <v>100</v>
      </c>
      <c r="N36" s="18">
        <f t="shared" si="2"/>
        <v>1.0000000000000001E-7</v>
      </c>
      <c r="O36">
        <v>3.8830000000000003E-2</v>
      </c>
      <c r="P36">
        <v>8.4799999999999997E-3</v>
      </c>
      <c r="S36" s="17">
        <v>100</v>
      </c>
      <c r="T36" s="18">
        <f t="shared" si="3"/>
        <v>1.0000000000000001E-7</v>
      </c>
      <c r="U36" s="10">
        <v>4.6109999999999998E-2</v>
      </c>
      <c r="V36" s="29">
        <v>1.1440000000000001E-2</v>
      </c>
      <c r="W36" s="3">
        <v>1.3600000000000001E-3</v>
      </c>
    </row>
    <row r="37" spans="13:23">
      <c r="M37" s="17">
        <v>10</v>
      </c>
      <c r="N37" s="18">
        <f t="shared" si="2"/>
        <v>1E-8</v>
      </c>
      <c r="O37">
        <v>3.6569999999999998E-2</v>
      </c>
      <c r="P37">
        <v>5.3099999999999996E-3</v>
      </c>
      <c r="S37" s="17">
        <v>10</v>
      </c>
      <c r="T37" s="18">
        <f t="shared" si="3"/>
        <v>1E-8</v>
      </c>
      <c r="U37" s="10">
        <v>4.3959999999999999E-2</v>
      </c>
      <c r="V37" s="29">
        <v>6.9499999999999996E-3</v>
      </c>
      <c r="W37" s="3">
        <v>1.06E-3</v>
      </c>
    </row>
    <row r="38" spans="13:23" ht="15.75" thickBot="1">
      <c r="M38" s="7">
        <v>5</v>
      </c>
      <c r="N38" s="9">
        <f t="shared" si="2"/>
        <v>5.0000000000000001E-9</v>
      </c>
      <c r="O38">
        <v>3.7200999999999998E-2</v>
      </c>
      <c r="P38">
        <v>4.7099999999999998E-3</v>
      </c>
      <c r="S38" s="7">
        <v>5</v>
      </c>
      <c r="T38" s="9">
        <f t="shared" si="3"/>
        <v>5.0000000000000001E-9</v>
      </c>
      <c r="U38" s="15">
        <v>4.6989999999999997E-2</v>
      </c>
      <c r="V38" s="30">
        <v>6.43E-3</v>
      </c>
      <c r="W38" s="4">
        <v>1.2800000000000001E-3</v>
      </c>
    </row>
    <row r="39" spans="13:23" ht="15.75" thickBot="1">
      <c r="M39" s="20"/>
      <c r="N39" s="22" t="s">
        <v>14</v>
      </c>
      <c r="O39" s="2">
        <f>AVERAGE(O34:O37)</f>
        <v>3.5873000000000002E-2</v>
      </c>
      <c r="P39" s="1"/>
      <c r="S39" s="20"/>
      <c r="T39" s="22" t="s">
        <v>14</v>
      </c>
      <c r="U39" s="16">
        <f>AVERAGE(U34:U38)</f>
        <v>5.0807999999999999E-2</v>
      </c>
      <c r="V39" s="23">
        <v>27884.9935</v>
      </c>
      <c r="W39" s="27">
        <v>1372.3624500000001</v>
      </c>
    </row>
    <row r="40" spans="13:23" ht="15.75" thickBot="1">
      <c r="N40" s="19" t="s">
        <v>15</v>
      </c>
      <c r="O40" s="2">
        <f>STDEV(O34:O38)</f>
        <v>2.1003603976460796E-3</v>
      </c>
      <c r="T40" s="19" t="s">
        <v>15</v>
      </c>
      <c r="U40" s="21">
        <f>STDEV(U34:U38)</f>
        <v>7.2010047909996794E-3</v>
      </c>
      <c r="V40" s="8"/>
      <c r="W40" s="9"/>
    </row>
    <row r="42" spans="13:23">
      <c r="M42" s="24"/>
      <c r="N42" s="24"/>
      <c r="O42" s="24"/>
    </row>
    <row r="101" spans="11:14">
      <c r="K101" s="1"/>
      <c r="N1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Nir</dc:creator>
  <cp:lastModifiedBy>Eyal Nir</cp:lastModifiedBy>
  <dcterms:created xsi:type="dcterms:W3CDTF">2012-12-09T07:29:45Z</dcterms:created>
  <dcterms:modified xsi:type="dcterms:W3CDTF">2012-12-10T14:43:50Z</dcterms:modified>
</cp:coreProperties>
</file>