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tudia\PSM\Assignment 4\"/>
    </mc:Choice>
  </mc:AlternateContent>
  <xr:revisionPtr revIDLastSave="0" documentId="13_ncr:1_{CD4EC5C9-BD50-46B0-8074-CADB9FD6DE7F}" xr6:coauthVersionLast="47" xr6:coauthVersionMax="47" xr10:uidLastSave="{00000000-0000-0000-0000-000000000000}"/>
  <bookViews>
    <workbookView xWindow="-9960" yWindow="2892" windowWidth="17280" windowHeight="8964" xr2:uid="{00000000-000D-0000-FFFF-FFFF00000000}"/>
  </bookViews>
  <sheets>
    <sheet name="Tabelle1" sheetId="1" r:id="rId1"/>
    <sheet name="Sheet1" sheetId="2" r:id="rId2"/>
    <sheet name="Summary" sheetId="3" r:id="rId3"/>
  </sheets>
  <definedNames>
    <definedName name="_r">Tabelle1!$C$7</definedName>
    <definedName name="_x">Tabelle1!$F$4</definedName>
    <definedName name="acc">Tabelle1!$F$7</definedName>
    <definedName name="acc_2">Sheet1!$F$7</definedName>
    <definedName name="alpha">Tabelle1!$F$3</definedName>
    <definedName name="dt">Tabelle1!$C$9</definedName>
    <definedName name="eps">Tabelle1!$I$8</definedName>
    <definedName name="g">Tabelle1!$C$8</definedName>
    <definedName name="h">Tabelle1!$F$2</definedName>
    <definedName name="I">Tabelle1!$F$6</definedName>
    <definedName name="I_2">Sheet1!$I$6</definedName>
    <definedName name="Is">Tabelle1!$F$6</definedName>
    <definedName name="m">Tabelle1!$C$6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I8" i="1"/>
  <c r="F13" i="1"/>
  <c r="C16" i="2"/>
  <c r="D16" i="2"/>
  <c r="E16" i="2"/>
  <c r="F16" i="2"/>
  <c r="G16" i="2"/>
  <c r="H16" i="2"/>
  <c r="E17" i="2" s="1"/>
  <c r="I16" i="2"/>
  <c r="J16" i="2"/>
  <c r="P16" i="2"/>
  <c r="C17" i="2"/>
  <c r="I17" i="2" s="1"/>
  <c r="D17" i="2"/>
  <c r="H17" i="2"/>
  <c r="P17" i="2"/>
  <c r="D18" i="2"/>
  <c r="H18" i="2"/>
  <c r="P18" i="2"/>
  <c r="D19" i="2"/>
  <c r="H19" i="2"/>
  <c r="P19" i="2"/>
  <c r="D20" i="2"/>
  <c r="H20" i="2"/>
  <c r="P20" i="2"/>
  <c r="D21" i="2"/>
  <c r="H21" i="2"/>
  <c r="P21" i="2"/>
  <c r="D22" i="2"/>
  <c r="H22" i="2"/>
  <c r="P22" i="2"/>
  <c r="D23" i="2"/>
  <c r="H23" i="2"/>
  <c r="P23" i="2"/>
  <c r="D24" i="2"/>
  <c r="H24" i="2"/>
  <c r="P24" i="2"/>
  <c r="D25" i="2"/>
  <c r="H25" i="2"/>
  <c r="P25" i="2"/>
  <c r="D26" i="2"/>
  <c r="H26" i="2"/>
  <c r="P26" i="2"/>
  <c r="D27" i="2"/>
  <c r="H27" i="2"/>
  <c r="P27" i="2"/>
  <c r="D28" i="2"/>
  <c r="H28" i="2"/>
  <c r="P28" i="2"/>
  <c r="D29" i="2"/>
  <c r="H29" i="2"/>
  <c r="P29" i="2"/>
  <c r="D30" i="2"/>
  <c r="H30" i="2"/>
  <c r="P30" i="2"/>
  <c r="D31" i="2"/>
  <c r="H31" i="2"/>
  <c r="P31" i="2"/>
  <c r="D32" i="2"/>
  <c r="H32" i="2"/>
  <c r="P32" i="2"/>
  <c r="D33" i="2"/>
  <c r="H33" i="2"/>
  <c r="P33" i="2"/>
  <c r="D34" i="2"/>
  <c r="H34" i="2"/>
  <c r="P34" i="2"/>
  <c r="D35" i="2"/>
  <c r="H35" i="2"/>
  <c r="P35" i="2"/>
  <c r="D36" i="2"/>
  <c r="H36" i="2"/>
  <c r="P36" i="2"/>
  <c r="D37" i="2"/>
  <c r="H37" i="2"/>
  <c r="P37" i="2"/>
  <c r="D38" i="2"/>
  <c r="H38" i="2"/>
  <c r="P38" i="2"/>
  <c r="D39" i="2"/>
  <c r="H39" i="2"/>
  <c r="P39" i="2"/>
  <c r="D40" i="2"/>
  <c r="H40" i="2"/>
  <c r="P40" i="2"/>
  <c r="D41" i="2"/>
  <c r="H41" i="2"/>
  <c r="P41" i="2"/>
  <c r="D42" i="2"/>
  <c r="H42" i="2"/>
  <c r="P42" i="2"/>
  <c r="D43" i="2"/>
  <c r="H43" i="2"/>
  <c r="P43" i="2"/>
  <c r="D44" i="2"/>
  <c r="H44" i="2"/>
  <c r="P44" i="2"/>
  <c r="D45" i="2"/>
  <c r="H45" i="2"/>
  <c r="P45" i="2"/>
  <c r="D46" i="2"/>
  <c r="H46" i="2"/>
  <c r="P46" i="2"/>
  <c r="D47" i="2"/>
  <c r="H47" i="2"/>
  <c r="P47" i="2"/>
  <c r="D48" i="2"/>
  <c r="H48" i="2"/>
  <c r="P48" i="2"/>
  <c r="D49" i="2"/>
  <c r="H49" i="2"/>
  <c r="P49" i="2"/>
  <c r="D50" i="2"/>
  <c r="H50" i="2"/>
  <c r="P50" i="2"/>
  <c r="D51" i="2"/>
  <c r="H51" i="2"/>
  <c r="P51" i="2"/>
  <c r="D52" i="2"/>
  <c r="H52" i="2"/>
  <c r="P52" i="2"/>
  <c r="D53" i="2"/>
  <c r="H53" i="2"/>
  <c r="P53" i="2"/>
  <c r="D54" i="2"/>
  <c r="H54" i="2"/>
  <c r="P54" i="2"/>
  <c r="D55" i="2"/>
  <c r="H55" i="2"/>
  <c r="P55" i="2"/>
  <c r="D56" i="2"/>
  <c r="H56" i="2"/>
  <c r="P56" i="2"/>
  <c r="D57" i="2"/>
  <c r="H57" i="2"/>
  <c r="P57" i="2"/>
  <c r="D58" i="2"/>
  <c r="H58" i="2"/>
  <c r="P58" i="2"/>
  <c r="D59" i="2"/>
  <c r="H59" i="2"/>
  <c r="P59" i="2"/>
  <c r="D60" i="2"/>
  <c r="H60" i="2"/>
  <c r="P60" i="2"/>
  <c r="D61" i="2"/>
  <c r="H61" i="2"/>
  <c r="P61" i="2"/>
  <c r="D62" i="2"/>
  <c r="H62" i="2"/>
  <c r="P62" i="2"/>
  <c r="D63" i="2"/>
  <c r="H63" i="2"/>
  <c r="P63" i="2"/>
  <c r="D64" i="2"/>
  <c r="H64" i="2"/>
  <c r="P64" i="2"/>
  <c r="D65" i="2"/>
  <c r="H65" i="2"/>
  <c r="P65" i="2"/>
  <c r="D66" i="2"/>
  <c r="H66" i="2"/>
  <c r="P66" i="2"/>
  <c r="D67" i="2"/>
  <c r="H67" i="2"/>
  <c r="P67" i="2"/>
  <c r="D68" i="2"/>
  <c r="H68" i="2"/>
  <c r="P68" i="2"/>
  <c r="D69" i="2"/>
  <c r="H69" i="2"/>
  <c r="P69" i="2"/>
  <c r="D70" i="2"/>
  <c r="H70" i="2"/>
  <c r="P70" i="2"/>
  <c r="D71" i="2"/>
  <c r="H71" i="2"/>
  <c r="P71" i="2"/>
  <c r="D72" i="2"/>
  <c r="H72" i="2"/>
  <c r="P72" i="2"/>
  <c r="D73" i="2"/>
  <c r="H73" i="2"/>
  <c r="P73" i="2"/>
  <c r="D74" i="2"/>
  <c r="H74" i="2"/>
  <c r="P74" i="2"/>
  <c r="D75" i="2"/>
  <c r="H75" i="2"/>
  <c r="P75" i="2"/>
  <c r="D76" i="2"/>
  <c r="H76" i="2"/>
  <c r="P76" i="2"/>
  <c r="D77" i="2"/>
  <c r="H77" i="2"/>
  <c r="P77" i="2"/>
  <c r="D78" i="2"/>
  <c r="H78" i="2"/>
  <c r="P78" i="2"/>
  <c r="D79" i="2"/>
  <c r="H79" i="2"/>
  <c r="P79" i="2"/>
  <c r="D80" i="2"/>
  <c r="H80" i="2"/>
  <c r="P80" i="2"/>
  <c r="D81" i="2"/>
  <c r="H81" i="2"/>
  <c r="P81" i="2"/>
  <c r="D82" i="2"/>
  <c r="H82" i="2"/>
  <c r="P82" i="2"/>
  <c r="D83" i="2"/>
  <c r="H83" i="2"/>
  <c r="P83" i="2"/>
  <c r="D84" i="2"/>
  <c r="H84" i="2"/>
  <c r="P84" i="2"/>
  <c r="D85" i="2"/>
  <c r="H85" i="2"/>
  <c r="P85" i="2"/>
  <c r="D86" i="2"/>
  <c r="H86" i="2"/>
  <c r="P86" i="2"/>
  <c r="D87" i="2"/>
  <c r="H87" i="2"/>
  <c r="P87" i="2"/>
  <c r="D88" i="2"/>
  <c r="H88" i="2"/>
  <c r="P88" i="2"/>
  <c r="D89" i="2"/>
  <c r="H89" i="2"/>
  <c r="P89" i="2"/>
  <c r="D90" i="2"/>
  <c r="H90" i="2"/>
  <c r="P90" i="2"/>
  <c r="D91" i="2"/>
  <c r="H91" i="2"/>
  <c r="P91" i="2"/>
  <c r="D92" i="2"/>
  <c r="H92" i="2"/>
  <c r="P92" i="2"/>
  <c r="D93" i="2"/>
  <c r="H93" i="2"/>
  <c r="P93" i="2"/>
  <c r="D94" i="2"/>
  <c r="H94" i="2"/>
  <c r="P94" i="2"/>
  <c r="D95" i="2"/>
  <c r="H95" i="2"/>
  <c r="P95" i="2"/>
  <c r="D96" i="2"/>
  <c r="H96" i="2"/>
  <c r="P96" i="2"/>
  <c r="D97" i="2"/>
  <c r="H97" i="2"/>
  <c r="P97" i="2"/>
  <c r="D98" i="2"/>
  <c r="H98" i="2"/>
  <c r="P98" i="2"/>
  <c r="D99" i="2"/>
  <c r="H99" i="2"/>
  <c r="P99" i="2"/>
  <c r="D100" i="2"/>
  <c r="H100" i="2"/>
  <c r="P100" i="2"/>
  <c r="D101" i="2"/>
  <c r="H101" i="2"/>
  <c r="P101" i="2"/>
  <c r="D102" i="2"/>
  <c r="H102" i="2"/>
  <c r="P102" i="2"/>
  <c r="D103" i="2"/>
  <c r="H103" i="2"/>
  <c r="P103" i="2"/>
  <c r="D104" i="2"/>
  <c r="H104" i="2"/>
  <c r="P104" i="2"/>
  <c r="D105" i="2"/>
  <c r="H105" i="2"/>
  <c r="P105" i="2"/>
  <c r="D106" i="2"/>
  <c r="H106" i="2"/>
  <c r="P106" i="2"/>
  <c r="D107" i="2"/>
  <c r="H107" i="2"/>
  <c r="P107" i="2"/>
  <c r="D108" i="2"/>
  <c r="H108" i="2"/>
  <c r="P108" i="2"/>
  <c r="D109" i="2"/>
  <c r="H109" i="2"/>
  <c r="P109" i="2"/>
  <c r="D110" i="2"/>
  <c r="H110" i="2"/>
  <c r="P110" i="2"/>
  <c r="D111" i="2"/>
  <c r="H111" i="2"/>
  <c r="P111" i="2"/>
  <c r="D112" i="2"/>
  <c r="H112" i="2"/>
  <c r="P112" i="2"/>
  <c r="D113" i="2"/>
  <c r="H113" i="2"/>
  <c r="P113" i="2"/>
  <c r="D114" i="2"/>
  <c r="H114" i="2"/>
  <c r="P114" i="2"/>
  <c r="D115" i="2"/>
  <c r="H115" i="2"/>
  <c r="P115" i="2"/>
  <c r="D116" i="2"/>
  <c r="H116" i="2"/>
  <c r="P116" i="2"/>
  <c r="D117" i="2"/>
  <c r="H117" i="2"/>
  <c r="P117" i="2"/>
  <c r="D118" i="2"/>
  <c r="H118" i="2"/>
  <c r="P118" i="2"/>
  <c r="D119" i="2"/>
  <c r="H119" i="2"/>
  <c r="P119" i="2"/>
  <c r="D120" i="2"/>
  <c r="H120" i="2"/>
  <c r="P120" i="2"/>
  <c r="D121" i="2"/>
  <c r="H121" i="2"/>
  <c r="P121" i="2"/>
  <c r="D122" i="2"/>
  <c r="H122" i="2"/>
  <c r="P122" i="2"/>
  <c r="D123" i="2"/>
  <c r="H123" i="2"/>
  <c r="P123" i="2"/>
  <c r="D124" i="2"/>
  <c r="H124" i="2"/>
  <c r="P124" i="2"/>
  <c r="D125" i="2"/>
  <c r="H125" i="2"/>
  <c r="P125" i="2"/>
  <c r="D126" i="2"/>
  <c r="H126" i="2"/>
  <c r="P126" i="2"/>
  <c r="D127" i="2"/>
  <c r="H127" i="2"/>
  <c r="P127" i="2"/>
  <c r="D128" i="2"/>
  <c r="H128" i="2"/>
  <c r="P128" i="2"/>
  <c r="D129" i="2"/>
  <c r="H129" i="2"/>
  <c r="P129" i="2"/>
  <c r="D130" i="2"/>
  <c r="H130" i="2"/>
  <c r="P130" i="2"/>
  <c r="D131" i="2"/>
  <c r="H131" i="2"/>
  <c r="P131" i="2"/>
  <c r="D132" i="2"/>
  <c r="H132" i="2"/>
  <c r="P132" i="2"/>
  <c r="D133" i="2"/>
  <c r="H133" i="2"/>
  <c r="P133" i="2"/>
  <c r="D134" i="2"/>
  <c r="H134" i="2"/>
  <c r="P134" i="2"/>
  <c r="D135" i="2"/>
  <c r="H135" i="2"/>
  <c r="P135" i="2"/>
  <c r="D136" i="2"/>
  <c r="H136" i="2"/>
  <c r="P136" i="2"/>
  <c r="D137" i="2"/>
  <c r="H137" i="2"/>
  <c r="P137" i="2"/>
  <c r="D138" i="2"/>
  <c r="H138" i="2"/>
  <c r="P138" i="2"/>
  <c r="D139" i="2"/>
  <c r="H139" i="2"/>
  <c r="P139" i="2"/>
  <c r="D140" i="2"/>
  <c r="H140" i="2"/>
  <c r="P140" i="2"/>
  <c r="D141" i="2"/>
  <c r="H141" i="2"/>
  <c r="P141" i="2"/>
  <c r="D142" i="2"/>
  <c r="H142" i="2"/>
  <c r="P142" i="2"/>
  <c r="D143" i="2"/>
  <c r="H143" i="2"/>
  <c r="P143" i="2"/>
  <c r="D144" i="2"/>
  <c r="H144" i="2"/>
  <c r="P144" i="2"/>
  <c r="D145" i="2"/>
  <c r="H145" i="2"/>
  <c r="P145" i="2"/>
  <c r="D146" i="2"/>
  <c r="H146" i="2"/>
  <c r="P146" i="2"/>
  <c r="D147" i="2"/>
  <c r="H147" i="2"/>
  <c r="P147" i="2"/>
  <c r="D148" i="2"/>
  <c r="H148" i="2"/>
  <c r="P148" i="2"/>
  <c r="D149" i="2"/>
  <c r="H149" i="2"/>
  <c r="P149" i="2"/>
  <c r="D150" i="2"/>
  <c r="H150" i="2"/>
  <c r="P150" i="2"/>
  <c r="J13" i="2"/>
  <c r="I13" i="2"/>
  <c r="H14" i="2"/>
  <c r="H15" i="2"/>
  <c r="H13" i="2"/>
  <c r="F13" i="2"/>
  <c r="F7" i="2"/>
  <c r="I6" i="2"/>
  <c r="J6" i="2"/>
  <c r="P15" i="2"/>
  <c r="D15" i="2"/>
  <c r="P14" i="2"/>
  <c r="E14" i="2"/>
  <c r="F14" i="2" s="1"/>
  <c r="D14" i="2"/>
  <c r="P13" i="2"/>
  <c r="M14" i="2" s="1"/>
  <c r="N13" i="2"/>
  <c r="O13" i="2" s="1"/>
  <c r="L14" i="2" s="1"/>
  <c r="G13" i="2"/>
  <c r="C14" i="2" s="1"/>
  <c r="J14" i="2" s="1"/>
  <c r="D13" i="2"/>
  <c r="I8" i="2"/>
  <c r="F3" i="2"/>
  <c r="F4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4" i="1"/>
  <c r="F14" i="1"/>
  <c r="G14" i="1" s="1"/>
  <c r="F15" i="1"/>
  <c r="G15" i="1" s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Q13" i="1"/>
  <c r="F6" i="1"/>
  <c r="R13" i="1"/>
  <c r="E18" i="2" l="1"/>
  <c r="F17" i="2"/>
  <c r="G17" i="2" s="1"/>
  <c r="C18" i="2" s="1"/>
  <c r="J17" i="2"/>
  <c r="R13" i="2"/>
  <c r="G14" i="2"/>
  <c r="C15" i="2"/>
  <c r="J15" i="2" s="1"/>
  <c r="R14" i="2"/>
  <c r="N14" i="2"/>
  <c r="O14" i="2" s="1"/>
  <c r="L15" i="2" s="1"/>
  <c r="M15" i="2"/>
  <c r="E15" i="2"/>
  <c r="I14" i="2"/>
  <c r="Q14" i="2" s="1"/>
  <c r="Q13" i="2"/>
  <c r="F16" i="1"/>
  <c r="G16" i="1" s="1"/>
  <c r="N15" i="2" l="1"/>
  <c r="O15" i="2" s="1"/>
  <c r="M16" i="2"/>
  <c r="L16" i="2"/>
  <c r="I18" i="2"/>
  <c r="J18" i="2"/>
  <c r="F18" i="2"/>
  <c r="G18" i="2" s="1"/>
  <c r="C19" i="2" s="1"/>
  <c r="E19" i="2"/>
  <c r="F15" i="2"/>
  <c r="G15" i="2" s="1"/>
  <c r="I15" i="2"/>
  <c r="R15" i="2"/>
  <c r="Q15" i="2"/>
  <c r="F17" i="1"/>
  <c r="G17" i="1" s="1"/>
  <c r="Q16" i="2" l="1"/>
  <c r="R16" i="2"/>
  <c r="N16" i="2"/>
  <c r="O16" i="2" s="1"/>
  <c r="L17" i="2" s="1"/>
  <c r="M17" i="2"/>
  <c r="I19" i="2"/>
  <c r="J19" i="2"/>
  <c r="F19" i="2"/>
  <c r="G19" i="2" s="1"/>
  <c r="C20" i="2" s="1"/>
  <c r="E20" i="2"/>
  <c r="F18" i="1"/>
  <c r="G18" i="1" s="1"/>
  <c r="M18" i="2" l="1"/>
  <c r="N17" i="2"/>
  <c r="O17" i="2" s="1"/>
  <c r="L18" i="2" s="1"/>
  <c r="Q17" i="2"/>
  <c r="R17" i="2"/>
  <c r="I20" i="2"/>
  <c r="J20" i="2"/>
  <c r="E21" i="2"/>
  <c r="F20" i="2"/>
  <c r="G20" i="2" s="1"/>
  <c r="C21" i="2" s="1"/>
  <c r="F19" i="1"/>
  <c r="G19" i="1" s="1"/>
  <c r="Q18" i="2" l="1"/>
  <c r="R18" i="2"/>
  <c r="M19" i="2"/>
  <c r="N18" i="2"/>
  <c r="O18" i="2" s="1"/>
  <c r="L19" i="2" s="1"/>
  <c r="I21" i="2"/>
  <c r="J21" i="2"/>
  <c r="E22" i="2"/>
  <c r="F21" i="2"/>
  <c r="G21" i="2" s="1"/>
  <c r="C22" i="2" s="1"/>
  <c r="F20" i="1"/>
  <c r="G20" i="1" s="1"/>
  <c r="Q19" i="2" l="1"/>
  <c r="R19" i="2"/>
  <c r="N19" i="2"/>
  <c r="O19" i="2" s="1"/>
  <c r="L20" i="2" s="1"/>
  <c r="M20" i="2"/>
  <c r="I22" i="2"/>
  <c r="J22" i="2"/>
  <c r="E23" i="2"/>
  <c r="F22" i="2"/>
  <c r="G22" i="2" s="1"/>
  <c r="C23" i="2" s="1"/>
  <c r="F21" i="1"/>
  <c r="G21" i="1" s="1"/>
  <c r="Q20" i="2" l="1"/>
  <c r="R20" i="2"/>
  <c r="M21" i="2"/>
  <c r="N20" i="2"/>
  <c r="O20" i="2" s="1"/>
  <c r="L21" i="2" s="1"/>
  <c r="J23" i="2"/>
  <c r="I23" i="2"/>
  <c r="E24" i="2"/>
  <c r="F23" i="2"/>
  <c r="G23" i="2" s="1"/>
  <c r="C24" i="2" s="1"/>
  <c r="F22" i="1"/>
  <c r="G22" i="1" s="1"/>
  <c r="Q21" i="2" l="1"/>
  <c r="R21" i="2"/>
  <c r="M22" i="2"/>
  <c r="N21" i="2"/>
  <c r="O21" i="2" s="1"/>
  <c r="L22" i="2" s="1"/>
  <c r="J24" i="2"/>
  <c r="I24" i="2"/>
  <c r="E25" i="2"/>
  <c r="F24" i="2"/>
  <c r="G24" i="2" s="1"/>
  <c r="C25" i="2" s="1"/>
  <c r="F23" i="1"/>
  <c r="G23" i="1" s="1"/>
  <c r="M23" i="2" l="1"/>
  <c r="N22" i="2"/>
  <c r="O22" i="2" s="1"/>
  <c r="L23" i="2" s="1"/>
  <c r="R22" i="2"/>
  <c r="Q22" i="2"/>
  <c r="I25" i="2"/>
  <c r="J25" i="2"/>
  <c r="E26" i="2"/>
  <c r="F25" i="2"/>
  <c r="G25" i="2" s="1"/>
  <c r="C26" i="2" s="1"/>
  <c r="F24" i="1"/>
  <c r="G24" i="1" s="1"/>
  <c r="R23" i="2" l="1"/>
  <c r="Q23" i="2"/>
  <c r="M24" i="2"/>
  <c r="N23" i="2"/>
  <c r="O23" i="2" s="1"/>
  <c r="L24" i="2" s="1"/>
  <c r="I26" i="2"/>
  <c r="J26" i="2"/>
  <c r="E27" i="2"/>
  <c r="F26" i="2"/>
  <c r="G26" i="2" s="1"/>
  <c r="C27" i="2" s="1"/>
  <c r="F25" i="1"/>
  <c r="G25" i="1" s="1"/>
  <c r="N24" i="2" l="1"/>
  <c r="O24" i="2" s="1"/>
  <c r="L25" i="2" s="1"/>
  <c r="M25" i="2"/>
  <c r="R24" i="2"/>
  <c r="Q24" i="2"/>
  <c r="I27" i="2"/>
  <c r="J27" i="2"/>
  <c r="E28" i="2"/>
  <c r="F27" i="2"/>
  <c r="G27" i="2" s="1"/>
  <c r="C28" i="2" s="1"/>
  <c r="F26" i="1"/>
  <c r="G26" i="1" s="1"/>
  <c r="N25" i="2" l="1"/>
  <c r="O25" i="2" s="1"/>
  <c r="L26" i="2" s="1"/>
  <c r="M26" i="2"/>
  <c r="Q25" i="2"/>
  <c r="R25" i="2"/>
  <c r="I28" i="2"/>
  <c r="J28" i="2"/>
  <c r="E29" i="2"/>
  <c r="F28" i="2"/>
  <c r="G28" i="2" s="1"/>
  <c r="C29" i="2" s="1"/>
  <c r="F27" i="1"/>
  <c r="G27" i="1" s="1"/>
  <c r="Q26" i="2" l="1"/>
  <c r="R26" i="2"/>
  <c r="M27" i="2"/>
  <c r="N26" i="2"/>
  <c r="O26" i="2" s="1"/>
  <c r="L27" i="2" s="1"/>
  <c r="I29" i="2"/>
  <c r="J29" i="2"/>
  <c r="E30" i="2"/>
  <c r="F29" i="2"/>
  <c r="G29" i="2" s="1"/>
  <c r="C30" i="2" s="1"/>
  <c r="F28" i="1"/>
  <c r="G28" i="1" s="1"/>
  <c r="M28" i="2" l="1"/>
  <c r="N27" i="2"/>
  <c r="O27" i="2" s="1"/>
  <c r="L28" i="2" s="1"/>
  <c r="Q27" i="2"/>
  <c r="R27" i="2"/>
  <c r="I30" i="2"/>
  <c r="J30" i="2"/>
  <c r="E31" i="2"/>
  <c r="F30" i="2"/>
  <c r="G30" i="2" s="1"/>
  <c r="C31" i="2" s="1"/>
  <c r="F29" i="1"/>
  <c r="G29" i="1" s="1"/>
  <c r="N28" i="2" l="1"/>
  <c r="O28" i="2" s="1"/>
  <c r="L29" i="2" s="1"/>
  <c r="M29" i="2"/>
  <c r="R28" i="2"/>
  <c r="Q28" i="2"/>
  <c r="I31" i="2"/>
  <c r="J31" i="2"/>
  <c r="E32" i="2"/>
  <c r="F31" i="2"/>
  <c r="G31" i="2" s="1"/>
  <c r="C32" i="2" s="1"/>
  <c r="F30" i="1"/>
  <c r="G30" i="1" s="1"/>
  <c r="M30" i="2" l="1"/>
  <c r="N29" i="2"/>
  <c r="O29" i="2" s="1"/>
  <c r="L30" i="2" s="1"/>
  <c r="Q29" i="2"/>
  <c r="R29" i="2"/>
  <c r="I32" i="2"/>
  <c r="J32" i="2"/>
  <c r="E33" i="2"/>
  <c r="F32" i="2"/>
  <c r="G32" i="2" s="1"/>
  <c r="C33" i="2" s="1"/>
  <c r="F31" i="1"/>
  <c r="G31" i="1" s="1"/>
  <c r="N30" i="2" l="1"/>
  <c r="O30" i="2" s="1"/>
  <c r="L31" i="2" s="1"/>
  <c r="M31" i="2"/>
  <c r="Q30" i="2"/>
  <c r="R30" i="2"/>
  <c r="I33" i="2"/>
  <c r="J33" i="2"/>
  <c r="E34" i="2"/>
  <c r="F33" i="2"/>
  <c r="G33" i="2" s="1"/>
  <c r="C34" i="2" s="1"/>
  <c r="F32" i="1"/>
  <c r="G32" i="1" s="1"/>
  <c r="R31" i="2" l="1"/>
  <c r="Q31" i="2"/>
  <c r="M32" i="2"/>
  <c r="N31" i="2"/>
  <c r="O31" i="2" s="1"/>
  <c r="L32" i="2" s="1"/>
  <c r="I34" i="2"/>
  <c r="J34" i="2"/>
  <c r="F34" i="2"/>
  <c r="G34" i="2" s="1"/>
  <c r="C35" i="2" s="1"/>
  <c r="E35" i="2"/>
  <c r="F33" i="1"/>
  <c r="G33" i="1" s="1"/>
  <c r="N32" i="2" l="1"/>
  <c r="O32" i="2" s="1"/>
  <c r="L33" i="2" s="1"/>
  <c r="M33" i="2"/>
  <c r="Q32" i="2"/>
  <c r="R32" i="2"/>
  <c r="I35" i="2"/>
  <c r="J35" i="2"/>
  <c r="F35" i="2"/>
  <c r="G35" i="2" s="1"/>
  <c r="C36" i="2" s="1"/>
  <c r="E36" i="2"/>
  <c r="F34" i="1"/>
  <c r="G34" i="1" s="1"/>
  <c r="M34" i="2" l="1"/>
  <c r="N33" i="2"/>
  <c r="O33" i="2" s="1"/>
  <c r="L34" i="2" s="1"/>
  <c r="Q33" i="2"/>
  <c r="R33" i="2"/>
  <c r="I36" i="2"/>
  <c r="J36" i="2"/>
  <c r="E37" i="2"/>
  <c r="F36" i="2"/>
  <c r="G36" i="2" s="1"/>
  <c r="C37" i="2" s="1"/>
  <c r="F35" i="1"/>
  <c r="G35" i="1" s="1"/>
  <c r="Q34" i="2" l="1"/>
  <c r="R34" i="2"/>
  <c r="M35" i="2"/>
  <c r="N34" i="2"/>
  <c r="O34" i="2" s="1"/>
  <c r="L35" i="2" s="1"/>
  <c r="I37" i="2"/>
  <c r="J37" i="2"/>
  <c r="E38" i="2"/>
  <c r="F37" i="2"/>
  <c r="G37" i="2" s="1"/>
  <c r="C38" i="2" s="1"/>
  <c r="F36" i="1"/>
  <c r="G36" i="1" s="1"/>
  <c r="Q35" i="2" l="1"/>
  <c r="R35" i="2"/>
  <c r="N35" i="2"/>
  <c r="O35" i="2" s="1"/>
  <c r="L36" i="2" s="1"/>
  <c r="M36" i="2"/>
  <c r="I38" i="2"/>
  <c r="J38" i="2"/>
  <c r="E39" i="2"/>
  <c r="F38" i="2"/>
  <c r="G38" i="2" s="1"/>
  <c r="C39" i="2" s="1"/>
  <c r="F37" i="1"/>
  <c r="G37" i="1" s="1"/>
  <c r="N36" i="2" l="1"/>
  <c r="O36" i="2" s="1"/>
  <c r="L37" i="2" s="1"/>
  <c r="M37" i="2"/>
  <c r="R36" i="2"/>
  <c r="Q36" i="2"/>
  <c r="J39" i="2"/>
  <c r="I39" i="2"/>
  <c r="E40" i="2"/>
  <c r="F39" i="2"/>
  <c r="G39" i="2" s="1"/>
  <c r="C40" i="2" s="1"/>
  <c r="F38" i="1"/>
  <c r="G38" i="1" s="1"/>
  <c r="N37" i="2" l="1"/>
  <c r="O37" i="2" s="1"/>
  <c r="L38" i="2" s="1"/>
  <c r="M38" i="2"/>
  <c r="Q37" i="2"/>
  <c r="R37" i="2"/>
  <c r="J40" i="2"/>
  <c r="I40" i="2"/>
  <c r="E41" i="2"/>
  <c r="F40" i="2"/>
  <c r="G40" i="2" s="1"/>
  <c r="C41" i="2" s="1"/>
  <c r="F39" i="1"/>
  <c r="G39" i="1" s="1"/>
  <c r="M39" i="2" l="1"/>
  <c r="N38" i="2"/>
  <c r="O38" i="2" s="1"/>
  <c r="L39" i="2" s="1"/>
  <c r="Q38" i="2"/>
  <c r="R38" i="2"/>
  <c r="I41" i="2"/>
  <c r="J41" i="2"/>
  <c r="E42" i="2"/>
  <c r="F41" i="2"/>
  <c r="G41" i="2" s="1"/>
  <c r="C42" i="2" s="1"/>
  <c r="F40" i="1"/>
  <c r="G40" i="1" s="1"/>
  <c r="R39" i="2" l="1"/>
  <c r="Q39" i="2"/>
  <c r="M40" i="2"/>
  <c r="N39" i="2"/>
  <c r="O39" i="2" s="1"/>
  <c r="L40" i="2" s="1"/>
  <c r="I42" i="2"/>
  <c r="J42" i="2"/>
  <c r="E43" i="2"/>
  <c r="F42" i="2"/>
  <c r="G42" i="2" s="1"/>
  <c r="C43" i="2" s="1"/>
  <c r="F41" i="1"/>
  <c r="G41" i="1" s="1"/>
  <c r="Q40" i="2" l="1"/>
  <c r="R40" i="2"/>
  <c r="M41" i="2"/>
  <c r="N40" i="2"/>
  <c r="O40" i="2" s="1"/>
  <c r="L41" i="2" s="1"/>
  <c r="I43" i="2"/>
  <c r="J43" i="2"/>
  <c r="E44" i="2"/>
  <c r="F43" i="2"/>
  <c r="G43" i="2" s="1"/>
  <c r="C44" i="2" s="1"/>
  <c r="F42" i="1"/>
  <c r="G42" i="1" s="1"/>
  <c r="R41" i="2" l="1"/>
  <c r="Q41" i="2"/>
  <c r="N41" i="2"/>
  <c r="O41" i="2" s="1"/>
  <c r="L42" i="2" s="1"/>
  <c r="M42" i="2"/>
  <c r="I44" i="2"/>
  <c r="J44" i="2"/>
  <c r="E45" i="2"/>
  <c r="F44" i="2"/>
  <c r="G44" i="2" s="1"/>
  <c r="C45" i="2" s="1"/>
  <c r="F43" i="1"/>
  <c r="G43" i="1" s="1"/>
  <c r="N42" i="2" l="1"/>
  <c r="O42" i="2" s="1"/>
  <c r="L43" i="2" s="1"/>
  <c r="M43" i="2"/>
  <c r="R42" i="2"/>
  <c r="Q42" i="2"/>
  <c r="I45" i="2"/>
  <c r="J45" i="2"/>
  <c r="E46" i="2"/>
  <c r="F45" i="2"/>
  <c r="G45" i="2" s="1"/>
  <c r="C46" i="2" s="1"/>
  <c r="F44" i="1"/>
  <c r="G44" i="1" s="1"/>
  <c r="N43" i="2" l="1"/>
  <c r="O43" i="2" s="1"/>
  <c r="L44" i="2" s="1"/>
  <c r="M44" i="2"/>
  <c r="R43" i="2"/>
  <c r="Q43" i="2"/>
  <c r="I46" i="2"/>
  <c r="J46" i="2"/>
  <c r="E47" i="2"/>
  <c r="F46" i="2"/>
  <c r="G46" i="2" s="1"/>
  <c r="C47" i="2" s="1"/>
  <c r="F45" i="1"/>
  <c r="G45" i="1" s="1"/>
  <c r="R44" i="2" l="1"/>
  <c r="Q44" i="2"/>
  <c r="N44" i="2"/>
  <c r="O44" i="2" s="1"/>
  <c r="L45" i="2" s="1"/>
  <c r="M45" i="2"/>
  <c r="I47" i="2"/>
  <c r="J47" i="2"/>
  <c r="E48" i="2"/>
  <c r="F47" i="2"/>
  <c r="G47" i="2" s="1"/>
  <c r="C48" i="2" s="1"/>
  <c r="F46" i="1"/>
  <c r="G46" i="1" s="1"/>
  <c r="M46" i="2" l="1"/>
  <c r="N45" i="2"/>
  <c r="O45" i="2" s="1"/>
  <c r="L46" i="2" s="1"/>
  <c r="R45" i="2"/>
  <c r="Q45" i="2"/>
  <c r="I48" i="2"/>
  <c r="J48" i="2"/>
  <c r="E49" i="2"/>
  <c r="F48" i="2"/>
  <c r="G48" i="2" s="1"/>
  <c r="C49" i="2" s="1"/>
  <c r="F47" i="1"/>
  <c r="G47" i="1" s="1"/>
  <c r="N46" i="2" l="1"/>
  <c r="O46" i="2" s="1"/>
  <c r="L47" i="2" s="1"/>
  <c r="M47" i="2"/>
  <c r="Q46" i="2"/>
  <c r="R46" i="2"/>
  <c r="I49" i="2"/>
  <c r="J49" i="2"/>
  <c r="E50" i="2"/>
  <c r="F49" i="2"/>
  <c r="G49" i="2" s="1"/>
  <c r="C50" i="2" s="1"/>
  <c r="F48" i="1"/>
  <c r="G48" i="1" s="1"/>
  <c r="Q47" i="2" l="1"/>
  <c r="R47" i="2"/>
  <c r="M48" i="2"/>
  <c r="N47" i="2"/>
  <c r="O47" i="2" s="1"/>
  <c r="L48" i="2" s="1"/>
  <c r="I50" i="2"/>
  <c r="J50" i="2"/>
  <c r="F50" i="2"/>
  <c r="G50" i="2" s="1"/>
  <c r="C51" i="2" s="1"/>
  <c r="E51" i="2"/>
  <c r="F49" i="1"/>
  <c r="G49" i="1" s="1"/>
  <c r="N48" i="2" l="1"/>
  <c r="O48" i="2" s="1"/>
  <c r="L49" i="2" s="1"/>
  <c r="M49" i="2"/>
  <c r="Q48" i="2"/>
  <c r="R48" i="2"/>
  <c r="I51" i="2"/>
  <c r="J51" i="2"/>
  <c r="F51" i="2"/>
  <c r="G51" i="2" s="1"/>
  <c r="C52" i="2" s="1"/>
  <c r="E52" i="2"/>
  <c r="F50" i="1"/>
  <c r="G50" i="1" s="1"/>
  <c r="M50" i="2" l="1"/>
  <c r="N49" i="2"/>
  <c r="O49" i="2" s="1"/>
  <c r="L50" i="2" s="1"/>
  <c r="Q49" i="2"/>
  <c r="R49" i="2"/>
  <c r="I52" i="2"/>
  <c r="J52" i="2"/>
  <c r="E53" i="2"/>
  <c r="F52" i="2"/>
  <c r="G52" i="2" s="1"/>
  <c r="C53" i="2" s="1"/>
  <c r="F51" i="1"/>
  <c r="G51" i="1" s="1"/>
  <c r="R50" i="2" l="1"/>
  <c r="Q50" i="2"/>
  <c r="N50" i="2"/>
  <c r="O50" i="2" s="1"/>
  <c r="L51" i="2" s="1"/>
  <c r="M51" i="2"/>
  <c r="I53" i="2"/>
  <c r="J53" i="2"/>
  <c r="E54" i="2"/>
  <c r="F53" i="2"/>
  <c r="G53" i="2" s="1"/>
  <c r="C54" i="2" s="1"/>
  <c r="F52" i="1"/>
  <c r="G52" i="1" s="1"/>
  <c r="Q51" i="2" l="1"/>
  <c r="R51" i="2"/>
  <c r="N51" i="2"/>
  <c r="O51" i="2" s="1"/>
  <c r="L52" i="2" s="1"/>
  <c r="M52" i="2"/>
  <c r="I54" i="2"/>
  <c r="J54" i="2"/>
  <c r="E55" i="2"/>
  <c r="F54" i="2"/>
  <c r="G54" i="2" s="1"/>
  <c r="C55" i="2" s="1"/>
  <c r="F53" i="1"/>
  <c r="G53" i="1" s="1"/>
  <c r="M53" i="2" l="1"/>
  <c r="N52" i="2"/>
  <c r="O52" i="2" s="1"/>
  <c r="L53" i="2" s="1"/>
  <c r="Q52" i="2"/>
  <c r="R52" i="2"/>
  <c r="J55" i="2"/>
  <c r="I55" i="2"/>
  <c r="E56" i="2"/>
  <c r="F55" i="2"/>
  <c r="G55" i="2" s="1"/>
  <c r="C56" i="2" s="1"/>
  <c r="F54" i="1"/>
  <c r="G54" i="1" s="1"/>
  <c r="Q53" i="2" l="1"/>
  <c r="R53" i="2"/>
  <c r="N53" i="2"/>
  <c r="O53" i="2" s="1"/>
  <c r="L54" i="2" s="1"/>
  <c r="M54" i="2"/>
  <c r="J56" i="2"/>
  <c r="I56" i="2"/>
  <c r="E57" i="2"/>
  <c r="F56" i="2"/>
  <c r="G56" i="2" s="1"/>
  <c r="C57" i="2" s="1"/>
  <c r="F55" i="1"/>
  <c r="G55" i="1" s="1"/>
  <c r="N54" i="2" l="1"/>
  <c r="O54" i="2" s="1"/>
  <c r="L55" i="2" s="1"/>
  <c r="M55" i="2"/>
  <c r="R54" i="2"/>
  <c r="Q54" i="2"/>
  <c r="C58" i="2"/>
  <c r="I57" i="2"/>
  <c r="J57" i="2"/>
  <c r="E58" i="2"/>
  <c r="F57" i="2"/>
  <c r="G57" i="2" s="1"/>
  <c r="F56" i="1"/>
  <c r="G56" i="1" s="1"/>
  <c r="Q55" i="2" l="1"/>
  <c r="R55" i="2"/>
  <c r="M56" i="2"/>
  <c r="N55" i="2"/>
  <c r="O55" i="2" s="1"/>
  <c r="L56" i="2" s="1"/>
  <c r="I58" i="2"/>
  <c r="J58" i="2"/>
  <c r="E59" i="2"/>
  <c r="F58" i="2"/>
  <c r="G58" i="2" s="1"/>
  <c r="C59" i="2" s="1"/>
  <c r="F57" i="1"/>
  <c r="G57" i="1" s="1"/>
  <c r="Q56" i="2" l="1"/>
  <c r="R56" i="2"/>
  <c r="M57" i="2"/>
  <c r="N56" i="2"/>
  <c r="O56" i="2" s="1"/>
  <c r="L57" i="2" s="1"/>
  <c r="I59" i="2"/>
  <c r="J59" i="2"/>
  <c r="E60" i="2"/>
  <c r="F59" i="2"/>
  <c r="G59" i="2" s="1"/>
  <c r="C60" i="2" s="1"/>
  <c r="F58" i="1"/>
  <c r="G58" i="1" s="1"/>
  <c r="R57" i="2" l="1"/>
  <c r="Q57" i="2"/>
  <c r="N57" i="2"/>
  <c r="O57" i="2" s="1"/>
  <c r="L58" i="2" s="1"/>
  <c r="M58" i="2"/>
  <c r="I60" i="2"/>
  <c r="J60" i="2"/>
  <c r="E61" i="2"/>
  <c r="F60" i="2"/>
  <c r="G60" i="2" s="1"/>
  <c r="C61" i="2" s="1"/>
  <c r="F59" i="1"/>
  <c r="G59" i="1" s="1"/>
  <c r="R58" i="2" l="1"/>
  <c r="Q58" i="2"/>
  <c r="M59" i="2"/>
  <c r="N58" i="2"/>
  <c r="O58" i="2" s="1"/>
  <c r="L59" i="2" s="1"/>
  <c r="I61" i="2"/>
  <c r="J61" i="2"/>
  <c r="E62" i="2"/>
  <c r="F61" i="2"/>
  <c r="G61" i="2" s="1"/>
  <c r="C62" i="2" s="1"/>
  <c r="F60" i="1"/>
  <c r="G60" i="1" s="1"/>
  <c r="Q59" i="2" l="1"/>
  <c r="R59" i="2"/>
  <c r="N59" i="2"/>
  <c r="O59" i="2" s="1"/>
  <c r="L60" i="2" s="1"/>
  <c r="M60" i="2"/>
  <c r="I62" i="2"/>
  <c r="J62" i="2"/>
  <c r="E63" i="2"/>
  <c r="F62" i="2"/>
  <c r="G62" i="2" s="1"/>
  <c r="C63" i="2" s="1"/>
  <c r="F61" i="1"/>
  <c r="G61" i="1" s="1"/>
  <c r="Q60" i="2" l="1"/>
  <c r="R60" i="2"/>
  <c r="M61" i="2"/>
  <c r="N60" i="2"/>
  <c r="O60" i="2" s="1"/>
  <c r="L61" i="2" s="1"/>
  <c r="I63" i="2"/>
  <c r="J63" i="2"/>
  <c r="E64" i="2"/>
  <c r="F63" i="2"/>
  <c r="G63" i="2" s="1"/>
  <c r="C64" i="2" s="1"/>
  <c r="F62" i="1"/>
  <c r="G62" i="1" s="1"/>
  <c r="Q61" i="2" l="1"/>
  <c r="R61" i="2"/>
  <c r="N61" i="2"/>
  <c r="O61" i="2" s="1"/>
  <c r="L62" i="2" s="1"/>
  <c r="M62" i="2"/>
  <c r="I64" i="2"/>
  <c r="J64" i="2"/>
  <c r="E65" i="2"/>
  <c r="F64" i="2"/>
  <c r="G64" i="2" s="1"/>
  <c r="C65" i="2" s="1"/>
  <c r="F63" i="1"/>
  <c r="G63" i="1" s="1"/>
  <c r="R62" i="2" l="1"/>
  <c r="Q62" i="2"/>
  <c r="N62" i="2"/>
  <c r="O62" i="2" s="1"/>
  <c r="L63" i="2" s="1"/>
  <c r="M63" i="2"/>
  <c r="I65" i="2"/>
  <c r="J65" i="2"/>
  <c r="E66" i="2"/>
  <c r="F65" i="2"/>
  <c r="G65" i="2" s="1"/>
  <c r="C66" i="2" s="1"/>
  <c r="F64" i="1"/>
  <c r="G64" i="1" s="1"/>
  <c r="M64" i="2" l="1"/>
  <c r="N63" i="2"/>
  <c r="O63" i="2" s="1"/>
  <c r="L64" i="2" s="1"/>
  <c r="Q63" i="2"/>
  <c r="R63" i="2"/>
  <c r="I66" i="2"/>
  <c r="J66" i="2"/>
  <c r="F66" i="2"/>
  <c r="G66" i="2" s="1"/>
  <c r="C67" i="2" s="1"/>
  <c r="E67" i="2"/>
  <c r="F65" i="1"/>
  <c r="G65" i="1" s="1"/>
  <c r="Q64" i="2" l="1"/>
  <c r="R64" i="2"/>
  <c r="M65" i="2"/>
  <c r="N64" i="2"/>
  <c r="O64" i="2" s="1"/>
  <c r="L65" i="2" s="1"/>
  <c r="I67" i="2"/>
  <c r="J67" i="2"/>
  <c r="F67" i="2"/>
  <c r="G67" i="2" s="1"/>
  <c r="C68" i="2" s="1"/>
  <c r="E68" i="2"/>
  <c r="F66" i="1"/>
  <c r="G66" i="1" s="1"/>
  <c r="M66" i="2" l="1"/>
  <c r="N65" i="2"/>
  <c r="O65" i="2" s="1"/>
  <c r="L66" i="2" s="1"/>
  <c r="R65" i="2"/>
  <c r="Q65" i="2"/>
  <c r="I68" i="2"/>
  <c r="J68" i="2"/>
  <c r="E69" i="2"/>
  <c r="F68" i="2"/>
  <c r="G68" i="2" s="1"/>
  <c r="C69" i="2" s="1"/>
  <c r="F67" i="1"/>
  <c r="G67" i="1" s="1"/>
  <c r="N66" i="2" l="1"/>
  <c r="O66" i="2" s="1"/>
  <c r="L67" i="2" s="1"/>
  <c r="M67" i="2"/>
  <c r="R66" i="2"/>
  <c r="Q66" i="2"/>
  <c r="I69" i="2"/>
  <c r="J69" i="2"/>
  <c r="E70" i="2"/>
  <c r="F69" i="2"/>
  <c r="G69" i="2" s="1"/>
  <c r="C70" i="2" s="1"/>
  <c r="F68" i="1"/>
  <c r="G68" i="1" s="1"/>
  <c r="M68" i="2" l="1"/>
  <c r="N67" i="2"/>
  <c r="O67" i="2" s="1"/>
  <c r="L68" i="2" s="1"/>
  <c r="R67" i="2"/>
  <c r="Q67" i="2"/>
  <c r="I70" i="2"/>
  <c r="J70" i="2"/>
  <c r="E71" i="2"/>
  <c r="F70" i="2"/>
  <c r="G70" i="2" s="1"/>
  <c r="C71" i="2" s="1"/>
  <c r="F69" i="1"/>
  <c r="G69" i="1" s="1"/>
  <c r="M69" i="2" l="1"/>
  <c r="N68" i="2"/>
  <c r="O68" i="2" s="1"/>
  <c r="L69" i="2" s="1"/>
  <c r="R68" i="2"/>
  <c r="Q68" i="2"/>
  <c r="J71" i="2"/>
  <c r="I71" i="2"/>
  <c r="E72" i="2"/>
  <c r="F71" i="2"/>
  <c r="G71" i="2" s="1"/>
  <c r="C72" i="2" s="1"/>
  <c r="F70" i="1"/>
  <c r="G70" i="1" s="1"/>
  <c r="Q69" i="2" l="1"/>
  <c r="R69" i="2"/>
  <c r="N69" i="2"/>
  <c r="O69" i="2" s="1"/>
  <c r="L70" i="2" s="1"/>
  <c r="M70" i="2"/>
  <c r="J72" i="2"/>
  <c r="I72" i="2"/>
  <c r="E73" i="2"/>
  <c r="F72" i="2"/>
  <c r="G72" i="2" s="1"/>
  <c r="C73" i="2" s="1"/>
  <c r="F71" i="1"/>
  <c r="G71" i="1" s="1"/>
  <c r="N70" i="2" l="1"/>
  <c r="O70" i="2" s="1"/>
  <c r="L71" i="2" s="1"/>
  <c r="M71" i="2"/>
  <c r="Q70" i="2"/>
  <c r="R70" i="2"/>
  <c r="I73" i="2"/>
  <c r="J73" i="2"/>
  <c r="E74" i="2"/>
  <c r="F73" i="2"/>
  <c r="G73" i="2" s="1"/>
  <c r="C74" i="2" s="1"/>
  <c r="F72" i="1"/>
  <c r="G72" i="1" s="1"/>
  <c r="M72" i="2" l="1"/>
  <c r="N71" i="2"/>
  <c r="O71" i="2" s="1"/>
  <c r="L72" i="2" s="1"/>
  <c r="R71" i="2"/>
  <c r="Q71" i="2"/>
  <c r="I74" i="2"/>
  <c r="J74" i="2"/>
  <c r="E75" i="2"/>
  <c r="F74" i="2"/>
  <c r="G74" i="2" s="1"/>
  <c r="C75" i="2" s="1"/>
  <c r="F73" i="1"/>
  <c r="G73" i="1" s="1"/>
  <c r="R72" i="2" l="1"/>
  <c r="Q72" i="2"/>
  <c r="N72" i="2"/>
  <c r="O72" i="2" s="1"/>
  <c r="L73" i="2" s="1"/>
  <c r="M73" i="2"/>
  <c r="I75" i="2"/>
  <c r="J75" i="2"/>
  <c r="E76" i="2"/>
  <c r="F75" i="2"/>
  <c r="G75" i="2" s="1"/>
  <c r="C76" i="2" s="1"/>
  <c r="F74" i="1"/>
  <c r="G74" i="1" s="1"/>
  <c r="N73" i="2" l="1"/>
  <c r="O73" i="2" s="1"/>
  <c r="L74" i="2" s="1"/>
  <c r="M74" i="2"/>
  <c r="R73" i="2"/>
  <c r="Q73" i="2"/>
  <c r="I76" i="2"/>
  <c r="J76" i="2"/>
  <c r="E77" i="2"/>
  <c r="F76" i="2"/>
  <c r="G76" i="2" s="1"/>
  <c r="C77" i="2" s="1"/>
  <c r="F75" i="1"/>
  <c r="G75" i="1" s="1"/>
  <c r="M75" i="2" l="1"/>
  <c r="N74" i="2"/>
  <c r="O74" i="2" s="1"/>
  <c r="L75" i="2" s="1"/>
  <c r="Q74" i="2"/>
  <c r="R74" i="2"/>
  <c r="I77" i="2"/>
  <c r="J77" i="2"/>
  <c r="E78" i="2"/>
  <c r="F77" i="2"/>
  <c r="G77" i="2" s="1"/>
  <c r="C78" i="2" s="1"/>
  <c r="F76" i="1"/>
  <c r="G76" i="1" s="1"/>
  <c r="Q75" i="2" l="1"/>
  <c r="R75" i="2"/>
  <c r="M76" i="2"/>
  <c r="N75" i="2"/>
  <c r="O75" i="2" s="1"/>
  <c r="L76" i="2" s="1"/>
  <c r="I78" i="2"/>
  <c r="J78" i="2"/>
  <c r="E79" i="2"/>
  <c r="F78" i="2"/>
  <c r="G78" i="2" s="1"/>
  <c r="C79" i="2" s="1"/>
  <c r="F77" i="1"/>
  <c r="G77" i="1" s="1"/>
  <c r="Q76" i="2" l="1"/>
  <c r="R76" i="2"/>
  <c r="N76" i="2"/>
  <c r="O76" i="2" s="1"/>
  <c r="L77" i="2" s="1"/>
  <c r="M77" i="2"/>
  <c r="I79" i="2"/>
  <c r="J79" i="2"/>
  <c r="E80" i="2"/>
  <c r="F79" i="2"/>
  <c r="G79" i="2" s="1"/>
  <c r="C80" i="2" s="1"/>
  <c r="F78" i="1"/>
  <c r="G78" i="1" s="1"/>
  <c r="N77" i="2" l="1"/>
  <c r="O77" i="2" s="1"/>
  <c r="L78" i="2" s="1"/>
  <c r="M78" i="2"/>
  <c r="R77" i="2"/>
  <c r="Q77" i="2"/>
  <c r="I80" i="2"/>
  <c r="J80" i="2"/>
  <c r="E81" i="2"/>
  <c r="F80" i="2"/>
  <c r="G80" i="2" s="1"/>
  <c r="C81" i="2" s="1"/>
  <c r="F79" i="1"/>
  <c r="G79" i="1" s="1"/>
  <c r="M79" i="2" l="1"/>
  <c r="N78" i="2"/>
  <c r="O78" i="2" s="1"/>
  <c r="L79" i="2" s="1"/>
  <c r="Q78" i="2"/>
  <c r="R78" i="2"/>
  <c r="I81" i="2"/>
  <c r="J81" i="2"/>
  <c r="E82" i="2"/>
  <c r="F81" i="2"/>
  <c r="G81" i="2" s="1"/>
  <c r="C82" i="2" s="1"/>
  <c r="F80" i="1"/>
  <c r="G80" i="1" s="1"/>
  <c r="Q79" i="2" l="1"/>
  <c r="R79" i="2"/>
  <c r="N79" i="2"/>
  <c r="O79" i="2" s="1"/>
  <c r="L80" i="2" s="1"/>
  <c r="M80" i="2"/>
  <c r="I82" i="2"/>
  <c r="J82" i="2"/>
  <c r="F82" i="2"/>
  <c r="G82" i="2" s="1"/>
  <c r="C83" i="2" s="1"/>
  <c r="E83" i="2"/>
  <c r="F81" i="1"/>
  <c r="G81" i="1" s="1"/>
  <c r="R80" i="2" l="1"/>
  <c r="Q80" i="2"/>
  <c r="M81" i="2"/>
  <c r="N80" i="2"/>
  <c r="O80" i="2" s="1"/>
  <c r="L81" i="2" s="1"/>
  <c r="I83" i="2"/>
  <c r="J83" i="2"/>
  <c r="F83" i="2"/>
  <c r="G83" i="2" s="1"/>
  <c r="C84" i="2" s="1"/>
  <c r="E84" i="2"/>
  <c r="F82" i="1"/>
  <c r="G82" i="1" s="1"/>
  <c r="R81" i="2" l="1"/>
  <c r="Q81" i="2"/>
  <c r="N81" i="2"/>
  <c r="O81" i="2" s="1"/>
  <c r="L82" i="2" s="1"/>
  <c r="M82" i="2"/>
  <c r="I84" i="2"/>
  <c r="J84" i="2"/>
  <c r="F84" i="2"/>
  <c r="G84" i="2" s="1"/>
  <c r="C85" i="2" s="1"/>
  <c r="E85" i="2"/>
  <c r="F83" i="1"/>
  <c r="G83" i="1" s="1"/>
  <c r="M83" i="2" l="1"/>
  <c r="N82" i="2"/>
  <c r="O82" i="2" s="1"/>
  <c r="L83" i="2" s="1"/>
  <c r="Q82" i="2"/>
  <c r="R82" i="2"/>
  <c r="I85" i="2"/>
  <c r="J85" i="2"/>
  <c r="F85" i="2"/>
  <c r="G85" i="2" s="1"/>
  <c r="C86" i="2" s="1"/>
  <c r="E86" i="2"/>
  <c r="F84" i="1"/>
  <c r="G84" i="1" s="1"/>
  <c r="R83" i="2" l="1"/>
  <c r="Q83" i="2"/>
  <c r="M84" i="2"/>
  <c r="N83" i="2"/>
  <c r="O83" i="2" s="1"/>
  <c r="L84" i="2" s="1"/>
  <c r="I86" i="2"/>
  <c r="J86" i="2"/>
  <c r="E87" i="2"/>
  <c r="F86" i="2"/>
  <c r="G86" i="2" s="1"/>
  <c r="C87" i="2" s="1"/>
  <c r="F85" i="1"/>
  <c r="G85" i="1" s="1"/>
  <c r="D13" i="1"/>
  <c r="J6" i="1"/>
  <c r="I6" i="1"/>
  <c r="F7" i="1"/>
  <c r="F3" i="1"/>
  <c r="F4" i="1" s="1"/>
  <c r="R84" i="2" l="1"/>
  <c r="Q84" i="2"/>
  <c r="M85" i="2"/>
  <c r="N84" i="2"/>
  <c r="O84" i="2" s="1"/>
  <c r="L85" i="2" s="1"/>
  <c r="J87" i="2"/>
  <c r="I87" i="2"/>
  <c r="F87" i="2"/>
  <c r="G87" i="2" s="1"/>
  <c r="C88" i="2" s="1"/>
  <c r="E88" i="2"/>
  <c r="F86" i="1"/>
  <c r="G86" i="1" s="1"/>
  <c r="H13" i="1"/>
  <c r="G13" i="1"/>
  <c r="C14" i="1" s="1"/>
  <c r="J13" i="1"/>
  <c r="I13" i="1"/>
  <c r="Q85" i="2" l="1"/>
  <c r="R85" i="2"/>
  <c r="N85" i="2"/>
  <c r="O85" i="2" s="1"/>
  <c r="L86" i="2" s="1"/>
  <c r="M86" i="2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I14" i="1"/>
  <c r="J14" i="1"/>
  <c r="R14" i="1" s="1"/>
  <c r="J88" i="2"/>
  <c r="I88" i="2"/>
  <c r="E89" i="2"/>
  <c r="F88" i="2"/>
  <c r="G88" i="2" s="1"/>
  <c r="C89" i="2" s="1"/>
  <c r="F87" i="1"/>
  <c r="G87" i="1" s="1"/>
  <c r="O13" i="1"/>
  <c r="L14" i="1" s="1"/>
  <c r="P13" i="1"/>
  <c r="M14" i="1" s="1"/>
  <c r="Q14" i="1" l="1"/>
  <c r="N86" i="2"/>
  <c r="O86" i="2" s="1"/>
  <c r="L87" i="2" s="1"/>
  <c r="M87" i="2"/>
  <c r="R86" i="2"/>
  <c r="Q86" i="2"/>
  <c r="M15" i="1"/>
  <c r="N14" i="1"/>
  <c r="O14" i="1" s="1"/>
  <c r="L15" i="1" s="1"/>
  <c r="J89" i="2"/>
  <c r="I89" i="2"/>
  <c r="E90" i="2"/>
  <c r="F89" i="2"/>
  <c r="G89" i="2" s="1"/>
  <c r="C90" i="2" s="1"/>
  <c r="F88" i="1"/>
  <c r="G88" i="1" s="1"/>
  <c r="I15" i="1"/>
  <c r="J15" i="1"/>
  <c r="M88" i="2" l="1"/>
  <c r="N87" i="2"/>
  <c r="O87" i="2" s="1"/>
  <c r="L88" i="2" s="1"/>
  <c r="M16" i="1"/>
  <c r="N15" i="1"/>
  <c r="O15" i="1" s="1"/>
  <c r="L16" i="1" s="1"/>
  <c r="Q87" i="2"/>
  <c r="R87" i="2"/>
  <c r="I90" i="2"/>
  <c r="J90" i="2"/>
  <c r="E91" i="2"/>
  <c r="F90" i="2"/>
  <c r="G90" i="2" s="1"/>
  <c r="C91" i="2" s="1"/>
  <c r="F89" i="1"/>
  <c r="G89" i="1" s="1"/>
  <c r="I16" i="1"/>
  <c r="J16" i="1"/>
  <c r="Q15" i="1"/>
  <c r="R15" i="1"/>
  <c r="M17" i="1" l="1"/>
  <c r="N16" i="1"/>
  <c r="O16" i="1" s="1"/>
  <c r="L17" i="1" s="1"/>
  <c r="M89" i="2"/>
  <c r="N88" i="2"/>
  <c r="O88" i="2" s="1"/>
  <c r="L89" i="2" s="1"/>
  <c r="R88" i="2"/>
  <c r="Q88" i="2"/>
  <c r="I91" i="2"/>
  <c r="J91" i="2"/>
  <c r="F91" i="2"/>
  <c r="G91" i="2" s="1"/>
  <c r="C92" i="2" s="1"/>
  <c r="E92" i="2"/>
  <c r="F90" i="1"/>
  <c r="G90" i="1" s="1"/>
  <c r="I17" i="1"/>
  <c r="J17" i="1"/>
  <c r="R16" i="1"/>
  <c r="Q16" i="1"/>
  <c r="R89" i="2" l="1"/>
  <c r="Q89" i="2"/>
  <c r="M90" i="2"/>
  <c r="N89" i="2"/>
  <c r="O89" i="2" s="1"/>
  <c r="L90" i="2" s="1"/>
  <c r="M18" i="1"/>
  <c r="N17" i="1"/>
  <c r="O17" i="1" s="1"/>
  <c r="L18" i="1" s="1"/>
  <c r="J92" i="2"/>
  <c r="I92" i="2"/>
  <c r="E93" i="2"/>
  <c r="F92" i="2"/>
  <c r="G92" i="2" s="1"/>
  <c r="C93" i="2" s="1"/>
  <c r="F91" i="1"/>
  <c r="G91" i="1" s="1"/>
  <c r="J18" i="1"/>
  <c r="I18" i="1"/>
  <c r="R17" i="1"/>
  <c r="Q17" i="1"/>
  <c r="N18" i="1" l="1"/>
  <c r="O18" i="1" s="1"/>
  <c r="L19" i="1" s="1"/>
  <c r="M19" i="1"/>
  <c r="R90" i="2"/>
  <c r="Q90" i="2"/>
  <c r="N90" i="2"/>
  <c r="O90" i="2" s="1"/>
  <c r="L91" i="2" s="1"/>
  <c r="M91" i="2"/>
  <c r="I93" i="2"/>
  <c r="J93" i="2"/>
  <c r="E94" i="2"/>
  <c r="F93" i="2"/>
  <c r="G93" i="2" s="1"/>
  <c r="C94" i="2" s="1"/>
  <c r="F92" i="1"/>
  <c r="G92" i="1" s="1"/>
  <c r="J19" i="1"/>
  <c r="I19" i="1"/>
  <c r="Q18" i="1"/>
  <c r="R18" i="1"/>
  <c r="N91" i="2" l="1"/>
  <c r="O91" i="2" s="1"/>
  <c r="L92" i="2" s="1"/>
  <c r="M92" i="2"/>
  <c r="R91" i="2"/>
  <c r="Q91" i="2"/>
  <c r="M20" i="1"/>
  <c r="N19" i="1"/>
  <c r="O19" i="1" s="1"/>
  <c r="L20" i="1" s="1"/>
  <c r="J94" i="2"/>
  <c r="I94" i="2"/>
  <c r="E95" i="2"/>
  <c r="F94" i="2"/>
  <c r="G94" i="2" s="1"/>
  <c r="C95" i="2" s="1"/>
  <c r="F93" i="1"/>
  <c r="G93" i="1" s="1"/>
  <c r="J20" i="1"/>
  <c r="I20" i="1"/>
  <c r="Q19" i="1"/>
  <c r="R19" i="1"/>
  <c r="N20" i="1" l="1"/>
  <c r="O20" i="1" s="1"/>
  <c r="L21" i="1" s="1"/>
  <c r="M21" i="1"/>
  <c r="N92" i="2"/>
  <c r="O92" i="2" s="1"/>
  <c r="L93" i="2" s="1"/>
  <c r="M93" i="2"/>
  <c r="R92" i="2"/>
  <c r="Q92" i="2"/>
  <c r="J95" i="2"/>
  <c r="I95" i="2"/>
  <c r="E96" i="2"/>
  <c r="F95" i="2"/>
  <c r="G95" i="2" s="1"/>
  <c r="C96" i="2" s="1"/>
  <c r="F94" i="1"/>
  <c r="G94" i="1" s="1"/>
  <c r="J21" i="1"/>
  <c r="I21" i="1"/>
  <c r="Q20" i="1"/>
  <c r="R20" i="1"/>
  <c r="N93" i="2" l="1"/>
  <c r="O93" i="2" s="1"/>
  <c r="L94" i="2" s="1"/>
  <c r="M94" i="2"/>
  <c r="R93" i="2"/>
  <c r="Q93" i="2"/>
  <c r="N21" i="1"/>
  <c r="O21" i="1" s="1"/>
  <c r="L22" i="1" s="1"/>
  <c r="M22" i="1"/>
  <c r="I96" i="2"/>
  <c r="J96" i="2"/>
  <c r="E97" i="2"/>
  <c r="F96" i="2"/>
  <c r="G96" i="2" s="1"/>
  <c r="C97" i="2" s="1"/>
  <c r="F95" i="1"/>
  <c r="G95" i="1" s="1"/>
  <c r="J22" i="1"/>
  <c r="I22" i="1"/>
  <c r="Q21" i="1"/>
  <c r="R21" i="1"/>
  <c r="M23" i="1" l="1"/>
  <c r="N22" i="1"/>
  <c r="O22" i="1" s="1"/>
  <c r="L23" i="1" s="1"/>
  <c r="Q94" i="2"/>
  <c r="R94" i="2"/>
  <c r="M95" i="2"/>
  <c r="N94" i="2"/>
  <c r="O94" i="2" s="1"/>
  <c r="L95" i="2" s="1"/>
  <c r="I97" i="2"/>
  <c r="J97" i="2"/>
  <c r="E98" i="2"/>
  <c r="F97" i="2"/>
  <c r="G97" i="2" s="1"/>
  <c r="C98" i="2" s="1"/>
  <c r="F96" i="1"/>
  <c r="G96" i="1" s="1"/>
  <c r="J23" i="1"/>
  <c r="I23" i="1"/>
  <c r="Q22" i="1"/>
  <c r="R22" i="1"/>
  <c r="N23" i="1" l="1"/>
  <c r="O23" i="1" s="1"/>
  <c r="L24" i="1" s="1"/>
  <c r="M24" i="1"/>
  <c r="Q95" i="2"/>
  <c r="R95" i="2"/>
  <c r="N95" i="2"/>
  <c r="O95" i="2" s="1"/>
  <c r="L96" i="2" s="1"/>
  <c r="M96" i="2"/>
  <c r="I98" i="2"/>
  <c r="J98" i="2"/>
  <c r="F98" i="2"/>
  <c r="G98" i="2" s="1"/>
  <c r="C99" i="2" s="1"/>
  <c r="E99" i="2"/>
  <c r="F97" i="1"/>
  <c r="G97" i="1" s="1"/>
  <c r="J24" i="1"/>
  <c r="I24" i="1"/>
  <c r="Q23" i="1"/>
  <c r="R23" i="1"/>
  <c r="Q96" i="2" l="1"/>
  <c r="R96" i="2"/>
  <c r="N96" i="2"/>
  <c r="O96" i="2" s="1"/>
  <c r="L97" i="2" s="1"/>
  <c r="M97" i="2"/>
  <c r="M25" i="1"/>
  <c r="N24" i="1"/>
  <c r="O24" i="1" s="1"/>
  <c r="L25" i="1" s="1"/>
  <c r="I99" i="2"/>
  <c r="J99" i="2"/>
  <c r="F99" i="2"/>
  <c r="G99" i="2" s="1"/>
  <c r="C100" i="2" s="1"/>
  <c r="E100" i="2"/>
  <c r="F98" i="1"/>
  <c r="G98" i="1" s="1"/>
  <c r="J25" i="1"/>
  <c r="I25" i="1"/>
  <c r="Q24" i="1"/>
  <c r="R24" i="1"/>
  <c r="R97" i="2" l="1"/>
  <c r="Q97" i="2"/>
  <c r="M26" i="1"/>
  <c r="N25" i="1"/>
  <c r="O25" i="1" s="1"/>
  <c r="L26" i="1" s="1"/>
  <c r="M98" i="2"/>
  <c r="N97" i="2"/>
  <c r="O97" i="2" s="1"/>
  <c r="L98" i="2" s="1"/>
  <c r="I100" i="2"/>
  <c r="J100" i="2"/>
  <c r="E101" i="2"/>
  <c r="F100" i="2"/>
  <c r="G100" i="2" s="1"/>
  <c r="C101" i="2" s="1"/>
  <c r="F99" i="1"/>
  <c r="G99" i="1" s="1"/>
  <c r="J26" i="1"/>
  <c r="I26" i="1"/>
  <c r="Q25" i="1"/>
  <c r="R25" i="1"/>
  <c r="M99" i="2" l="1"/>
  <c r="N98" i="2"/>
  <c r="O98" i="2" s="1"/>
  <c r="L99" i="2" s="1"/>
  <c r="R98" i="2"/>
  <c r="Q98" i="2"/>
  <c r="M27" i="1"/>
  <c r="N26" i="1"/>
  <c r="O26" i="1" s="1"/>
  <c r="L27" i="1" s="1"/>
  <c r="I101" i="2"/>
  <c r="J101" i="2"/>
  <c r="F101" i="2"/>
  <c r="G101" i="2" s="1"/>
  <c r="C102" i="2" s="1"/>
  <c r="E102" i="2"/>
  <c r="F100" i="1"/>
  <c r="G100" i="1" s="1"/>
  <c r="J27" i="1"/>
  <c r="I27" i="1"/>
  <c r="Q26" i="1"/>
  <c r="R26" i="1"/>
  <c r="M28" i="1" l="1"/>
  <c r="N27" i="1"/>
  <c r="O27" i="1" s="1"/>
  <c r="L28" i="1" s="1"/>
  <c r="N99" i="2"/>
  <c r="O99" i="2" s="1"/>
  <c r="L100" i="2" s="1"/>
  <c r="M100" i="2"/>
  <c r="Q99" i="2"/>
  <c r="R99" i="2"/>
  <c r="I102" i="2"/>
  <c r="J102" i="2"/>
  <c r="E103" i="2"/>
  <c r="F102" i="2"/>
  <c r="G102" i="2" s="1"/>
  <c r="C103" i="2" s="1"/>
  <c r="F101" i="1"/>
  <c r="G101" i="1" s="1"/>
  <c r="J28" i="1"/>
  <c r="I28" i="1"/>
  <c r="Q27" i="1"/>
  <c r="R27" i="1"/>
  <c r="N100" i="2" l="1"/>
  <c r="O100" i="2" s="1"/>
  <c r="L101" i="2" s="1"/>
  <c r="M101" i="2"/>
  <c r="Q100" i="2"/>
  <c r="R100" i="2"/>
  <c r="M29" i="1"/>
  <c r="N28" i="1"/>
  <c r="O28" i="1" s="1"/>
  <c r="L29" i="1" s="1"/>
  <c r="J103" i="2"/>
  <c r="I103" i="2"/>
  <c r="E104" i="2"/>
  <c r="F103" i="2"/>
  <c r="G103" i="2" s="1"/>
  <c r="C104" i="2" s="1"/>
  <c r="F102" i="1"/>
  <c r="G102" i="1" s="1"/>
  <c r="J29" i="1"/>
  <c r="I29" i="1"/>
  <c r="Q28" i="1"/>
  <c r="R28" i="1"/>
  <c r="N29" i="1" l="1"/>
  <c r="O29" i="1" s="1"/>
  <c r="L30" i="1" s="1"/>
  <c r="M30" i="1"/>
  <c r="N101" i="2"/>
  <c r="O101" i="2" s="1"/>
  <c r="L102" i="2" s="1"/>
  <c r="M102" i="2"/>
  <c r="Q101" i="2"/>
  <c r="R101" i="2"/>
  <c r="I104" i="2"/>
  <c r="J104" i="2"/>
  <c r="E105" i="2"/>
  <c r="F104" i="2"/>
  <c r="G104" i="2" s="1"/>
  <c r="C105" i="2" s="1"/>
  <c r="F103" i="1"/>
  <c r="G103" i="1" s="1"/>
  <c r="J30" i="1"/>
  <c r="I30" i="1"/>
  <c r="Q29" i="1"/>
  <c r="R29" i="1"/>
  <c r="N102" i="2" l="1"/>
  <c r="O102" i="2" s="1"/>
  <c r="L103" i="2" s="1"/>
  <c r="M103" i="2"/>
  <c r="Q102" i="2"/>
  <c r="R102" i="2"/>
  <c r="N30" i="1"/>
  <c r="O30" i="1" s="1"/>
  <c r="L31" i="1" s="1"/>
  <c r="M31" i="1"/>
  <c r="I105" i="2"/>
  <c r="J105" i="2"/>
  <c r="E106" i="2"/>
  <c r="F105" i="2"/>
  <c r="G105" i="2" s="1"/>
  <c r="C106" i="2" s="1"/>
  <c r="F104" i="1"/>
  <c r="G104" i="1" s="1"/>
  <c r="I31" i="1"/>
  <c r="J31" i="1"/>
  <c r="R30" i="1"/>
  <c r="Q30" i="1"/>
  <c r="M104" i="2" l="1"/>
  <c r="N103" i="2"/>
  <c r="O103" i="2" s="1"/>
  <c r="L104" i="2" s="1"/>
  <c r="N31" i="1"/>
  <c r="O31" i="1" s="1"/>
  <c r="L32" i="1" s="1"/>
  <c r="M32" i="1"/>
  <c r="R103" i="2"/>
  <c r="Q103" i="2"/>
  <c r="I106" i="2"/>
  <c r="J106" i="2"/>
  <c r="F106" i="2"/>
  <c r="G106" i="2" s="1"/>
  <c r="C107" i="2" s="1"/>
  <c r="E107" i="2"/>
  <c r="F105" i="1"/>
  <c r="G105" i="1" s="1"/>
  <c r="I32" i="1"/>
  <c r="J32" i="1"/>
  <c r="R31" i="1"/>
  <c r="Q31" i="1"/>
  <c r="M33" i="1" l="1"/>
  <c r="N32" i="1"/>
  <c r="O32" i="1" s="1"/>
  <c r="L33" i="1" s="1"/>
  <c r="M105" i="2"/>
  <c r="N104" i="2"/>
  <c r="O104" i="2" s="1"/>
  <c r="L105" i="2" s="1"/>
  <c r="Q104" i="2"/>
  <c r="R104" i="2"/>
  <c r="J107" i="2"/>
  <c r="I107" i="2"/>
  <c r="E108" i="2"/>
  <c r="F107" i="2"/>
  <c r="G107" i="2" s="1"/>
  <c r="C108" i="2" s="1"/>
  <c r="F106" i="1"/>
  <c r="G106" i="1" s="1"/>
  <c r="I33" i="1"/>
  <c r="J33" i="1"/>
  <c r="R32" i="1"/>
  <c r="Q32" i="1"/>
  <c r="Q105" i="2" l="1"/>
  <c r="R105" i="2"/>
  <c r="M106" i="2"/>
  <c r="N105" i="2"/>
  <c r="O105" i="2" s="1"/>
  <c r="L106" i="2" s="1"/>
  <c r="M34" i="1"/>
  <c r="N33" i="1"/>
  <c r="O33" i="1" s="1"/>
  <c r="L34" i="1" s="1"/>
  <c r="I108" i="2"/>
  <c r="J108" i="2"/>
  <c r="E109" i="2"/>
  <c r="F108" i="2"/>
  <c r="G108" i="2" s="1"/>
  <c r="C109" i="2" s="1"/>
  <c r="F107" i="1"/>
  <c r="G107" i="1" s="1"/>
  <c r="J34" i="1"/>
  <c r="I34" i="1"/>
  <c r="R33" i="1"/>
  <c r="Q33" i="1"/>
  <c r="Q106" i="2" l="1"/>
  <c r="R106" i="2"/>
  <c r="N34" i="1"/>
  <c r="O34" i="1" s="1"/>
  <c r="L35" i="1" s="1"/>
  <c r="M35" i="1"/>
  <c r="M107" i="2"/>
  <c r="N106" i="2"/>
  <c r="O106" i="2" s="1"/>
  <c r="L107" i="2" s="1"/>
  <c r="I109" i="2"/>
  <c r="J109" i="2"/>
  <c r="F109" i="2"/>
  <c r="G109" i="2" s="1"/>
  <c r="C110" i="2" s="1"/>
  <c r="E110" i="2"/>
  <c r="F108" i="1"/>
  <c r="G108" i="1" s="1"/>
  <c r="J35" i="1"/>
  <c r="I35" i="1"/>
  <c r="Q34" i="1"/>
  <c r="R34" i="1"/>
  <c r="R107" i="2" l="1"/>
  <c r="Q107" i="2"/>
  <c r="N107" i="2"/>
  <c r="O107" i="2" s="1"/>
  <c r="L108" i="2" s="1"/>
  <c r="M108" i="2"/>
  <c r="M36" i="1"/>
  <c r="N35" i="1"/>
  <c r="O35" i="1" s="1"/>
  <c r="L36" i="1" s="1"/>
  <c r="I110" i="2"/>
  <c r="J110" i="2"/>
  <c r="E111" i="2"/>
  <c r="F110" i="2"/>
  <c r="G110" i="2" s="1"/>
  <c r="C111" i="2" s="1"/>
  <c r="F109" i="1"/>
  <c r="G109" i="1" s="1"/>
  <c r="J36" i="1"/>
  <c r="I36" i="1"/>
  <c r="Q35" i="1"/>
  <c r="R35" i="1"/>
  <c r="N36" i="1" l="1"/>
  <c r="O36" i="1" s="1"/>
  <c r="L37" i="1" s="1"/>
  <c r="M37" i="1"/>
  <c r="M109" i="2"/>
  <c r="N108" i="2"/>
  <c r="O108" i="2" s="1"/>
  <c r="L109" i="2" s="1"/>
  <c r="Q108" i="2"/>
  <c r="R108" i="2"/>
  <c r="I111" i="2"/>
  <c r="J111" i="2"/>
  <c r="E112" i="2"/>
  <c r="F111" i="2"/>
  <c r="G111" i="2" s="1"/>
  <c r="C112" i="2" s="1"/>
  <c r="F110" i="1"/>
  <c r="G110" i="1" s="1"/>
  <c r="J37" i="1"/>
  <c r="I37" i="1"/>
  <c r="Q36" i="1"/>
  <c r="R36" i="1"/>
  <c r="Q109" i="2" l="1"/>
  <c r="R109" i="2"/>
  <c r="N109" i="2"/>
  <c r="O109" i="2" s="1"/>
  <c r="L110" i="2" s="1"/>
  <c r="M110" i="2"/>
  <c r="M38" i="1"/>
  <c r="N37" i="1"/>
  <c r="O37" i="1" s="1"/>
  <c r="L38" i="1" s="1"/>
  <c r="I112" i="2"/>
  <c r="J112" i="2"/>
  <c r="E113" i="2"/>
  <c r="F112" i="2"/>
  <c r="G112" i="2" s="1"/>
  <c r="C113" i="2" s="1"/>
  <c r="F111" i="1"/>
  <c r="G111" i="1" s="1"/>
  <c r="J38" i="1"/>
  <c r="I38" i="1"/>
  <c r="Q37" i="1"/>
  <c r="R37" i="1"/>
  <c r="R110" i="2" l="1"/>
  <c r="Q110" i="2"/>
  <c r="M111" i="2"/>
  <c r="N110" i="2"/>
  <c r="O110" i="2" s="1"/>
  <c r="L111" i="2" s="1"/>
  <c r="M39" i="1"/>
  <c r="N38" i="1"/>
  <c r="O38" i="1" s="1"/>
  <c r="L39" i="1" s="1"/>
  <c r="I113" i="2"/>
  <c r="J113" i="2"/>
  <c r="E114" i="2"/>
  <c r="F113" i="2"/>
  <c r="G113" i="2" s="1"/>
  <c r="C114" i="2" s="1"/>
  <c r="F112" i="1"/>
  <c r="G112" i="1" s="1"/>
  <c r="J39" i="1"/>
  <c r="I39" i="1"/>
  <c r="Q38" i="1"/>
  <c r="R38" i="1"/>
  <c r="M40" i="1" l="1"/>
  <c r="N39" i="1"/>
  <c r="O39" i="1" s="1"/>
  <c r="L40" i="1" s="1"/>
  <c r="N111" i="2"/>
  <c r="O111" i="2" s="1"/>
  <c r="L112" i="2" s="1"/>
  <c r="M112" i="2"/>
  <c r="R111" i="2"/>
  <c r="Q111" i="2"/>
  <c r="J114" i="2"/>
  <c r="I114" i="2"/>
  <c r="F114" i="2"/>
  <c r="G114" i="2" s="1"/>
  <c r="C115" i="2" s="1"/>
  <c r="E115" i="2"/>
  <c r="F113" i="1"/>
  <c r="G113" i="1" s="1"/>
  <c r="J40" i="1"/>
  <c r="I40" i="1"/>
  <c r="Q39" i="1"/>
  <c r="R39" i="1"/>
  <c r="Q112" i="2" l="1"/>
  <c r="R112" i="2"/>
  <c r="M113" i="2"/>
  <c r="N112" i="2"/>
  <c r="O112" i="2" s="1"/>
  <c r="L113" i="2" s="1"/>
  <c r="N40" i="1"/>
  <c r="O40" i="1" s="1"/>
  <c r="L41" i="1" s="1"/>
  <c r="M41" i="1"/>
  <c r="I115" i="2"/>
  <c r="J115" i="2"/>
  <c r="F115" i="2"/>
  <c r="G115" i="2" s="1"/>
  <c r="C116" i="2" s="1"/>
  <c r="E116" i="2"/>
  <c r="F114" i="1"/>
  <c r="G114" i="1" s="1"/>
  <c r="J41" i="1"/>
  <c r="I41" i="1"/>
  <c r="Q40" i="1"/>
  <c r="R40" i="1"/>
  <c r="Q113" i="2" l="1"/>
  <c r="R113" i="2"/>
  <c r="M42" i="1"/>
  <c r="N41" i="1"/>
  <c r="O41" i="1" s="1"/>
  <c r="L42" i="1" s="1"/>
  <c r="M114" i="2"/>
  <c r="N113" i="2"/>
  <c r="O113" i="2" s="1"/>
  <c r="L114" i="2" s="1"/>
  <c r="I116" i="2"/>
  <c r="J116" i="2"/>
  <c r="F116" i="2"/>
  <c r="G116" i="2" s="1"/>
  <c r="C117" i="2" s="1"/>
  <c r="E117" i="2"/>
  <c r="F115" i="1"/>
  <c r="G115" i="1" s="1"/>
  <c r="J42" i="1"/>
  <c r="I42" i="1"/>
  <c r="Q41" i="1"/>
  <c r="R41" i="1"/>
  <c r="Q114" i="2" l="1"/>
  <c r="R114" i="2"/>
  <c r="M43" i="1"/>
  <c r="N42" i="1"/>
  <c r="O42" i="1" s="1"/>
  <c r="L43" i="1" s="1"/>
  <c r="M115" i="2"/>
  <c r="N114" i="2"/>
  <c r="O114" i="2" s="1"/>
  <c r="L115" i="2" s="1"/>
  <c r="I117" i="2"/>
  <c r="J117" i="2"/>
  <c r="F117" i="2"/>
  <c r="G117" i="2" s="1"/>
  <c r="C118" i="2" s="1"/>
  <c r="E118" i="2"/>
  <c r="F116" i="1"/>
  <c r="G116" i="1" s="1"/>
  <c r="J43" i="1"/>
  <c r="I43" i="1"/>
  <c r="Q42" i="1"/>
  <c r="R42" i="1"/>
  <c r="N115" i="2" l="1"/>
  <c r="O115" i="2" s="1"/>
  <c r="L116" i="2" s="1"/>
  <c r="M116" i="2"/>
  <c r="R115" i="2"/>
  <c r="Q115" i="2"/>
  <c r="M44" i="1"/>
  <c r="N43" i="1"/>
  <c r="O43" i="1" s="1"/>
  <c r="L44" i="1" s="1"/>
  <c r="I118" i="2"/>
  <c r="J118" i="2"/>
  <c r="E119" i="2"/>
  <c r="F118" i="2"/>
  <c r="G118" i="2" s="1"/>
  <c r="C119" i="2" s="1"/>
  <c r="F117" i="1"/>
  <c r="G117" i="1" s="1"/>
  <c r="J44" i="1"/>
  <c r="I44" i="1"/>
  <c r="Q43" i="1"/>
  <c r="R43" i="1"/>
  <c r="N44" i="1" l="1"/>
  <c r="O44" i="1" s="1"/>
  <c r="L45" i="1" s="1"/>
  <c r="M45" i="1"/>
  <c r="M117" i="2"/>
  <c r="N116" i="2"/>
  <c r="O116" i="2" s="1"/>
  <c r="L117" i="2" s="1"/>
  <c r="Q116" i="2"/>
  <c r="R116" i="2"/>
  <c r="J119" i="2"/>
  <c r="I119" i="2"/>
  <c r="E120" i="2"/>
  <c r="F119" i="2"/>
  <c r="G119" i="2" s="1"/>
  <c r="C120" i="2" s="1"/>
  <c r="F118" i="1"/>
  <c r="G118" i="1" s="1"/>
  <c r="J45" i="1"/>
  <c r="I45" i="1"/>
  <c r="Q44" i="1"/>
  <c r="R44" i="1"/>
  <c r="Q117" i="2" l="1"/>
  <c r="R117" i="2"/>
  <c r="M118" i="2"/>
  <c r="N117" i="2"/>
  <c r="O117" i="2" s="1"/>
  <c r="L118" i="2" s="1"/>
  <c r="N45" i="1"/>
  <c r="O45" i="1" s="1"/>
  <c r="L46" i="1" s="1"/>
  <c r="M46" i="1"/>
  <c r="I120" i="2"/>
  <c r="J120" i="2"/>
  <c r="F120" i="2"/>
  <c r="G120" i="2" s="1"/>
  <c r="C121" i="2" s="1"/>
  <c r="E121" i="2"/>
  <c r="F119" i="1"/>
  <c r="G119" i="1" s="1"/>
  <c r="J46" i="1"/>
  <c r="I46" i="1"/>
  <c r="Q45" i="1"/>
  <c r="R45" i="1"/>
  <c r="R118" i="2" l="1"/>
  <c r="Q118" i="2"/>
  <c r="N46" i="1"/>
  <c r="O46" i="1" s="1"/>
  <c r="L47" i="1" s="1"/>
  <c r="M47" i="1"/>
  <c r="N118" i="2"/>
  <c r="O118" i="2" s="1"/>
  <c r="L119" i="2" s="1"/>
  <c r="M119" i="2"/>
  <c r="J121" i="2"/>
  <c r="I121" i="2"/>
  <c r="E122" i="2"/>
  <c r="F121" i="2"/>
  <c r="G121" i="2" s="1"/>
  <c r="C122" i="2" s="1"/>
  <c r="F120" i="1"/>
  <c r="G120" i="1" s="1"/>
  <c r="J47" i="1"/>
  <c r="I47" i="1"/>
  <c r="Q46" i="1"/>
  <c r="R46" i="1"/>
  <c r="R119" i="2" l="1"/>
  <c r="Q119" i="2"/>
  <c r="M120" i="2"/>
  <c r="N119" i="2"/>
  <c r="O119" i="2" s="1"/>
  <c r="L120" i="2" s="1"/>
  <c r="M48" i="1"/>
  <c r="N47" i="1"/>
  <c r="O47" i="1" s="1"/>
  <c r="L48" i="1" s="1"/>
  <c r="I122" i="2"/>
  <c r="J122" i="2"/>
  <c r="F122" i="2"/>
  <c r="G122" i="2" s="1"/>
  <c r="C123" i="2" s="1"/>
  <c r="E123" i="2"/>
  <c r="F121" i="1"/>
  <c r="G121" i="1" s="1"/>
  <c r="I48" i="1"/>
  <c r="J48" i="1"/>
  <c r="R47" i="1"/>
  <c r="Q47" i="1"/>
  <c r="M49" i="1" l="1"/>
  <c r="N48" i="1"/>
  <c r="O48" i="1" s="1"/>
  <c r="L49" i="1" s="1"/>
  <c r="M121" i="2"/>
  <c r="N120" i="2"/>
  <c r="O120" i="2" s="1"/>
  <c r="L121" i="2" s="1"/>
  <c r="Q120" i="2"/>
  <c r="R120" i="2"/>
  <c r="I123" i="2"/>
  <c r="J123" i="2"/>
  <c r="F123" i="2"/>
  <c r="G123" i="2" s="1"/>
  <c r="C124" i="2" s="1"/>
  <c r="E124" i="2"/>
  <c r="F122" i="1"/>
  <c r="G122" i="1" s="1"/>
  <c r="I49" i="1"/>
  <c r="J49" i="1"/>
  <c r="R48" i="1"/>
  <c r="Q48" i="1"/>
  <c r="N121" i="2" l="1"/>
  <c r="O121" i="2" s="1"/>
  <c r="L122" i="2" s="1"/>
  <c r="M122" i="2"/>
  <c r="R121" i="2"/>
  <c r="Q121" i="2"/>
  <c r="M50" i="1"/>
  <c r="N49" i="1"/>
  <c r="O49" i="1" s="1"/>
  <c r="L50" i="1" s="1"/>
  <c r="J124" i="2"/>
  <c r="I124" i="2"/>
  <c r="E125" i="2"/>
  <c r="F124" i="2"/>
  <c r="G124" i="2" s="1"/>
  <c r="C125" i="2" s="1"/>
  <c r="F123" i="1"/>
  <c r="G123" i="1" s="1"/>
  <c r="J50" i="1"/>
  <c r="I50" i="1"/>
  <c r="R49" i="1"/>
  <c r="Q49" i="1"/>
  <c r="N122" i="2" l="1"/>
  <c r="O122" i="2" s="1"/>
  <c r="L123" i="2" s="1"/>
  <c r="M123" i="2"/>
  <c r="M51" i="1"/>
  <c r="N50" i="1"/>
  <c r="O50" i="1" s="1"/>
  <c r="L51" i="1" s="1"/>
  <c r="R122" i="2"/>
  <c r="Q122" i="2"/>
  <c r="I125" i="2"/>
  <c r="J125" i="2"/>
  <c r="E126" i="2"/>
  <c r="F125" i="2"/>
  <c r="G125" i="2" s="1"/>
  <c r="C126" i="2" s="1"/>
  <c r="F124" i="1"/>
  <c r="G124" i="1" s="1"/>
  <c r="J51" i="1"/>
  <c r="I51" i="1"/>
  <c r="Q50" i="1"/>
  <c r="R50" i="1"/>
  <c r="M124" i="2" l="1"/>
  <c r="N123" i="2"/>
  <c r="O123" i="2" s="1"/>
  <c r="L124" i="2" s="1"/>
  <c r="R123" i="2"/>
  <c r="Q123" i="2"/>
  <c r="M52" i="1"/>
  <c r="N51" i="1"/>
  <c r="O51" i="1" s="1"/>
  <c r="L52" i="1" s="1"/>
  <c r="I126" i="2"/>
  <c r="J126" i="2"/>
  <c r="E127" i="2"/>
  <c r="F126" i="2"/>
  <c r="G126" i="2" s="1"/>
  <c r="C127" i="2" s="1"/>
  <c r="F125" i="1"/>
  <c r="G125" i="1" s="1"/>
  <c r="J52" i="1"/>
  <c r="I52" i="1"/>
  <c r="Q51" i="1"/>
  <c r="R51" i="1"/>
  <c r="M53" i="1" l="1"/>
  <c r="N52" i="1"/>
  <c r="O52" i="1" s="1"/>
  <c r="L53" i="1" s="1"/>
  <c r="R124" i="2"/>
  <c r="Q124" i="2"/>
  <c r="M125" i="2"/>
  <c r="N124" i="2"/>
  <c r="O124" i="2" s="1"/>
  <c r="L125" i="2" s="1"/>
  <c r="I127" i="2"/>
  <c r="J127" i="2"/>
  <c r="E128" i="2"/>
  <c r="F127" i="2"/>
  <c r="G127" i="2" s="1"/>
  <c r="C128" i="2" s="1"/>
  <c r="F126" i="1"/>
  <c r="G126" i="1" s="1"/>
  <c r="J53" i="1"/>
  <c r="I53" i="1"/>
  <c r="Q52" i="1"/>
  <c r="R52" i="1"/>
  <c r="Q125" i="2" l="1"/>
  <c r="R125" i="2"/>
  <c r="N125" i="2"/>
  <c r="O125" i="2" s="1"/>
  <c r="L126" i="2" s="1"/>
  <c r="M126" i="2"/>
  <c r="M54" i="1"/>
  <c r="N53" i="1"/>
  <c r="O53" i="1" s="1"/>
  <c r="L54" i="1" s="1"/>
  <c r="J128" i="2"/>
  <c r="I128" i="2"/>
  <c r="E129" i="2"/>
  <c r="F128" i="2"/>
  <c r="G128" i="2" s="1"/>
  <c r="C129" i="2" s="1"/>
  <c r="F127" i="1"/>
  <c r="G127" i="1" s="1"/>
  <c r="J54" i="1"/>
  <c r="I54" i="1"/>
  <c r="Q53" i="1"/>
  <c r="R53" i="1"/>
  <c r="N54" i="1" l="1"/>
  <c r="O54" i="1" s="1"/>
  <c r="L55" i="1" s="1"/>
  <c r="M55" i="1"/>
  <c r="Q126" i="2"/>
  <c r="R126" i="2"/>
  <c r="M127" i="2"/>
  <c r="N126" i="2"/>
  <c r="O126" i="2" s="1"/>
  <c r="L127" i="2" s="1"/>
  <c r="I129" i="2"/>
  <c r="J129" i="2"/>
  <c r="E130" i="2"/>
  <c r="F129" i="2"/>
  <c r="G129" i="2" s="1"/>
  <c r="C130" i="2" s="1"/>
  <c r="F128" i="1"/>
  <c r="G128" i="1" s="1"/>
  <c r="J55" i="1"/>
  <c r="I55" i="1"/>
  <c r="Q54" i="1"/>
  <c r="R54" i="1"/>
  <c r="Q127" i="2" l="1"/>
  <c r="R127" i="2"/>
  <c r="N127" i="2"/>
  <c r="O127" i="2" s="1"/>
  <c r="L128" i="2" s="1"/>
  <c r="M128" i="2"/>
  <c r="M56" i="1"/>
  <c r="N55" i="1"/>
  <c r="O55" i="1" s="1"/>
  <c r="L56" i="1" s="1"/>
  <c r="I130" i="2"/>
  <c r="J130" i="2"/>
  <c r="E131" i="2"/>
  <c r="F130" i="2"/>
  <c r="G130" i="2" s="1"/>
  <c r="C131" i="2" s="1"/>
  <c r="F129" i="1"/>
  <c r="G129" i="1" s="1"/>
  <c r="J56" i="1"/>
  <c r="I56" i="1"/>
  <c r="Q55" i="1"/>
  <c r="R55" i="1"/>
  <c r="N56" i="1" l="1"/>
  <c r="O56" i="1" s="1"/>
  <c r="L57" i="1" s="1"/>
  <c r="M57" i="1"/>
  <c r="N128" i="2"/>
  <c r="O128" i="2" s="1"/>
  <c r="L129" i="2" s="1"/>
  <c r="M129" i="2"/>
  <c r="R128" i="2"/>
  <c r="Q128" i="2"/>
  <c r="I131" i="2"/>
  <c r="J131" i="2"/>
  <c r="E132" i="2"/>
  <c r="F131" i="2"/>
  <c r="G131" i="2" s="1"/>
  <c r="C132" i="2" s="1"/>
  <c r="F130" i="1"/>
  <c r="G130" i="1" s="1"/>
  <c r="J57" i="1"/>
  <c r="I57" i="1"/>
  <c r="Q56" i="1"/>
  <c r="R56" i="1"/>
  <c r="M130" i="2" l="1"/>
  <c r="N129" i="2"/>
  <c r="O129" i="2" s="1"/>
  <c r="L130" i="2" s="1"/>
  <c r="N57" i="1"/>
  <c r="O57" i="1" s="1"/>
  <c r="L58" i="1" s="1"/>
  <c r="M58" i="1"/>
  <c r="Q129" i="2"/>
  <c r="R129" i="2"/>
  <c r="I132" i="2"/>
  <c r="J132" i="2"/>
  <c r="E133" i="2"/>
  <c r="F132" i="2"/>
  <c r="G132" i="2" s="1"/>
  <c r="C133" i="2" s="1"/>
  <c r="F131" i="1"/>
  <c r="G131" i="1" s="1"/>
  <c r="I58" i="1"/>
  <c r="J58" i="1"/>
  <c r="Q57" i="1"/>
  <c r="R57" i="1"/>
  <c r="Q130" i="2" l="1"/>
  <c r="R130" i="2"/>
  <c r="M59" i="1"/>
  <c r="N58" i="1"/>
  <c r="O58" i="1" s="1"/>
  <c r="L59" i="1" s="1"/>
  <c r="N130" i="2"/>
  <c r="O130" i="2" s="1"/>
  <c r="L131" i="2" s="1"/>
  <c r="M131" i="2"/>
  <c r="I133" i="2"/>
  <c r="J133" i="2"/>
  <c r="E134" i="2"/>
  <c r="F133" i="2"/>
  <c r="G133" i="2" s="1"/>
  <c r="C134" i="2" s="1"/>
  <c r="F132" i="1"/>
  <c r="G132" i="1" s="1"/>
  <c r="J59" i="1"/>
  <c r="I59" i="1"/>
  <c r="Q58" i="1"/>
  <c r="R58" i="1"/>
  <c r="Q131" i="2" l="1"/>
  <c r="R131" i="2"/>
  <c r="N59" i="1"/>
  <c r="O59" i="1" s="1"/>
  <c r="L60" i="1" s="1"/>
  <c r="M60" i="1"/>
  <c r="N131" i="2"/>
  <c r="O131" i="2" s="1"/>
  <c r="L132" i="2" s="1"/>
  <c r="M132" i="2"/>
  <c r="I134" i="2"/>
  <c r="J134" i="2"/>
  <c r="E135" i="2"/>
  <c r="F134" i="2"/>
  <c r="G134" i="2" s="1"/>
  <c r="C135" i="2" s="1"/>
  <c r="F133" i="1"/>
  <c r="G133" i="1" s="1"/>
  <c r="J60" i="1"/>
  <c r="I60" i="1"/>
  <c r="Q59" i="1"/>
  <c r="R59" i="1"/>
  <c r="M61" i="1" l="1"/>
  <c r="N60" i="1"/>
  <c r="O60" i="1" s="1"/>
  <c r="L61" i="1" s="1"/>
  <c r="M133" i="2"/>
  <c r="N132" i="2"/>
  <c r="O132" i="2" s="1"/>
  <c r="L133" i="2" s="1"/>
  <c r="Q132" i="2"/>
  <c r="R132" i="2"/>
  <c r="I135" i="2"/>
  <c r="J135" i="2"/>
  <c r="E136" i="2"/>
  <c r="F135" i="2"/>
  <c r="G135" i="2" s="1"/>
  <c r="C136" i="2" s="1"/>
  <c r="F134" i="1"/>
  <c r="G134" i="1" s="1"/>
  <c r="J61" i="1"/>
  <c r="I61" i="1"/>
  <c r="Q60" i="1"/>
  <c r="R60" i="1"/>
  <c r="M134" i="2" l="1"/>
  <c r="N133" i="2"/>
  <c r="O133" i="2" s="1"/>
  <c r="L134" i="2" s="1"/>
  <c r="R133" i="2"/>
  <c r="Q133" i="2"/>
  <c r="N61" i="1"/>
  <c r="O61" i="1" s="1"/>
  <c r="L62" i="1" s="1"/>
  <c r="M62" i="1"/>
  <c r="I136" i="2"/>
  <c r="J136" i="2"/>
  <c r="F136" i="2"/>
  <c r="G136" i="2" s="1"/>
  <c r="C137" i="2" s="1"/>
  <c r="E137" i="2"/>
  <c r="F135" i="1"/>
  <c r="G135" i="1" s="1"/>
  <c r="J62" i="1"/>
  <c r="I62" i="1"/>
  <c r="Q61" i="1"/>
  <c r="R61" i="1"/>
  <c r="N134" i="2" l="1"/>
  <c r="O134" i="2" s="1"/>
  <c r="L135" i="2" s="1"/>
  <c r="M135" i="2"/>
  <c r="N62" i="1"/>
  <c r="O62" i="1" s="1"/>
  <c r="L63" i="1" s="1"/>
  <c r="M63" i="1"/>
  <c r="Q134" i="2"/>
  <c r="R134" i="2"/>
  <c r="I137" i="2"/>
  <c r="J137" i="2"/>
  <c r="F137" i="2"/>
  <c r="G137" i="2" s="1"/>
  <c r="C138" i="2" s="1"/>
  <c r="E138" i="2"/>
  <c r="F136" i="1"/>
  <c r="G136" i="1" s="1"/>
  <c r="I63" i="1"/>
  <c r="J63" i="1"/>
  <c r="R62" i="1"/>
  <c r="Q62" i="1"/>
  <c r="M136" i="2" l="1"/>
  <c r="N135" i="2"/>
  <c r="O135" i="2" s="1"/>
  <c r="L136" i="2" s="1"/>
  <c r="R135" i="2"/>
  <c r="Q135" i="2"/>
  <c r="M64" i="1"/>
  <c r="N63" i="1"/>
  <c r="O63" i="1" s="1"/>
  <c r="L64" i="1" s="1"/>
  <c r="I138" i="2"/>
  <c r="J138" i="2"/>
  <c r="E139" i="2"/>
  <c r="F138" i="2"/>
  <c r="G138" i="2" s="1"/>
  <c r="C139" i="2" s="1"/>
  <c r="F137" i="1"/>
  <c r="G137" i="1" s="1"/>
  <c r="I64" i="1"/>
  <c r="J64" i="1"/>
  <c r="R63" i="1"/>
  <c r="Q63" i="1"/>
  <c r="Q136" i="2" l="1"/>
  <c r="R136" i="2"/>
  <c r="M65" i="1"/>
  <c r="N64" i="1"/>
  <c r="O64" i="1" s="1"/>
  <c r="L65" i="1" s="1"/>
  <c r="N136" i="2"/>
  <c r="O136" i="2" s="1"/>
  <c r="L137" i="2" s="1"/>
  <c r="M137" i="2"/>
  <c r="I139" i="2"/>
  <c r="J139" i="2"/>
  <c r="F139" i="2"/>
  <c r="G139" i="2" s="1"/>
  <c r="C140" i="2" s="1"/>
  <c r="E140" i="2"/>
  <c r="F138" i="1"/>
  <c r="G138" i="1" s="1"/>
  <c r="I65" i="1"/>
  <c r="J65" i="1"/>
  <c r="R64" i="1"/>
  <c r="Q64" i="1"/>
  <c r="N137" i="2" l="1"/>
  <c r="O137" i="2" s="1"/>
  <c r="L138" i="2" s="1"/>
  <c r="M138" i="2"/>
  <c r="Q137" i="2"/>
  <c r="R137" i="2"/>
  <c r="N65" i="1"/>
  <c r="O65" i="1" s="1"/>
  <c r="L66" i="1" s="1"/>
  <c r="M66" i="1"/>
  <c r="I140" i="2"/>
  <c r="J140" i="2"/>
  <c r="E141" i="2"/>
  <c r="F140" i="2"/>
  <c r="G140" i="2" s="1"/>
  <c r="C141" i="2" s="1"/>
  <c r="F139" i="1"/>
  <c r="G139" i="1" s="1"/>
  <c r="J66" i="1"/>
  <c r="I66" i="1"/>
  <c r="R65" i="1"/>
  <c r="Q65" i="1"/>
  <c r="N66" i="1" l="1"/>
  <c r="O66" i="1" s="1"/>
  <c r="L67" i="1" s="1"/>
  <c r="M67" i="1"/>
  <c r="N138" i="2"/>
  <c r="O138" i="2" s="1"/>
  <c r="L139" i="2" s="1"/>
  <c r="M139" i="2"/>
  <c r="Q138" i="2"/>
  <c r="R138" i="2"/>
  <c r="J141" i="2"/>
  <c r="I141" i="2"/>
  <c r="E142" i="2"/>
  <c r="F141" i="2"/>
  <c r="G141" i="2" s="1"/>
  <c r="C142" i="2" s="1"/>
  <c r="F140" i="1"/>
  <c r="G140" i="1" s="1"/>
  <c r="J67" i="1"/>
  <c r="I67" i="1"/>
  <c r="Q66" i="1"/>
  <c r="R66" i="1"/>
  <c r="N139" i="2" l="1"/>
  <c r="O139" i="2" s="1"/>
  <c r="L140" i="2" s="1"/>
  <c r="M140" i="2"/>
  <c r="N67" i="1"/>
  <c r="O67" i="1" s="1"/>
  <c r="L68" i="1" s="1"/>
  <c r="M68" i="1"/>
  <c r="R139" i="2"/>
  <c r="Q139" i="2"/>
  <c r="J142" i="2"/>
  <c r="I142" i="2"/>
  <c r="E143" i="2"/>
  <c r="F142" i="2"/>
  <c r="G142" i="2" s="1"/>
  <c r="C143" i="2" s="1"/>
  <c r="F141" i="1"/>
  <c r="G141" i="1" s="1"/>
  <c r="I68" i="1"/>
  <c r="J68" i="1"/>
  <c r="Q67" i="1"/>
  <c r="R67" i="1"/>
  <c r="M69" i="1" l="1"/>
  <c r="N68" i="1"/>
  <c r="O68" i="1" s="1"/>
  <c r="L69" i="1" s="1"/>
  <c r="M141" i="2"/>
  <c r="N140" i="2"/>
  <c r="O140" i="2" s="1"/>
  <c r="L141" i="2" s="1"/>
  <c r="Q140" i="2"/>
  <c r="R140" i="2"/>
  <c r="J143" i="2"/>
  <c r="I143" i="2"/>
  <c r="E144" i="2"/>
  <c r="F143" i="2"/>
  <c r="G143" i="2" s="1"/>
  <c r="C144" i="2" s="1"/>
  <c r="F142" i="1"/>
  <c r="G142" i="1" s="1"/>
  <c r="J69" i="1"/>
  <c r="I69" i="1"/>
  <c r="Q68" i="1"/>
  <c r="R68" i="1"/>
  <c r="R141" i="2" l="1"/>
  <c r="Q141" i="2"/>
  <c r="N141" i="2"/>
  <c r="O141" i="2" s="1"/>
  <c r="L142" i="2" s="1"/>
  <c r="M142" i="2"/>
  <c r="N69" i="1"/>
  <c r="O69" i="1" s="1"/>
  <c r="L70" i="1" s="1"/>
  <c r="M70" i="1"/>
  <c r="I144" i="2"/>
  <c r="J144" i="2"/>
  <c r="E145" i="2"/>
  <c r="F144" i="2"/>
  <c r="G144" i="2" s="1"/>
  <c r="C145" i="2" s="1"/>
  <c r="F143" i="1"/>
  <c r="G143" i="1" s="1"/>
  <c r="J70" i="1"/>
  <c r="I70" i="1"/>
  <c r="Q69" i="1"/>
  <c r="R69" i="1"/>
  <c r="R142" i="2" l="1"/>
  <c r="Q142" i="2"/>
  <c r="N70" i="1"/>
  <c r="O70" i="1" s="1"/>
  <c r="L71" i="1" s="1"/>
  <c r="M71" i="1"/>
  <c r="M143" i="2"/>
  <c r="N142" i="2"/>
  <c r="O142" i="2" s="1"/>
  <c r="L143" i="2" s="1"/>
  <c r="I145" i="2"/>
  <c r="J145" i="2"/>
  <c r="E146" i="2"/>
  <c r="F145" i="2"/>
  <c r="G145" i="2" s="1"/>
  <c r="C146" i="2" s="1"/>
  <c r="F144" i="1"/>
  <c r="G144" i="1" s="1"/>
  <c r="J71" i="1"/>
  <c r="I71" i="1"/>
  <c r="Q70" i="1"/>
  <c r="R70" i="1"/>
  <c r="R143" i="2" l="1"/>
  <c r="Q143" i="2"/>
  <c r="N143" i="2"/>
  <c r="O143" i="2" s="1"/>
  <c r="L144" i="2" s="1"/>
  <c r="M144" i="2"/>
  <c r="M72" i="1"/>
  <c r="N71" i="1"/>
  <c r="O71" i="1" s="1"/>
  <c r="L72" i="1" s="1"/>
  <c r="I146" i="2"/>
  <c r="J146" i="2"/>
  <c r="E147" i="2"/>
  <c r="F146" i="2"/>
  <c r="G146" i="2" s="1"/>
  <c r="C147" i="2" s="1"/>
  <c r="F145" i="1"/>
  <c r="G145" i="1" s="1"/>
  <c r="J72" i="1"/>
  <c r="I72" i="1"/>
  <c r="Q71" i="1"/>
  <c r="R71" i="1"/>
  <c r="Q144" i="2" l="1"/>
  <c r="R144" i="2"/>
  <c r="M73" i="1"/>
  <c r="N72" i="1"/>
  <c r="O72" i="1" s="1"/>
  <c r="L73" i="1" s="1"/>
  <c r="N144" i="2"/>
  <c r="O144" i="2" s="1"/>
  <c r="L145" i="2" s="1"/>
  <c r="M145" i="2"/>
  <c r="J147" i="2"/>
  <c r="I147" i="2"/>
  <c r="E148" i="2"/>
  <c r="F147" i="2"/>
  <c r="G147" i="2" s="1"/>
  <c r="C148" i="2" s="1"/>
  <c r="F146" i="1"/>
  <c r="G146" i="1" s="1"/>
  <c r="J73" i="1"/>
  <c r="I73" i="1"/>
  <c r="Q72" i="1"/>
  <c r="R72" i="1"/>
  <c r="R145" i="2" l="1"/>
  <c r="Q145" i="2"/>
  <c r="M74" i="1"/>
  <c r="N73" i="1"/>
  <c r="O73" i="1" s="1"/>
  <c r="L74" i="1" s="1"/>
  <c r="M146" i="2"/>
  <c r="N145" i="2"/>
  <c r="O145" i="2" s="1"/>
  <c r="L146" i="2" s="1"/>
  <c r="I148" i="2"/>
  <c r="J148" i="2"/>
  <c r="F148" i="2"/>
  <c r="G148" i="2" s="1"/>
  <c r="C149" i="2" s="1"/>
  <c r="E149" i="2"/>
  <c r="F147" i="1"/>
  <c r="G147" i="1" s="1"/>
  <c r="J74" i="1"/>
  <c r="I74" i="1"/>
  <c r="Q73" i="1"/>
  <c r="R73" i="1"/>
  <c r="Q146" i="2" l="1"/>
  <c r="R146" i="2"/>
  <c r="M75" i="1"/>
  <c r="N74" i="1"/>
  <c r="O74" i="1" s="1"/>
  <c r="L75" i="1" s="1"/>
  <c r="N146" i="2"/>
  <c r="O146" i="2" s="1"/>
  <c r="L147" i="2" s="1"/>
  <c r="M147" i="2"/>
  <c r="I149" i="2"/>
  <c r="J149" i="2"/>
  <c r="E150" i="2"/>
  <c r="F150" i="2" s="1"/>
  <c r="G150" i="2" s="1"/>
  <c r="F149" i="2"/>
  <c r="G149" i="2" s="1"/>
  <c r="C150" i="2" s="1"/>
  <c r="F148" i="1"/>
  <c r="G148" i="1" s="1"/>
  <c r="J75" i="1"/>
  <c r="I75" i="1"/>
  <c r="Q74" i="1"/>
  <c r="R74" i="1"/>
  <c r="M148" i="2" l="1"/>
  <c r="N147" i="2"/>
  <c r="O147" i="2" s="1"/>
  <c r="L148" i="2" s="1"/>
  <c r="Q147" i="2"/>
  <c r="R147" i="2"/>
  <c r="N75" i="1"/>
  <c r="O75" i="1" s="1"/>
  <c r="L76" i="1" s="1"/>
  <c r="M76" i="1"/>
  <c r="I150" i="2"/>
  <c r="J150" i="2"/>
  <c r="F149" i="1"/>
  <c r="G149" i="1" s="1"/>
  <c r="J76" i="1"/>
  <c r="I76" i="1"/>
  <c r="Q75" i="1"/>
  <c r="R75" i="1"/>
  <c r="R148" i="2" l="1"/>
  <c r="Q148" i="2"/>
  <c r="N148" i="2"/>
  <c r="O148" i="2" s="1"/>
  <c r="L149" i="2" s="1"/>
  <c r="M149" i="2"/>
  <c r="N76" i="1"/>
  <c r="O76" i="1" s="1"/>
  <c r="L77" i="1" s="1"/>
  <c r="M77" i="1"/>
  <c r="F150" i="1"/>
  <c r="G150" i="1" s="1"/>
  <c r="J77" i="1"/>
  <c r="I77" i="1"/>
  <c r="Q76" i="1"/>
  <c r="R76" i="1"/>
  <c r="N149" i="2" l="1"/>
  <c r="O149" i="2" s="1"/>
  <c r="L150" i="2" s="1"/>
  <c r="M150" i="2"/>
  <c r="N150" i="2" s="1"/>
  <c r="O150" i="2" s="1"/>
  <c r="M78" i="1"/>
  <c r="N77" i="1"/>
  <c r="O77" i="1" s="1"/>
  <c r="L78" i="1" s="1"/>
  <c r="R149" i="2"/>
  <c r="Q149" i="2"/>
  <c r="F151" i="1"/>
  <c r="G151" i="1" s="1"/>
  <c r="J78" i="1"/>
  <c r="I78" i="1"/>
  <c r="Q77" i="1"/>
  <c r="R77" i="1"/>
  <c r="M79" i="1" l="1"/>
  <c r="N78" i="1"/>
  <c r="O78" i="1" s="1"/>
  <c r="L79" i="1" s="1"/>
  <c r="Q150" i="2"/>
  <c r="R150" i="2"/>
  <c r="F152" i="1"/>
  <c r="G152" i="1" s="1"/>
  <c r="I79" i="1"/>
  <c r="J79" i="1"/>
  <c r="R78" i="1"/>
  <c r="Q78" i="1"/>
  <c r="N79" i="1" l="1"/>
  <c r="O79" i="1" s="1"/>
  <c r="L80" i="1" s="1"/>
  <c r="M80" i="1"/>
  <c r="F153" i="1"/>
  <c r="G153" i="1" s="1"/>
  <c r="I80" i="1"/>
  <c r="J80" i="1"/>
  <c r="R79" i="1"/>
  <c r="Q79" i="1"/>
  <c r="N80" i="1" l="1"/>
  <c r="O80" i="1" s="1"/>
  <c r="L81" i="1" s="1"/>
  <c r="M81" i="1"/>
  <c r="F154" i="1"/>
  <c r="G154" i="1" s="1"/>
  <c r="F155" i="1"/>
  <c r="G155" i="1" s="1"/>
  <c r="I81" i="1"/>
  <c r="J81" i="1"/>
  <c r="R80" i="1"/>
  <c r="Q80" i="1"/>
  <c r="M82" i="1" l="1"/>
  <c r="N81" i="1"/>
  <c r="O81" i="1" s="1"/>
  <c r="L82" i="1" s="1"/>
  <c r="J82" i="1"/>
  <c r="I82" i="1"/>
  <c r="R81" i="1"/>
  <c r="Q81" i="1"/>
  <c r="N82" i="1" l="1"/>
  <c r="O82" i="1" s="1"/>
  <c r="L83" i="1" s="1"/>
  <c r="M83" i="1"/>
  <c r="J83" i="1"/>
  <c r="I83" i="1"/>
  <c r="Q82" i="1"/>
  <c r="R82" i="1"/>
  <c r="M84" i="1" l="1"/>
  <c r="N83" i="1"/>
  <c r="O83" i="1" s="1"/>
  <c r="L84" i="1" s="1"/>
  <c r="I84" i="1"/>
  <c r="J84" i="1"/>
  <c r="Q83" i="1"/>
  <c r="R83" i="1"/>
  <c r="N84" i="1" l="1"/>
  <c r="O84" i="1" s="1"/>
  <c r="L85" i="1" s="1"/>
  <c r="M85" i="1"/>
  <c r="J85" i="1"/>
  <c r="I85" i="1"/>
  <c r="Q84" i="1"/>
  <c r="R84" i="1"/>
  <c r="M86" i="1" l="1"/>
  <c r="N85" i="1"/>
  <c r="O85" i="1" s="1"/>
  <c r="L86" i="1" s="1"/>
  <c r="J86" i="1"/>
  <c r="I86" i="1"/>
  <c r="Q85" i="1"/>
  <c r="R85" i="1"/>
  <c r="N86" i="1" l="1"/>
  <c r="O86" i="1" s="1"/>
  <c r="L87" i="1" s="1"/>
  <c r="M87" i="1"/>
  <c r="J87" i="1"/>
  <c r="I87" i="1"/>
  <c r="Q86" i="1"/>
  <c r="R86" i="1"/>
  <c r="M88" i="1" l="1"/>
  <c r="N87" i="1"/>
  <c r="O87" i="1" s="1"/>
  <c r="L88" i="1" s="1"/>
  <c r="J88" i="1"/>
  <c r="I88" i="1"/>
  <c r="Q87" i="1"/>
  <c r="R87" i="1"/>
  <c r="M89" i="1" l="1"/>
  <c r="N88" i="1"/>
  <c r="O88" i="1" s="1"/>
  <c r="L89" i="1" s="1"/>
  <c r="J89" i="1"/>
  <c r="I89" i="1"/>
  <c r="Q88" i="1"/>
  <c r="R88" i="1"/>
  <c r="N89" i="1" l="1"/>
  <c r="O89" i="1" s="1"/>
  <c r="L90" i="1" s="1"/>
  <c r="M90" i="1"/>
  <c r="J90" i="1"/>
  <c r="I90" i="1"/>
  <c r="Q89" i="1"/>
  <c r="R89" i="1"/>
  <c r="N90" i="1" l="1"/>
  <c r="O90" i="1" s="1"/>
  <c r="L91" i="1" s="1"/>
  <c r="M91" i="1"/>
  <c r="J91" i="1"/>
  <c r="I91" i="1"/>
  <c r="Q90" i="1"/>
  <c r="R90" i="1"/>
  <c r="M92" i="1" l="1"/>
  <c r="N91" i="1"/>
  <c r="O91" i="1" s="1"/>
  <c r="L92" i="1" s="1"/>
  <c r="J92" i="1"/>
  <c r="I92" i="1"/>
  <c r="Q91" i="1"/>
  <c r="R91" i="1"/>
  <c r="N92" i="1" l="1"/>
  <c r="O92" i="1" s="1"/>
  <c r="L93" i="1" s="1"/>
  <c r="M93" i="1"/>
  <c r="J93" i="1"/>
  <c r="I93" i="1"/>
  <c r="Q92" i="1"/>
  <c r="R92" i="1"/>
  <c r="M94" i="1" l="1"/>
  <c r="N93" i="1"/>
  <c r="O93" i="1" s="1"/>
  <c r="L94" i="1" s="1"/>
  <c r="J94" i="1"/>
  <c r="I94" i="1"/>
  <c r="Q93" i="1"/>
  <c r="R93" i="1"/>
  <c r="M95" i="1" l="1"/>
  <c r="N94" i="1"/>
  <c r="O94" i="1" s="1"/>
  <c r="L95" i="1" s="1"/>
  <c r="I95" i="1"/>
  <c r="J95" i="1"/>
  <c r="Q94" i="1"/>
  <c r="R94" i="1"/>
  <c r="M96" i="1" l="1"/>
  <c r="N95" i="1"/>
  <c r="O95" i="1" s="1"/>
  <c r="L96" i="1" s="1"/>
  <c r="I96" i="1"/>
  <c r="J96" i="1"/>
  <c r="R95" i="1"/>
  <c r="Q95" i="1"/>
  <c r="M97" i="1" l="1"/>
  <c r="N96" i="1"/>
  <c r="O96" i="1" s="1"/>
  <c r="L97" i="1" s="1"/>
  <c r="I97" i="1"/>
  <c r="J97" i="1"/>
  <c r="R96" i="1"/>
  <c r="Q96" i="1"/>
  <c r="N97" i="1" l="1"/>
  <c r="O97" i="1" s="1"/>
  <c r="L98" i="1" s="1"/>
  <c r="M98" i="1"/>
  <c r="J98" i="1"/>
  <c r="I98" i="1"/>
  <c r="R97" i="1"/>
  <c r="Q97" i="1"/>
  <c r="N98" i="1" l="1"/>
  <c r="O98" i="1" s="1"/>
  <c r="L99" i="1" s="1"/>
  <c r="M99" i="1"/>
  <c r="J99" i="1"/>
  <c r="I99" i="1"/>
  <c r="Q98" i="1"/>
  <c r="R98" i="1"/>
  <c r="N99" i="1" l="1"/>
  <c r="O99" i="1" s="1"/>
  <c r="L100" i="1" s="1"/>
  <c r="M100" i="1"/>
  <c r="J100" i="1"/>
  <c r="I100" i="1"/>
  <c r="Q99" i="1"/>
  <c r="R99" i="1"/>
  <c r="N100" i="1" l="1"/>
  <c r="O100" i="1" s="1"/>
  <c r="L101" i="1" s="1"/>
  <c r="M101" i="1"/>
  <c r="J101" i="1"/>
  <c r="I101" i="1"/>
  <c r="Q100" i="1"/>
  <c r="R100" i="1"/>
  <c r="N101" i="1" l="1"/>
  <c r="O101" i="1" s="1"/>
  <c r="L102" i="1" s="1"/>
  <c r="M102" i="1"/>
  <c r="J102" i="1"/>
  <c r="I102" i="1"/>
  <c r="Q101" i="1"/>
  <c r="R101" i="1"/>
  <c r="M103" i="1" l="1"/>
  <c r="N102" i="1"/>
  <c r="O102" i="1" s="1"/>
  <c r="L103" i="1" s="1"/>
  <c r="J103" i="1"/>
  <c r="I103" i="1"/>
  <c r="Q102" i="1"/>
  <c r="R102" i="1"/>
  <c r="M104" i="1" l="1"/>
  <c r="N103" i="1"/>
  <c r="O103" i="1" s="1"/>
  <c r="L104" i="1" s="1"/>
  <c r="J104" i="1"/>
  <c r="I104" i="1"/>
  <c r="Q103" i="1"/>
  <c r="R103" i="1"/>
  <c r="N104" i="1" l="1"/>
  <c r="O104" i="1" s="1"/>
  <c r="L105" i="1" s="1"/>
  <c r="M105" i="1"/>
  <c r="J105" i="1"/>
  <c r="I105" i="1"/>
  <c r="Q104" i="1"/>
  <c r="R104" i="1"/>
  <c r="N105" i="1" l="1"/>
  <c r="O105" i="1" s="1"/>
  <c r="L106" i="1" s="1"/>
  <c r="M106" i="1"/>
  <c r="J106" i="1"/>
  <c r="I106" i="1"/>
  <c r="Q105" i="1"/>
  <c r="R105" i="1"/>
  <c r="N106" i="1" l="1"/>
  <c r="O106" i="1" s="1"/>
  <c r="L107" i="1" s="1"/>
  <c r="M107" i="1"/>
  <c r="J107" i="1"/>
  <c r="I107" i="1"/>
  <c r="Q106" i="1"/>
  <c r="R106" i="1"/>
  <c r="N107" i="1" l="1"/>
  <c r="O107" i="1" s="1"/>
  <c r="L108" i="1" s="1"/>
  <c r="M108" i="1"/>
  <c r="I108" i="1"/>
  <c r="J108" i="1"/>
  <c r="Q107" i="1"/>
  <c r="R107" i="1"/>
  <c r="M109" i="1" l="1"/>
  <c r="N108" i="1"/>
  <c r="O108" i="1" s="1"/>
  <c r="L109" i="1" s="1"/>
  <c r="J109" i="1"/>
  <c r="I109" i="1"/>
  <c r="Q108" i="1"/>
  <c r="R108" i="1"/>
  <c r="M110" i="1" l="1"/>
  <c r="N109" i="1"/>
  <c r="O109" i="1" s="1"/>
  <c r="L110" i="1" s="1"/>
  <c r="J110" i="1"/>
  <c r="I110" i="1"/>
  <c r="Q109" i="1"/>
  <c r="R109" i="1"/>
  <c r="M111" i="1" l="1"/>
  <c r="N110" i="1"/>
  <c r="O110" i="1" s="1"/>
  <c r="L111" i="1" s="1"/>
  <c r="J111" i="1"/>
  <c r="I111" i="1"/>
  <c r="Q110" i="1"/>
  <c r="R110" i="1"/>
  <c r="M112" i="1" l="1"/>
  <c r="N111" i="1"/>
  <c r="O111" i="1" s="1"/>
  <c r="L112" i="1" s="1"/>
  <c r="I112" i="1"/>
  <c r="J112" i="1"/>
  <c r="R111" i="1"/>
  <c r="Q111" i="1"/>
  <c r="M113" i="1" l="1"/>
  <c r="N112" i="1"/>
  <c r="O112" i="1" s="1"/>
  <c r="L113" i="1" s="1"/>
  <c r="I113" i="1"/>
  <c r="J113" i="1"/>
  <c r="R112" i="1"/>
  <c r="Q112" i="1"/>
  <c r="N113" i="1" l="1"/>
  <c r="O113" i="1" s="1"/>
  <c r="L114" i="1" s="1"/>
  <c r="M114" i="1"/>
  <c r="J114" i="1"/>
  <c r="I114" i="1"/>
  <c r="R113" i="1"/>
  <c r="Q113" i="1"/>
  <c r="M115" i="1" l="1"/>
  <c r="N114" i="1"/>
  <c r="O114" i="1" s="1"/>
  <c r="L115" i="1" s="1"/>
  <c r="J115" i="1"/>
  <c r="I115" i="1"/>
  <c r="Q114" i="1"/>
  <c r="R114" i="1"/>
  <c r="N115" i="1" l="1"/>
  <c r="O115" i="1" s="1"/>
  <c r="L116" i="1" s="1"/>
  <c r="M116" i="1"/>
  <c r="J116" i="1"/>
  <c r="I116" i="1"/>
  <c r="Q115" i="1"/>
  <c r="R115" i="1"/>
  <c r="N116" i="1" l="1"/>
  <c r="O116" i="1" s="1"/>
  <c r="L117" i="1" s="1"/>
  <c r="M117" i="1"/>
  <c r="J117" i="1"/>
  <c r="I117" i="1"/>
  <c r="Q116" i="1"/>
  <c r="R116" i="1"/>
  <c r="N117" i="1" l="1"/>
  <c r="O117" i="1" s="1"/>
  <c r="L118" i="1" s="1"/>
  <c r="M118" i="1"/>
  <c r="J118" i="1"/>
  <c r="I118" i="1"/>
  <c r="Q117" i="1"/>
  <c r="R117" i="1"/>
  <c r="N118" i="1" l="1"/>
  <c r="O118" i="1" s="1"/>
  <c r="L119" i="1" s="1"/>
  <c r="M119" i="1"/>
  <c r="J119" i="1"/>
  <c r="I119" i="1"/>
  <c r="Q118" i="1"/>
  <c r="R118" i="1"/>
  <c r="N119" i="1" l="1"/>
  <c r="O119" i="1" s="1"/>
  <c r="L120" i="1" s="1"/>
  <c r="M120" i="1"/>
  <c r="J120" i="1"/>
  <c r="I120" i="1"/>
  <c r="Q119" i="1"/>
  <c r="R119" i="1"/>
  <c r="N120" i="1" l="1"/>
  <c r="O120" i="1" s="1"/>
  <c r="L121" i="1" s="1"/>
  <c r="M121" i="1"/>
  <c r="J121" i="1"/>
  <c r="I121" i="1"/>
  <c r="Q120" i="1"/>
  <c r="R120" i="1"/>
  <c r="N121" i="1" l="1"/>
  <c r="O121" i="1" s="1"/>
  <c r="L122" i="1" s="1"/>
  <c r="M122" i="1"/>
  <c r="J122" i="1"/>
  <c r="I122" i="1"/>
  <c r="Q121" i="1"/>
  <c r="R121" i="1"/>
  <c r="M123" i="1" l="1"/>
  <c r="N122" i="1"/>
  <c r="O122" i="1" s="1"/>
  <c r="L123" i="1" s="1"/>
  <c r="J123" i="1"/>
  <c r="I123" i="1"/>
  <c r="Q122" i="1"/>
  <c r="R122" i="1"/>
  <c r="N123" i="1" l="1"/>
  <c r="O123" i="1" s="1"/>
  <c r="L124" i="1" s="1"/>
  <c r="M124" i="1"/>
  <c r="J124" i="1"/>
  <c r="I124" i="1"/>
  <c r="Q123" i="1"/>
  <c r="R123" i="1"/>
  <c r="M125" i="1" l="1"/>
  <c r="N124" i="1"/>
  <c r="O124" i="1" s="1"/>
  <c r="L125" i="1" s="1"/>
  <c r="J125" i="1"/>
  <c r="I125" i="1"/>
  <c r="Q124" i="1"/>
  <c r="R124" i="1"/>
  <c r="M126" i="1" l="1"/>
  <c r="N125" i="1"/>
  <c r="O125" i="1" s="1"/>
  <c r="L126" i="1" s="1"/>
  <c r="J126" i="1"/>
  <c r="I126" i="1"/>
  <c r="Q125" i="1"/>
  <c r="R125" i="1"/>
  <c r="M127" i="1" l="1"/>
  <c r="N126" i="1"/>
  <c r="O126" i="1" s="1"/>
  <c r="L127" i="1" s="1"/>
  <c r="J127" i="1"/>
  <c r="I127" i="1"/>
  <c r="Q126" i="1"/>
  <c r="R126" i="1"/>
  <c r="M128" i="1" l="1"/>
  <c r="N127" i="1"/>
  <c r="O127" i="1" s="1"/>
  <c r="L128" i="1" s="1"/>
  <c r="I128" i="1"/>
  <c r="J128" i="1"/>
  <c r="R127" i="1"/>
  <c r="Q127" i="1"/>
  <c r="M129" i="1" l="1"/>
  <c r="N128" i="1"/>
  <c r="O128" i="1" s="1"/>
  <c r="L129" i="1" s="1"/>
  <c r="I129" i="1"/>
  <c r="J129" i="1"/>
  <c r="R128" i="1"/>
  <c r="Q128" i="1"/>
  <c r="M130" i="1" l="1"/>
  <c r="N129" i="1"/>
  <c r="O129" i="1" s="1"/>
  <c r="L130" i="1" s="1"/>
  <c r="J130" i="1"/>
  <c r="I130" i="1"/>
  <c r="R129" i="1"/>
  <c r="Q129" i="1"/>
  <c r="M131" i="1" l="1"/>
  <c r="N130" i="1"/>
  <c r="O130" i="1" s="1"/>
  <c r="L131" i="1" s="1"/>
  <c r="J131" i="1"/>
  <c r="I131" i="1"/>
  <c r="Q130" i="1"/>
  <c r="R130" i="1"/>
  <c r="N131" i="1" l="1"/>
  <c r="O131" i="1" s="1"/>
  <c r="L132" i="1" s="1"/>
  <c r="M132" i="1"/>
  <c r="J132" i="1"/>
  <c r="I132" i="1"/>
  <c r="Q131" i="1"/>
  <c r="R131" i="1"/>
  <c r="N132" i="1" l="1"/>
  <c r="O132" i="1" s="1"/>
  <c r="L133" i="1" s="1"/>
  <c r="M133" i="1"/>
  <c r="J133" i="1"/>
  <c r="I133" i="1"/>
  <c r="Q132" i="1"/>
  <c r="R132" i="1"/>
  <c r="M134" i="1" l="1"/>
  <c r="N133" i="1"/>
  <c r="O133" i="1" s="1"/>
  <c r="L134" i="1" s="1"/>
  <c r="J134" i="1"/>
  <c r="I134" i="1"/>
  <c r="Q133" i="1"/>
  <c r="R133" i="1"/>
  <c r="M135" i="1" l="1"/>
  <c r="N134" i="1"/>
  <c r="O134" i="1" s="1"/>
  <c r="L135" i="1" s="1"/>
  <c r="J135" i="1"/>
  <c r="I135" i="1"/>
  <c r="Q134" i="1"/>
  <c r="R134" i="1"/>
  <c r="N135" i="1" l="1"/>
  <c r="O135" i="1" s="1"/>
  <c r="L136" i="1" s="1"/>
  <c r="M136" i="1"/>
  <c r="J136" i="1"/>
  <c r="I136" i="1"/>
  <c r="Q135" i="1"/>
  <c r="R135" i="1"/>
  <c r="N136" i="1" l="1"/>
  <c r="O136" i="1" s="1"/>
  <c r="L137" i="1" s="1"/>
  <c r="M137" i="1"/>
  <c r="J137" i="1"/>
  <c r="I137" i="1"/>
  <c r="Q136" i="1"/>
  <c r="R136" i="1"/>
  <c r="M138" i="1" l="1"/>
  <c r="N137" i="1"/>
  <c r="O137" i="1" s="1"/>
  <c r="L138" i="1" s="1"/>
  <c r="J138" i="1"/>
  <c r="I138" i="1"/>
  <c r="Q137" i="1"/>
  <c r="R137" i="1"/>
  <c r="L139" i="1" l="1"/>
  <c r="N138" i="1"/>
  <c r="O138" i="1" s="1"/>
  <c r="M139" i="1"/>
  <c r="J139" i="1"/>
  <c r="I139" i="1"/>
  <c r="Q138" i="1"/>
  <c r="R138" i="1"/>
  <c r="N139" i="1" l="1"/>
  <c r="O139" i="1" s="1"/>
  <c r="M140" i="1"/>
  <c r="L140" i="1"/>
  <c r="J140" i="1"/>
  <c r="I140" i="1"/>
  <c r="Q139" i="1"/>
  <c r="R139" i="1"/>
  <c r="N140" i="1" l="1"/>
  <c r="O140" i="1" s="1"/>
  <c r="L141" i="1" s="1"/>
  <c r="M141" i="1"/>
  <c r="J141" i="1"/>
  <c r="I141" i="1"/>
  <c r="Q140" i="1"/>
  <c r="R140" i="1"/>
  <c r="N141" i="1" l="1"/>
  <c r="O141" i="1" s="1"/>
  <c r="L142" i="1" s="1"/>
  <c r="M142" i="1"/>
  <c r="J142" i="1"/>
  <c r="I142" i="1"/>
  <c r="Q141" i="1"/>
  <c r="R141" i="1"/>
  <c r="M143" i="1" l="1"/>
  <c r="N142" i="1"/>
  <c r="O142" i="1" s="1"/>
  <c r="L143" i="1" s="1"/>
  <c r="I143" i="1"/>
  <c r="J143" i="1"/>
  <c r="Q142" i="1"/>
  <c r="R142" i="1"/>
  <c r="N143" i="1" l="1"/>
  <c r="O143" i="1" s="1"/>
  <c r="L144" i="1" s="1"/>
  <c r="M144" i="1"/>
  <c r="I144" i="1"/>
  <c r="J144" i="1"/>
  <c r="R143" i="1"/>
  <c r="Q143" i="1"/>
  <c r="M145" i="1" l="1"/>
  <c r="N144" i="1"/>
  <c r="O144" i="1" s="1"/>
  <c r="L145" i="1" s="1"/>
  <c r="J145" i="1"/>
  <c r="I145" i="1"/>
  <c r="R144" i="1"/>
  <c r="Q144" i="1"/>
  <c r="M146" i="1" l="1"/>
  <c r="N145" i="1"/>
  <c r="O145" i="1" s="1"/>
  <c r="L146" i="1" s="1"/>
  <c r="J146" i="1"/>
  <c r="I146" i="1"/>
  <c r="R145" i="1"/>
  <c r="Q145" i="1"/>
  <c r="N146" i="1" l="1"/>
  <c r="O146" i="1" s="1"/>
  <c r="L147" i="1" s="1"/>
  <c r="M147" i="1"/>
  <c r="J147" i="1"/>
  <c r="I147" i="1"/>
  <c r="Q146" i="1"/>
  <c r="R146" i="1"/>
  <c r="N147" i="1" l="1"/>
  <c r="O147" i="1" s="1"/>
  <c r="L148" i="1" s="1"/>
  <c r="M148" i="1"/>
  <c r="I148" i="1"/>
  <c r="J148" i="1"/>
  <c r="Q147" i="1"/>
  <c r="R147" i="1"/>
  <c r="N148" i="1" l="1"/>
  <c r="O148" i="1" s="1"/>
  <c r="L149" i="1" s="1"/>
  <c r="M149" i="1"/>
  <c r="J149" i="1"/>
  <c r="I149" i="1"/>
  <c r="Q148" i="1"/>
  <c r="R148" i="1"/>
  <c r="M150" i="1" l="1"/>
  <c r="N149" i="1"/>
  <c r="O149" i="1" s="1"/>
  <c r="L150" i="1" s="1"/>
  <c r="J150" i="1"/>
  <c r="I150" i="1"/>
  <c r="Q149" i="1"/>
  <c r="R149" i="1"/>
  <c r="N150" i="1" l="1"/>
  <c r="O150" i="1" s="1"/>
  <c r="L151" i="1" s="1"/>
  <c r="M151" i="1"/>
  <c r="J151" i="1"/>
  <c r="I151" i="1"/>
  <c r="Q150" i="1"/>
  <c r="R150" i="1"/>
  <c r="M152" i="1" l="1"/>
  <c r="N151" i="1"/>
  <c r="O151" i="1" s="1"/>
  <c r="L152" i="1" s="1"/>
  <c r="J152" i="1"/>
  <c r="I152" i="1"/>
  <c r="Q151" i="1"/>
  <c r="R151" i="1"/>
  <c r="N152" i="1" l="1"/>
  <c r="O152" i="1" s="1"/>
  <c r="L153" i="1" s="1"/>
  <c r="M153" i="1"/>
  <c r="J153" i="1"/>
  <c r="I153" i="1"/>
  <c r="Q152" i="1"/>
  <c r="R152" i="1"/>
  <c r="N153" i="1" l="1"/>
  <c r="O153" i="1" s="1"/>
  <c r="L154" i="1" s="1"/>
  <c r="M154" i="1"/>
  <c r="I154" i="1"/>
  <c r="J154" i="1"/>
  <c r="Q153" i="1"/>
  <c r="R153" i="1"/>
  <c r="N154" i="1" l="1"/>
  <c r="O154" i="1" s="1"/>
  <c r="L155" i="1" s="1"/>
  <c r="M155" i="1"/>
  <c r="N155" i="1" s="1"/>
  <c r="O155" i="1" s="1"/>
  <c r="J155" i="1"/>
  <c r="I155" i="1"/>
  <c r="Q154" i="1"/>
  <c r="R154" i="1"/>
  <c r="Q155" i="1" l="1"/>
  <c r="R155" i="1"/>
</calcChain>
</file>

<file path=xl/sharedStrings.xml><?xml version="1.0" encoding="utf-8"?>
<sst xmlns="http://schemas.openxmlformats.org/spreadsheetml/2006/main" count="53" uniqueCount="24">
  <si>
    <t>h</t>
  </si>
  <si>
    <t>alpha</t>
  </si>
  <si>
    <t>x</t>
  </si>
  <si>
    <t>m</t>
  </si>
  <si>
    <t>I</t>
  </si>
  <si>
    <t>r</t>
  </si>
  <si>
    <t>acc</t>
  </si>
  <si>
    <t>g</t>
  </si>
  <si>
    <t>dt</t>
  </si>
  <si>
    <t>Id</t>
  </si>
  <si>
    <t>t</t>
  </si>
  <si>
    <t>Sx</t>
  </si>
  <si>
    <t>Sy</t>
  </si>
  <si>
    <t>V</t>
  </si>
  <si>
    <t>V(t+dt/2)</t>
  </si>
  <si>
    <t>DSx</t>
  </si>
  <si>
    <t>DV</t>
  </si>
  <si>
    <t>y</t>
  </si>
  <si>
    <t>b</t>
  </si>
  <si>
    <t>w</t>
  </si>
  <si>
    <t>w(t+dt/2)</t>
  </si>
  <si>
    <t>eps</t>
  </si>
  <si>
    <t>Db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</si>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</sst>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Sphere I = 2/5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Tabelle1!$I$13:$I$155</c:f>
              <c:numCache>
                <c:formatCode>General</c:formatCode>
                <c:ptCount val="143"/>
                <c:pt idx="0">
                  <c:v>1.4142135623730949</c:v>
                </c:pt>
                <c:pt idx="1">
                  <c:v>1.4186778480873807</c:v>
                </c:pt>
                <c:pt idx="2">
                  <c:v>1.4276064195159521</c:v>
                </c:pt>
                <c:pt idx="3">
                  <c:v>1.4409992766588091</c:v>
                </c:pt>
                <c:pt idx="4">
                  <c:v>1.4588564195159521</c:v>
                </c:pt>
                <c:pt idx="5">
                  <c:v>1.4811778480873807</c:v>
                </c:pt>
                <c:pt idx="6">
                  <c:v>1.5079635623730949</c:v>
                </c:pt>
                <c:pt idx="7">
                  <c:v>1.5392135623730949</c:v>
                </c:pt>
                <c:pt idx="8">
                  <c:v>1.5749278480873807</c:v>
                </c:pt>
                <c:pt idx="9">
                  <c:v>1.6151064195159521</c:v>
                </c:pt>
                <c:pt idx="10">
                  <c:v>1.6597492766588093</c:v>
                </c:pt>
                <c:pt idx="11">
                  <c:v>1.7088564195159521</c:v>
                </c:pt>
                <c:pt idx="12">
                  <c:v>1.7624278480873807</c:v>
                </c:pt>
                <c:pt idx="13">
                  <c:v>1.8204635623730949</c:v>
                </c:pt>
                <c:pt idx="14">
                  <c:v>1.8829635623730949</c:v>
                </c:pt>
                <c:pt idx="15">
                  <c:v>1.949927848087381</c:v>
                </c:pt>
                <c:pt idx="16">
                  <c:v>2.0213564195159521</c:v>
                </c:pt>
                <c:pt idx="17">
                  <c:v>2.0972492766588093</c:v>
                </c:pt>
                <c:pt idx="18">
                  <c:v>2.1776064195159526</c:v>
                </c:pt>
                <c:pt idx="19">
                  <c:v>2.262427848087381</c:v>
                </c:pt>
                <c:pt idx="20">
                  <c:v>2.3517135623730949</c:v>
                </c:pt>
                <c:pt idx="21">
                  <c:v>2.4454635623730949</c:v>
                </c:pt>
                <c:pt idx="22">
                  <c:v>2.5436778480873805</c:v>
                </c:pt>
                <c:pt idx="23">
                  <c:v>2.6463564195159526</c:v>
                </c:pt>
                <c:pt idx="24">
                  <c:v>2.7534992766588093</c:v>
                </c:pt>
                <c:pt idx="25">
                  <c:v>2.8651064195159526</c:v>
                </c:pt>
                <c:pt idx="26">
                  <c:v>2.9811778480873805</c:v>
                </c:pt>
                <c:pt idx="27">
                  <c:v>3.1017135623730949</c:v>
                </c:pt>
                <c:pt idx="28">
                  <c:v>3.2267135623730949</c:v>
                </c:pt>
                <c:pt idx="29">
                  <c:v>3.3561778480873805</c:v>
                </c:pt>
                <c:pt idx="30">
                  <c:v>3.4901064195159521</c:v>
                </c:pt>
                <c:pt idx="31">
                  <c:v>3.6284992766588093</c:v>
                </c:pt>
                <c:pt idx="32">
                  <c:v>3.7713564195159517</c:v>
                </c:pt>
                <c:pt idx="33">
                  <c:v>3.9186778480873801</c:v>
                </c:pt>
                <c:pt idx="34">
                  <c:v>4.070463562373094</c:v>
                </c:pt>
                <c:pt idx="35">
                  <c:v>4.226713562373094</c:v>
                </c:pt>
                <c:pt idx="36">
                  <c:v>4.3874278480873805</c:v>
                </c:pt>
                <c:pt idx="37">
                  <c:v>4.5526064195159517</c:v>
                </c:pt>
                <c:pt idx="38">
                  <c:v>4.7222492766588084</c:v>
                </c:pt>
                <c:pt idx="39">
                  <c:v>4.8963564195159517</c:v>
                </c:pt>
                <c:pt idx="40">
                  <c:v>5.0749278480873796</c:v>
                </c:pt>
                <c:pt idx="41">
                  <c:v>5.257963562373094</c:v>
                </c:pt>
                <c:pt idx="42">
                  <c:v>5.445463562373094</c:v>
                </c:pt>
                <c:pt idx="43">
                  <c:v>5.6374278480873796</c:v>
                </c:pt>
                <c:pt idx="44">
                  <c:v>5.8338564195159517</c:v>
                </c:pt>
                <c:pt idx="45">
                  <c:v>6.0347492766588084</c:v>
                </c:pt>
                <c:pt idx="46">
                  <c:v>6.2401064195159517</c:v>
                </c:pt>
                <c:pt idx="47">
                  <c:v>6.4499278480873805</c:v>
                </c:pt>
                <c:pt idx="48">
                  <c:v>6.664213562373094</c:v>
                </c:pt>
                <c:pt idx="49">
                  <c:v>6.882963562373094</c:v>
                </c:pt>
                <c:pt idx="50">
                  <c:v>7.1061778480873796</c:v>
                </c:pt>
                <c:pt idx="51">
                  <c:v>7.3338564195159517</c:v>
                </c:pt>
                <c:pt idx="52">
                  <c:v>7.5659992766588084</c:v>
                </c:pt>
                <c:pt idx="53">
                  <c:v>7.8026064195159517</c:v>
                </c:pt>
                <c:pt idx="54">
                  <c:v>8.0436778480873805</c:v>
                </c:pt>
                <c:pt idx="55">
                  <c:v>8.289213562373094</c:v>
                </c:pt>
                <c:pt idx="56">
                  <c:v>8.5392135623730958</c:v>
                </c:pt>
                <c:pt idx="57">
                  <c:v>8.7936778480873805</c:v>
                </c:pt>
                <c:pt idx="58">
                  <c:v>9.0526064195159535</c:v>
                </c:pt>
                <c:pt idx="59">
                  <c:v>9.3159992766588111</c:v>
                </c:pt>
                <c:pt idx="60">
                  <c:v>9.5838564195159535</c:v>
                </c:pt>
                <c:pt idx="61">
                  <c:v>9.8561778480873805</c:v>
                </c:pt>
                <c:pt idx="62">
                  <c:v>10.132963562373096</c:v>
                </c:pt>
                <c:pt idx="63">
                  <c:v>10.414213562373096</c:v>
                </c:pt>
                <c:pt idx="64">
                  <c:v>10.699927848087384</c:v>
                </c:pt>
                <c:pt idx="65">
                  <c:v>10.990106419515953</c:v>
                </c:pt>
                <c:pt idx="66">
                  <c:v>11.284749276658811</c:v>
                </c:pt>
                <c:pt idx="67">
                  <c:v>11.583856419515953</c:v>
                </c:pt>
                <c:pt idx="68">
                  <c:v>11.887427848087384</c:v>
                </c:pt>
                <c:pt idx="69">
                  <c:v>12.195463562373099</c:v>
                </c:pt>
                <c:pt idx="70">
                  <c:v>12.507963562373099</c:v>
                </c:pt>
                <c:pt idx="71">
                  <c:v>12.824927848087384</c:v>
                </c:pt>
                <c:pt idx="72">
                  <c:v>13.146356419515957</c:v>
                </c:pt>
                <c:pt idx="73">
                  <c:v>13.472249276658815</c:v>
                </c:pt>
                <c:pt idx="74">
                  <c:v>13.802606419515957</c:v>
                </c:pt>
                <c:pt idx="75">
                  <c:v>14.137427848087384</c:v>
                </c:pt>
                <c:pt idx="76">
                  <c:v>14.476713562373099</c:v>
                </c:pt>
                <c:pt idx="77">
                  <c:v>14.820463562373099</c:v>
                </c:pt>
                <c:pt idx="78">
                  <c:v>15.168677848087388</c:v>
                </c:pt>
                <c:pt idx="79">
                  <c:v>15.521356419515961</c:v>
                </c:pt>
                <c:pt idx="80">
                  <c:v>15.878499276658818</c:v>
                </c:pt>
                <c:pt idx="81">
                  <c:v>16.240106419515961</c:v>
                </c:pt>
                <c:pt idx="82">
                  <c:v>16.606177848087388</c:v>
                </c:pt>
                <c:pt idx="83">
                  <c:v>16.976713562373103</c:v>
                </c:pt>
                <c:pt idx="84">
                  <c:v>17.351713562373103</c:v>
                </c:pt>
                <c:pt idx="85">
                  <c:v>17.731177848087391</c:v>
                </c:pt>
                <c:pt idx="86">
                  <c:v>18.115106419515961</c:v>
                </c:pt>
                <c:pt idx="87">
                  <c:v>18.503499276658818</c:v>
                </c:pt>
                <c:pt idx="88">
                  <c:v>18.896356419515964</c:v>
                </c:pt>
                <c:pt idx="89">
                  <c:v>19.293677848087391</c:v>
                </c:pt>
                <c:pt idx="90">
                  <c:v>19.695463562373106</c:v>
                </c:pt>
                <c:pt idx="91">
                  <c:v>20.101713562373106</c:v>
                </c:pt>
                <c:pt idx="92">
                  <c:v>20.512427848087395</c:v>
                </c:pt>
                <c:pt idx="93">
                  <c:v>20.927606419515964</c:v>
                </c:pt>
                <c:pt idx="94">
                  <c:v>21.347249276658822</c:v>
                </c:pt>
                <c:pt idx="95">
                  <c:v>21.771356419515964</c:v>
                </c:pt>
                <c:pt idx="96">
                  <c:v>22.199927848087395</c:v>
                </c:pt>
                <c:pt idx="97">
                  <c:v>22.63296356237311</c:v>
                </c:pt>
                <c:pt idx="98">
                  <c:v>23.07046356237311</c:v>
                </c:pt>
                <c:pt idx="99">
                  <c:v>23.512427848087398</c:v>
                </c:pt>
                <c:pt idx="100">
                  <c:v>23.958856419515968</c:v>
                </c:pt>
                <c:pt idx="101">
                  <c:v>24.409749276658829</c:v>
                </c:pt>
                <c:pt idx="102">
                  <c:v>24.865106419515971</c:v>
                </c:pt>
                <c:pt idx="103">
                  <c:v>25.324927848087398</c:v>
                </c:pt>
                <c:pt idx="104">
                  <c:v>25.789213562373114</c:v>
                </c:pt>
                <c:pt idx="105">
                  <c:v>26.257963562373114</c:v>
                </c:pt>
                <c:pt idx="106">
                  <c:v>26.731177848087395</c:v>
                </c:pt>
                <c:pt idx="107">
                  <c:v>27.208856419515971</c:v>
                </c:pt>
                <c:pt idx="108">
                  <c:v>27.690999276658829</c:v>
                </c:pt>
                <c:pt idx="109">
                  <c:v>28.177606419515971</c:v>
                </c:pt>
                <c:pt idx="110">
                  <c:v>28.668677848087402</c:v>
                </c:pt>
                <c:pt idx="111">
                  <c:v>29.164213562373117</c:v>
                </c:pt>
                <c:pt idx="112">
                  <c:v>29.664213562373114</c:v>
                </c:pt>
                <c:pt idx="113">
                  <c:v>30.168677848087398</c:v>
                </c:pt>
                <c:pt idx="114">
                  <c:v>30.677606419515975</c:v>
                </c:pt>
                <c:pt idx="115">
                  <c:v>31.190999276658832</c:v>
                </c:pt>
                <c:pt idx="116">
                  <c:v>31.708856419515975</c:v>
                </c:pt>
                <c:pt idx="117">
                  <c:v>32.231177848087405</c:v>
                </c:pt>
                <c:pt idx="118">
                  <c:v>32.757963562373121</c:v>
                </c:pt>
                <c:pt idx="119">
                  <c:v>33.289213562373121</c:v>
                </c:pt>
                <c:pt idx="120">
                  <c:v>33.824927848087398</c:v>
                </c:pt>
                <c:pt idx="121">
                  <c:v>34.365106419515975</c:v>
                </c:pt>
                <c:pt idx="122">
                  <c:v>34.909749276658836</c:v>
                </c:pt>
                <c:pt idx="123">
                  <c:v>35.458856419515975</c:v>
                </c:pt>
                <c:pt idx="124">
                  <c:v>36.012427848087405</c:v>
                </c:pt>
                <c:pt idx="125">
                  <c:v>36.570463562373121</c:v>
                </c:pt>
                <c:pt idx="126">
                  <c:v>37.132963562373121</c:v>
                </c:pt>
                <c:pt idx="127">
                  <c:v>37.699927848087405</c:v>
                </c:pt>
                <c:pt idx="128">
                  <c:v>38.271356419515982</c:v>
                </c:pt>
                <c:pt idx="129">
                  <c:v>38.847249276658843</c:v>
                </c:pt>
                <c:pt idx="130">
                  <c:v>39.427606419515989</c:v>
                </c:pt>
                <c:pt idx="131">
                  <c:v>40.012427848087412</c:v>
                </c:pt>
                <c:pt idx="132">
                  <c:v>40.601713562373128</c:v>
                </c:pt>
                <c:pt idx="133">
                  <c:v>41.195463562373128</c:v>
                </c:pt>
                <c:pt idx="134">
                  <c:v>41.793677848087412</c:v>
                </c:pt>
                <c:pt idx="135">
                  <c:v>42.396356419515982</c:v>
                </c:pt>
                <c:pt idx="136">
                  <c:v>43.003499276658836</c:v>
                </c:pt>
                <c:pt idx="137">
                  <c:v>43.615106419515982</c:v>
                </c:pt>
                <c:pt idx="138">
                  <c:v>44.231177848087412</c:v>
                </c:pt>
                <c:pt idx="139">
                  <c:v>44.851713562373128</c:v>
                </c:pt>
                <c:pt idx="140">
                  <c:v>45.476713562373128</c:v>
                </c:pt>
                <c:pt idx="141">
                  <c:v>46.106177848087412</c:v>
                </c:pt>
                <c:pt idx="142">
                  <c:v>46.740106419515982</c:v>
                </c:pt>
              </c:numCache>
            </c:numRef>
          </c:xVal>
          <c:yVal>
            <c:numRef>
              <c:f>Tabelle1!$J$13:$J$155</c:f>
              <c:numCache>
                <c:formatCode>General</c:formatCode>
                <c:ptCount val="143"/>
                <c:pt idx="0">
                  <c:v>21.414213562373096</c:v>
                </c:pt>
                <c:pt idx="1">
                  <c:v>21.409749276658808</c:v>
                </c:pt>
                <c:pt idx="2">
                  <c:v>21.400820705230238</c:v>
                </c:pt>
                <c:pt idx="3">
                  <c:v>21.387427848087381</c:v>
                </c:pt>
                <c:pt idx="4">
                  <c:v>21.369570705230238</c:v>
                </c:pt>
                <c:pt idx="5">
                  <c:v>21.347249276658808</c:v>
                </c:pt>
                <c:pt idx="6">
                  <c:v>21.320463562373096</c:v>
                </c:pt>
                <c:pt idx="7">
                  <c:v>21.289213562373096</c:v>
                </c:pt>
                <c:pt idx="8">
                  <c:v>21.253499276658808</c:v>
                </c:pt>
                <c:pt idx="9">
                  <c:v>21.213320705230238</c:v>
                </c:pt>
                <c:pt idx="10">
                  <c:v>21.168677848087381</c:v>
                </c:pt>
                <c:pt idx="11">
                  <c:v>21.119570705230238</c:v>
                </c:pt>
                <c:pt idx="12">
                  <c:v>21.065999276658808</c:v>
                </c:pt>
                <c:pt idx="13">
                  <c:v>21.007963562373096</c:v>
                </c:pt>
                <c:pt idx="14">
                  <c:v>20.945463562373096</c:v>
                </c:pt>
                <c:pt idx="15">
                  <c:v>20.878499276658808</c:v>
                </c:pt>
                <c:pt idx="16">
                  <c:v>20.807070705230238</c:v>
                </c:pt>
                <c:pt idx="17">
                  <c:v>20.731177848087381</c:v>
                </c:pt>
                <c:pt idx="18">
                  <c:v>20.650820705230238</c:v>
                </c:pt>
                <c:pt idx="19">
                  <c:v>20.565999276658808</c:v>
                </c:pt>
                <c:pt idx="20">
                  <c:v>20.476713562373096</c:v>
                </c:pt>
                <c:pt idx="21">
                  <c:v>20.382963562373096</c:v>
                </c:pt>
                <c:pt idx="22">
                  <c:v>20.284749276658811</c:v>
                </c:pt>
                <c:pt idx="23">
                  <c:v>20.182070705230238</c:v>
                </c:pt>
                <c:pt idx="24">
                  <c:v>20.074927848087381</c:v>
                </c:pt>
                <c:pt idx="25">
                  <c:v>19.963320705230238</c:v>
                </c:pt>
                <c:pt idx="26">
                  <c:v>19.847249276658811</c:v>
                </c:pt>
                <c:pt idx="27">
                  <c:v>19.726713562373096</c:v>
                </c:pt>
                <c:pt idx="28">
                  <c:v>19.601713562373096</c:v>
                </c:pt>
                <c:pt idx="29">
                  <c:v>19.472249276658811</c:v>
                </c:pt>
                <c:pt idx="30">
                  <c:v>19.338320705230238</c:v>
                </c:pt>
                <c:pt idx="31">
                  <c:v>19.199927848087381</c:v>
                </c:pt>
                <c:pt idx="32">
                  <c:v>19.057070705230238</c:v>
                </c:pt>
                <c:pt idx="33">
                  <c:v>18.909749276658811</c:v>
                </c:pt>
                <c:pt idx="34">
                  <c:v>18.757963562373096</c:v>
                </c:pt>
                <c:pt idx="35">
                  <c:v>18.601713562373096</c:v>
                </c:pt>
                <c:pt idx="36">
                  <c:v>18.440999276658811</c:v>
                </c:pt>
                <c:pt idx="37">
                  <c:v>18.275820705230238</c:v>
                </c:pt>
                <c:pt idx="38">
                  <c:v>18.106177848087381</c:v>
                </c:pt>
                <c:pt idx="39">
                  <c:v>17.932070705230238</c:v>
                </c:pt>
                <c:pt idx="40">
                  <c:v>17.753499276658811</c:v>
                </c:pt>
                <c:pt idx="41">
                  <c:v>17.570463562373096</c:v>
                </c:pt>
                <c:pt idx="42">
                  <c:v>17.382963562373096</c:v>
                </c:pt>
                <c:pt idx="43">
                  <c:v>17.190999276658811</c:v>
                </c:pt>
                <c:pt idx="44">
                  <c:v>16.994570705230238</c:v>
                </c:pt>
                <c:pt idx="45">
                  <c:v>16.793677848087384</c:v>
                </c:pt>
                <c:pt idx="46">
                  <c:v>16.588320705230238</c:v>
                </c:pt>
                <c:pt idx="47">
                  <c:v>16.378499276658811</c:v>
                </c:pt>
                <c:pt idx="48">
                  <c:v>16.164213562373096</c:v>
                </c:pt>
                <c:pt idx="49">
                  <c:v>15.945463562373096</c:v>
                </c:pt>
                <c:pt idx="50">
                  <c:v>15.722249276658811</c:v>
                </c:pt>
                <c:pt idx="51">
                  <c:v>15.494570705230238</c:v>
                </c:pt>
                <c:pt idx="52">
                  <c:v>15.262427848087382</c:v>
                </c:pt>
                <c:pt idx="53">
                  <c:v>15.025820705230238</c:v>
                </c:pt>
                <c:pt idx="54">
                  <c:v>14.784749276658811</c:v>
                </c:pt>
                <c:pt idx="55">
                  <c:v>14.539213562373096</c:v>
                </c:pt>
                <c:pt idx="56">
                  <c:v>14.289213562373096</c:v>
                </c:pt>
                <c:pt idx="57">
                  <c:v>14.034749276658811</c:v>
                </c:pt>
                <c:pt idx="58">
                  <c:v>13.775820705230238</c:v>
                </c:pt>
                <c:pt idx="59">
                  <c:v>13.512427848087381</c:v>
                </c:pt>
                <c:pt idx="60">
                  <c:v>13.244570705230238</c:v>
                </c:pt>
                <c:pt idx="61">
                  <c:v>12.972249276658808</c:v>
                </c:pt>
                <c:pt idx="62">
                  <c:v>12.695463562373096</c:v>
                </c:pt>
                <c:pt idx="63">
                  <c:v>12.414213562373096</c:v>
                </c:pt>
                <c:pt idx="64">
                  <c:v>12.128499276658808</c:v>
                </c:pt>
                <c:pt idx="65">
                  <c:v>11.838320705230238</c:v>
                </c:pt>
                <c:pt idx="66">
                  <c:v>11.543677848087381</c:v>
                </c:pt>
                <c:pt idx="67">
                  <c:v>11.244570705230238</c:v>
                </c:pt>
                <c:pt idx="68">
                  <c:v>10.940999276658809</c:v>
                </c:pt>
                <c:pt idx="69">
                  <c:v>10.632963562373094</c:v>
                </c:pt>
                <c:pt idx="70">
                  <c:v>10.320463562373094</c:v>
                </c:pt>
                <c:pt idx="71">
                  <c:v>10.003499276658808</c:v>
                </c:pt>
                <c:pt idx="72">
                  <c:v>9.6820707052302346</c:v>
                </c:pt>
                <c:pt idx="73">
                  <c:v>9.356177848087377</c:v>
                </c:pt>
                <c:pt idx="74">
                  <c:v>9.0258207052302346</c:v>
                </c:pt>
                <c:pt idx="75">
                  <c:v>8.6909992766588076</c:v>
                </c:pt>
                <c:pt idx="76">
                  <c:v>8.3517135623730923</c:v>
                </c:pt>
                <c:pt idx="77">
                  <c:v>8.0079635623730923</c:v>
                </c:pt>
                <c:pt idx="78">
                  <c:v>7.6597492766588058</c:v>
                </c:pt>
                <c:pt idx="79">
                  <c:v>7.3070707052302328</c:v>
                </c:pt>
                <c:pt idx="80">
                  <c:v>6.9499278480873752</c:v>
                </c:pt>
                <c:pt idx="81">
                  <c:v>6.5883207052302328</c:v>
                </c:pt>
                <c:pt idx="82">
                  <c:v>6.2222492766588058</c:v>
                </c:pt>
                <c:pt idx="83">
                  <c:v>5.8517135623730887</c:v>
                </c:pt>
                <c:pt idx="84">
                  <c:v>5.4767135623730887</c:v>
                </c:pt>
                <c:pt idx="85">
                  <c:v>5.097249276658804</c:v>
                </c:pt>
                <c:pt idx="86">
                  <c:v>4.7133207052302346</c:v>
                </c:pt>
                <c:pt idx="87">
                  <c:v>4.3249278480873734</c:v>
                </c:pt>
                <c:pt idx="88">
                  <c:v>3.9320707052302311</c:v>
                </c:pt>
                <c:pt idx="89">
                  <c:v>3.534749276658804</c:v>
                </c:pt>
                <c:pt idx="90">
                  <c:v>3.1329635623730887</c:v>
                </c:pt>
                <c:pt idx="91">
                  <c:v>2.7267135623730887</c:v>
                </c:pt>
                <c:pt idx="92">
                  <c:v>2.3159992766588005</c:v>
                </c:pt>
                <c:pt idx="93">
                  <c:v>1.9008207052302311</c:v>
                </c:pt>
                <c:pt idx="94">
                  <c:v>1.4811778480873734</c:v>
                </c:pt>
                <c:pt idx="95">
                  <c:v>1.0570707052302275</c:v>
                </c:pt>
                <c:pt idx="96">
                  <c:v>0.62849927665880045</c:v>
                </c:pt>
                <c:pt idx="97">
                  <c:v>0.19546356237308515</c:v>
                </c:pt>
                <c:pt idx="98">
                  <c:v>-0.24203643762691485</c:v>
                </c:pt>
                <c:pt idx="99">
                  <c:v>-0.6840007233412031</c:v>
                </c:pt>
                <c:pt idx="100">
                  <c:v>-1.1304292947697725</c:v>
                </c:pt>
                <c:pt idx="101">
                  <c:v>-1.5813221519126337</c:v>
                </c:pt>
                <c:pt idx="102">
                  <c:v>-2.036679294769776</c:v>
                </c:pt>
                <c:pt idx="103">
                  <c:v>-2.4965007233412031</c:v>
                </c:pt>
                <c:pt idx="104">
                  <c:v>-2.9607864376269184</c:v>
                </c:pt>
                <c:pt idx="105">
                  <c:v>-3.4295364376269184</c:v>
                </c:pt>
                <c:pt idx="106">
                  <c:v>-3.9027507233411995</c:v>
                </c:pt>
                <c:pt idx="107">
                  <c:v>-4.380429294769776</c:v>
                </c:pt>
                <c:pt idx="108">
                  <c:v>-4.8625721519126337</c:v>
                </c:pt>
                <c:pt idx="109">
                  <c:v>-5.349179294769776</c:v>
                </c:pt>
                <c:pt idx="110">
                  <c:v>-5.8402507233412067</c:v>
                </c:pt>
                <c:pt idx="111">
                  <c:v>-6.3357864376269184</c:v>
                </c:pt>
                <c:pt idx="112">
                  <c:v>-6.8357864376269184</c:v>
                </c:pt>
                <c:pt idx="113">
                  <c:v>-7.3402507233412031</c:v>
                </c:pt>
                <c:pt idx="114">
                  <c:v>-7.849179294769776</c:v>
                </c:pt>
                <c:pt idx="115">
                  <c:v>-8.3625721519126373</c:v>
                </c:pt>
                <c:pt idx="116">
                  <c:v>-8.8804292947697796</c:v>
                </c:pt>
                <c:pt idx="117">
                  <c:v>-9.4027507233412102</c:v>
                </c:pt>
                <c:pt idx="118">
                  <c:v>-9.929536437626922</c:v>
                </c:pt>
                <c:pt idx="119">
                  <c:v>-10.460786437626922</c:v>
                </c:pt>
                <c:pt idx="120">
                  <c:v>-10.99650072334121</c:v>
                </c:pt>
                <c:pt idx="121">
                  <c:v>-11.53667929476978</c:v>
                </c:pt>
                <c:pt idx="122">
                  <c:v>-12.081322151912644</c:v>
                </c:pt>
                <c:pt idx="123">
                  <c:v>-12.63042929476979</c:v>
                </c:pt>
                <c:pt idx="124">
                  <c:v>-13.184000723341221</c:v>
                </c:pt>
                <c:pt idx="125">
                  <c:v>-13.742036437626929</c:v>
                </c:pt>
                <c:pt idx="126">
                  <c:v>-14.304536437626929</c:v>
                </c:pt>
                <c:pt idx="127">
                  <c:v>-14.871500723341214</c:v>
                </c:pt>
                <c:pt idx="128">
                  <c:v>-15.44292929476979</c:v>
                </c:pt>
                <c:pt idx="129">
                  <c:v>-16.018822151912651</c:v>
                </c:pt>
                <c:pt idx="130">
                  <c:v>-16.599179294769797</c:v>
                </c:pt>
                <c:pt idx="131">
                  <c:v>-17.184000723341228</c:v>
                </c:pt>
                <c:pt idx="132">
                  <c:v>-17.773286437626936</c:v>
                </c:pt>
                <c:pt idx="133">
                  <c:v>-18.367036437626936</c:v>
                </c:pt>
                <c:pt idx="134">
                  <c:v>-18.965250723341221</c:v>
                </c:pt>
                <c:pt idx="135">
                  <c:v>-19.56792929476979</c:v>
                </c:pt>
                <c:pt idx="136">
                  <c:v>-20.175072151912651</c:v>
                </c:pt>
                <c:pt idx="137">
                  <c:v>-20.78667929476979</c:v>
                </c:pt>
                <c:pt idx="138">
                  <c:v>-21.402750723341221</c:v>
                </c:pt>
                <c:pt idx="139">
                  <c:v>-22.023286437626936</c:v>
                </c:pt>
                <c:pt idx="140">
                  <c:v>-22.648286437626936</c:v>
                </c:pt>
                <c:pt idx="141">
                  <c:v>-23.277750723341221</c:v>
                </c:pt>
                <c:pt idx="142">
                  <c:v>-23.91167929476979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4DE-AD56-4F557308B8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Tabelle1!$Q$13:$Q$155</c:f>
              <c:numCache>
                <c:formatCode>General</c:formatCode>
                <c:ptCount val="143"/>
                <c:pt idx="0">
                  <c:v>1.4142135623730951</c:v>
                </c:pt>
                <c:pt idx="1">
                  <c:v>1.4385118218033164</c:v>
                </c:pt>
                <c:pt idx="2">
                  <c:v>1.4798959650728425</c:v>
                </c:pt>
                <c:pt idx="3">
                  <c:v>1.5383444171243681</c:v>
                </c:pt>
                <c:pt idx="4">
                  <c:v>1.6137996445566991</c:v>
                </c:pt>
                <c:pt idx="5">
                  <c:v>1.70614131074036</c:v>
                </c:pt>
                <c:pt idx="6">
                  <c:v>1.8151521274826556</c:v>
                </c:pt>
                <c:pt idx="7">
                  <c:v>1.9404767233414062</c:v>
                </c:pt>
                <c:pt idx="8">
                  <c:v>2.0815740940748051</c:v>
                </c:pt>
                <c:pt idx="9">
                  <c:v>2.2376645458532334</c:v>
                </c:pt>
                <c:pt idx="10">
                  <c:v>2.4076724989247098</c:v>
                </c:pt>
                <c:pt idx="11">
                  <c:v>2.5901670953590785</c:v>
                </c:pt>
                <c:pt idx="12">
                  <c:v>2.7833032484931373</c:v>
                </c:pt>
                <c:pt idx="13">
                  <c:v>2.9847665721489793</c:v>
                </c:pt>
                <c:pt idx="14">
                  <c:v>3.191726508658705</c:v>
                </c:pt>
                <c:pt idx="15">
                  <c:v>3.4008028921392852</c:v>
                </c:pt>
                <c:pt idx="16">
                  <c:v>3.6080520714259503</c:v>
                </c:pt>
                <c:pt idx="17">
                  <c:v>3.8089794847131353</c:v>
                </c:pt>
                <c:pt idx="18">
                  <c:v>3.9985861075106746</c:v>
                </c:pt>
                <c:pt idx="19">
                  <c:v>4.1714563425831344</c:v>
                </c:pt>
                <c:pt idx="20">
                  <c:v>4.3218945174078645</c:v>
                </c:pt>
                <c:pt idx="21">
                  <c:v>4.4441160180859747</c:v>
                </c:pt>
                <c:pt idx="22">
                  <c:v>4.5324970328814702</c:v>
                </c:pt>
                <c:pt idx="23">
                  <c:v>4.5818837352001323</c:v>
                </c:pt>
                <c:pt idx="24">
                  <c:v>4.5879573803943021</c:v>
                </c:pt>
                <c:pt idx="25">
                  <c:v>4.5476461765921599</c:v>
                </c:pt>
                <c:pt idx="26">
                  <c:v>4.4595679875046343</c:v>
                </c:pt>
                <c:pt idx="27">
                  <c:v>4.3244801659260688</c:v>
                </c:pt>
                <c:pt idx="28">
                  <c:v>4.1457045337292362</c:v>
                </c:pt>
                <c:pt idx="29">
                  <c:v>3.9294873874922596</c:v>
                </c:pt>
                <c:pt idx="30">
                  <c:v>3.6852473433316977</c:v>
                </c:pt>
                <c:pt idx="31">
                  <c:v>3.425659011659103</c:v>
                </c:pt>
                <c:pt idx="32">
                  <c:v>3.1665192847356414</c:v>
                </c:pt>
                <c:pt idx="33">
                  <c:v>2.9263469049924113</c:v>
                </c:pt>
                <c:pt idx="34">
                  <c:v>2.7256763907792032</c:v>
                </c:pt>
                <c:pt idx="35">
                  <c:v>2.5860254976470474</c:v>
                </c:pt>
                <c:pt idx="36">
                  <c:v>2.5285418242309294</c:v>
                </c:pt>
                <c:pt idx="37">
                  <c:v>2.5723687259528667</c:v>
                </c:pt>
                <c:pt idx="38">
                  <c:v>2.7328120088212229</c:v>
                </c:pt>
                <c:pt idx="39">
                  <c:v>3.0194341308613648</c:v>
                </c:pt>
                <c:pt idx="40">
                  <c:v>3.434247418028086</c:v>
                </c:pt>
                <c:pt idx="41">
                  <c:v>3.970216079015743</c:v>
                </c:pt>
                <c:pt idx="42">
                  <c:v>4.610301223737638</c:v>
                </c:pt>
                <c:pt idx="43">
                  <c:v>5.3272855780420922</c:v>
                </c:pt>
                <c:pt idx="44">
                  <c:v>6.0845873355238158</c:v>
                </c:pt>
                <c:pt idx="45">
                  <c:v>6.8382094155771576</c:v>
                </c:pt>
                <c:pt idx="46">
                  <c:v>7.5398683948909939</c:v>
                </c:pt>
                <c:pt idx="47">
                  <c:v>8.1412086582422063</c:v>
                </c:pt>
                <c:pt idx="48">
                  <c:v>8.5988405807014239</c:v>
                </c:pt>
                <c:pt idx="49">
                  <c:v>8.8797631323652926</c:v>
                </c:pt>
                <c:pt idx="50">
                  <c:v>8.9665651636410448</c:v>
                </c:pt>
                <c:pt idx="51">
                  <c:v>8.8616760203660299</c:v>
                </c:pt>
                <c:pt idx="52">
                  <c:v>8.5898884156785105</c:v>
                </c:pt>
                <c:pt idx="53">
                  <c:v>8.198436154553626</c:v>
                </c:pt>
                <c:pt idx="54">
                  <c:v>7.7540994406024293</c:v>
                </c:pt>
                <c:pt idx="55">
                  <c:v>7.3371382853186642</c:v>
                </c:pt>
                <c:pt idx="56">
                  <c:v>7.0323042007943677</c:v>
                </c:pt>
                <c:pt idx="57">
                  <c:v>6.9177080570495768</c:v>
                </c:pt>
                <c:pt idx="58">
                  <c:v>7.0528547558698502</c:v>
                </c:pt>
                <c:pt idx="59">
                  <c:v>7.4675958317005771</c:v>
                </c:pt>
                <c:pt idx="60">
                  <c:v>8.1539892333216368</c:v>
                </c:pt>
                <c:pt idx="61">
                  <c:v>9.0629876889701961</c:v>
                </c:pt>
                <c:pt idx="62">
                  <c:v>10.107430326680072</c:v>
                </c:pt>
                <c:pt idx="63">
                  <c:v>11.171970836157934</c:v>
                </c:pt>
                <c:pt idx="64">
                  <c:v>12.129403268638592</c:v>
                </c:pt>
                <c:pt idx="65">
                  <c:v>12.861498769991245</c:v>
                </c:pt>
                <c:pt idx="66">
                  <c:v>13.281183563185454</c:v>
                </c:pt>
                <c:pt idx="67">
                  <c:v>13.351966934078204</c:v>
                </c:pt>
                <c:pt idx="68">
                  <c:v>13.100267469323231</c:v>
                </c:pt>
                <c:pt idx="69">
                  <c:v>12.616916924510612</c:v>
                </c:pt>
                <c:pt idx="70">
                  <c:v>12.045726545087351</c:v>
                </c:pt>
                <c:pt idx="71">
                  <c:v>11.55944855511706</c:v>
                </c:pt>
                <c:pt idx="72">
                  <c:v>11.326377708308197</c:v>
                </c:pt>
                <c:pt idx="73">
                  <c:v>11.473614265490891</c:v>
                </c:pt>
                <c:pt idx="74">
                  <c:v>12.054922211307161</c:v>
                </c:pt>
                <c:pt idx="75">
                  <c:v>13.031467990559985</c:v>
                </c:pt>
                <c:pt idx="76">
                  <c:v>14.272051713974513</c:v>
                </c:pt>
                <c:pt idx="77">
                  <c:v>15.575712081999223</c:v>
                </c:pt>
                <c:pt idx="78">
                  <c:v>16.714329941596006</c:v>
                </c:pt>
                <c:pt idx="79">
                  <c:v>17.487174632044567</c:v>
                </c:pt>
                <c:pt idx="80">
                  <c:v>17.774735885170784</c:v>
                </c:pt>
                <c:pt idx="81">
                  <c:v>17.577226004378193</c:v>
                </c:pt>
                <c:pt idx="82">
                  <c:v>17.024982256814383</c:v>
                </c:pt>
                <c:pt idx="83">
                  <c:v>16.353930992163001</c:v>
                </c:pt>
                <c:pt idx="84">
                  <c:v>15.848373520969885</c:v>
                </c:pt>
                <c:pt idx="85">
                  <c:v>15.763475623108791</c:v>
                </c:pt>
                <c:pt idx="86">
                  <c:v>16.248005058095437</c:v>
                </c:pt>
                <c:pt idx="87">
                  <c:v>17.291025783882155</c:v>
                </c:pt>
                <c:pt idx="88">
                  <c:v>18.712352090771624</c:v>
                </c:pt>
                <c:pt idx="89">
                  <c:v>20.205451937228908</c:v>
                </c:pt>
                <c:pt idx="90">
                  <c:v>21.425496405266475</c:v>
                </c:pt>
                <c:pt idx="91">
                  <c:v>22.098956399399309</c:v>
                </c:pt>
                <c:pt idx="92">
                  <c:v>22.120247488294609</c:v>
                </c:pt>
                <c:pt idx="93">
                  <c:v>21.600394832306751</c:v>
                </c:pt>
                <c:pt idx="94">
                  <c:v>20.844726967923108</c:v>
                </c:pt>
                <c:pt idx="95">
                  <c:v>20.259115213061403</c:v>
                </c:pt>
                <c:pt idx="96">
                  <c:v>20.210679430582534</c:v>
                </c:pt>
                <c:pt idx="97">
                  <c:v>20.889697651838862</c:v>
                </c:pt>
                <c:pt idx="98">
                  <c:v>22.225463495307448</c:v>
                </c:pt>
                <c:pt idx="99">
                  <c:v>23.894924354304479</c:v>
                </c:pt>
                <c:pt idx="100">
                  <c:v>25.431181477485648</c:v>
                </c:pt>
                <c:pt idx="101">
                  <c:v>26.399323503311471</c:v>
                </c:pt>
                <c:pt idx="102">
                  <c:v>26.574920337688081</c:v>
                </c:pt>
                <c:pt idx="103">
                  <c:v>26.050921468015286</c:v>
                </c:pt>
                <c:pt idx="104">
                  <c:v>25.219761191548322</c:v>
                </c:pt>
                <c:pt idx="105">
                  <c:v>24.625062246103109</c:v>
                </c:pt>
                <c:pt idx="106">
                  <c:v>24.734456863241775</c:v>
                </c:pt>
                <c:pt idx="107">
                  <c:v>25.727092442543306</c:v>
                </c:pt>
                <c:pt idx="108">
                  <c:v>27.394247180530524</c:v>
                </c:pt>
                <c:pt idx="109">
                  <c:v>29.210753186000833</c:v>
                </c:pt>
                <c:pt idx="110">
                  <c:v>30.560847689967645</c:v>
                </c:pt>
                <c:pt idx="111">
                  <c:v>31.025574035786114</c:v>
                </c:pt>
                <c:pt idx="112">
                  <c:v>30.597616383102338</c:v>
                </c:pt>
                <c:pt idx="113">
                  <c:v>29.709867481439566</c:v>
                </c:pt>
                <c:pt idx="114">
                  <c:v>29.045205498540049</c:v>
                </c:pt>
                <c:pt idx="115">
                  <c:v>29.203903612107887</c:v>
                </c:pt>
                <c:pt idx="116">
                  <c:v>30.388323320177708</c:v>
                </c:pt>
                <c:pt idx="117">
                  <c:v>32.273382969370658</c:v>
                </c:pt>
                <c:pt idx="118">
                  <c:v>34.149796515861006</c:v>
                </c:pt>
                <c:pt idx="119">
                  <c:v>35.287079839035911</c:v>
                </c:pt>
                <c:pt idx="120">
                  <c:v>35.335085806266171</c:v>
                </c:pt>
                <c:pt idx="121">
                  <c:v>34.541363495250565</c:v>
                </c:pt>
                <c:pt idx="122">
                  <c:v>33.643471089055218</c:v>
                </c:pt>
                <c:pt idx="123">
                  <c:v>33.469878813417537</c:v>
                </c:pt>
                <c:pt idx="124">
                  <c:v>34.459089971970805</c:v>
                </c:pt>
                <c:pt idx="125">
                  <c:v>36.377613857001407</c:v>
                </c:pt>
                <c:pt idx="126">
                  <c:v>38.425255631639104</c:v>
                </c:pt>
                <c:pt idx="127">
                  <c:v>39.695977753420919</c:v>
                </c:pt>
                <c:pt idx="128">
                  <c:v>39.736279711636314</c:v>
                </c:pt>
                <c:pt idx="129">
                  <c:v>38.855032332071737</c:v>
                </c:pt>
                <c:pt idx="130">
                  <c:v>37.964685769867316</c:v>
                </c:pt>
                <c:pt idx="131">
                  <c:v>38.018877426713878</c:v>
                </c:pt>
                <c:pt idx="132">
                  <c:v>39.385797954374979</c:v>
                </c:pt>
                <c:pt idx="133">
                  <c:v>41.572802454962854</c:v>
                </c:pt>
                <c:pt idx="134">
                  <c:v>43.517892245288195</c:v>
                </c:pt>
                <c:pt idx="135">
                  <c:v>44.29195327648339</c:v>
                </c:pt>
                <c:pt idx="136">
                  <c:v>43.752811520096287</c:v>
                </c:pt>
                <c:pt idx="137">
                  <c:v>42.683537400000681</c:v>
                </c:pt>
                <c:pt idx="138">
                  <c:v>42.275707961353795</c:v>
                </c:pt>
                <c:pt idx="139">
                  <c:v>43.283770484444041</c:v>
                </c:pt>
                <c:pt idx="140">
                  <c:v>45.449613315655583</c:v>
                </c:pt>
                <c:pt idx="141">
                  <c:v>47.647974245207635</c:v>
                </c:pt>
                <c:pt idx="142">
                  <c:v>48.696348242207762</c:v>
                </c:pt>
              </c:numCache>
            </c:numRef>
          </c:xVal>
          <c:yVal>
            <c:numRef>
              <c:f>Tabelle1!$R$13:$R$155</c:f>
              <c:numCache>
                <c:formatCode>General</c:formatCode>
                <c:ptCount val="143"/>
                <c:pt idx="0">
                  <c:v>23.414213562373096</c:v>
                </c:pt>
                <c:pt idx="1">
                  <c:v>23.409650927612333</c:v>
                </c:pt>
                <c:pt idx="2">
                  <c:v>23.400137039236803</c:v>
                </c:pt>
                <c:pt idx="3">
                  <c:v>23.385057424267043</c:v>
                </c:pt>
                <c:pt idx="4">
                  <c:v>23.36355982180384</c:v>
                </c:pt>
                <c:pt idx="5">
                  <c:v>23.334556862431874</c:v>
                </c:pt>
                <c:pt idx="6">
                  <c:v>23.296731556716455</c:v>
                </c:pt>
                <c:pt idx="7">
                  <c:v>23.248547090808138</c:v>
                </c:pt>
                <c:pt idx="8">
                  <c:v>23.188262719932133</c:v>
                </c:pt>
                <c:pt idx="9">
                  <c:v>23.113957803503187</c:v>
                </c:pt>
                <c:pt idx="10">
                  <c:v>23.023566214969708</c:v>
                </c:pt>
                <c:pt idx="11">
                  <c:v>22.914923454036146</c:v>
                </c:pt>
                <c:pt idx="12">
                  <c:v>22.785828749846885</c:v>
                </c:pt>
                <c:pt idx="13">
                  <c:v>22.634124225231112</c:v>
                </c:pt>
                <c:pt idx="14">
                  <c:v>22.457792742951785</c:v>
                </c:pt>
                <c:pt idx="15">
                  <c:v>22.255075321251834</c:v>
                </c:pt>
                <c:pt idx="16">
                  <c:v>22.024607935958688</c:v>
                </c:pt>
                <c:pt idx="17">
                  <c:v>21.765576076447374</c:v>
                </c:pt>
                <c:pt idx="18">
                  <c:v>21.477883566148709</c:v>
                </c:pt>
                <c:pt idx="19">
                  <c:v>21.162329895697674</c:v>
                </c:pt>
                <c:pt idx="20">
                  <c:v>20.820787688715491</c:v>
                </c:pt>
                <c:pt idx="21">
                  <c:v>20.456369020432259</c:v>
                </c:pt>
                <c:pt idx="22">
                  <c:v>20.07356629866349</c:v>
                </c:pt>
                <c:pt idx="23">
                  <c:v>19.678350534658925</c:v>
                </c:pt>
                <c:pt idx="24">
                  <c:v>19.278207404243254</c:v>
                </c:pt>
                <c:pt idx="25">
                  <c:v>18.882089940842757</c:v>
                </c:pt>
                <c:pt idx="26">
                  <c:v>18.500266501834339</c:v>
                </c:pt>
                <c:pt idx="27">
                  <c:v>18.144044350808176</c:v>
                </c:pt>
                <c:pt idx="28">
                  <c:v>17.825353352684225</c:v>
                </c:pt>
                <c:pt idx="29">
                  <c:v>17.556181383282546</c:v>
                </c:pt>
                <c:pt idx="30">
                  <c:v>17.34786346633955</c:v>
                </c:pt>
                <c:pt idx="31">
                  <c:v>17.210240478952507</c:v>
                </c:pt>
                <c:pt idx="32">
                  <c:v>17.150720254659635</c:v>
                </c:pt>
                <c:pt idx="33">
                  <c:v>17.173293317131979</c:v>
                </c:pt>
                <c:pt idx="34">
                  <c:v>17.277575956670958</c:v>
                </c:pt>
                <c:pt idx="35">
                  <c:v>17.457972912459184</c:v>
                </c:pt>
                <c:pt idx="36">
                  <c:v>17.703067877197348</c:v>
                </c:pt>
                <c:pt idx="37">
                  <c:v>17.995359162426322</c:v>
                </c:pt>
                <c:pt idx="38">
                  <c:v>18.311456578936248</c:v>
                </c:pt>
                <c:pt idx="39">
                  <c:v>18.622840364633159</c:v>
                </c:pt>
                <c:pt idx="40">
                  <c:v>18.897250878371548</c:v>
                </c:pt>
                <c:pt idx="41">
                  <c:v>19.100727075336405</c:v>
                </c:pt>
                <c:pt idx="42">
                  <c:v>19.200242811174711</c:v>
                </c:pt>
                <c:pt idx="43">
                  <c:v>19.16680588974906</c:v>
                </c:pt>
                <c:pt idx="44">
                  <c:v>18.978791965008959</c:v>
                </c:pt>
                <c:pt idx="45">
                  <c:v>18.625194106592698</c:v>
                </c:pt>
                <c:pt idx="46">
                  <c:v>18.108392679634466</c:v>
                </c:pt>
                <c:pt idx="47">
                  <c:v>17.446005352145992</c:v>
                </c:pt>
                <c:pt idx="48">
                  <c:v>16.671380497369881</c:v>
                </c:pt>
                <c:pt idx="49">
                  <c:v>15.832364149116575</c:v>
                </c:pt>
                <c:pt idx="50">
                  <c:v>14.988110981698641</c:v>
                </c:pt>
                <c:pt idx="51">
                  <c:v>14.203924639394099</c:v>
                </c:pt>
                <c:pt idx="52">
                  <c:v>13.544390877880543</c:v>
                </c:pt>
                <c:pt idx="53">
                  <c:v>13.065382279556021</c:v>
                </c:pt>
                <c:pt idx="54">
                  <c:v>12.805824228578798</c:v>
                </c:pt>
                <c:pt idx="55">
                  <c:v>12.780363748767133</c:v>
                </c:pt>
                <c:pt idx="56">
                  <c:v>12.974213875686292</c:v>
                </c:pt>
                <c:pt idx="57">
                  <c:v>13.341397026274073</c:v>
                </c:pt>
                <c:pt idx="58">
                  <c:v>13.807337109603843</c:v>
                </c:pt>
                <c:pt idx="59">
                  <c:v>14.276237185989539</c:v>
                </c:pt>
                <c:pt idx="60">
                  <c:v>14.642955426916208</c:v>
                </c:pt>
                <c:pt idx="61">
                  <c:v>14.808236578216107</c:v>
                </c:pt>
                <c:pt idx="62">
                  <c:v>14.695300569200164</c:v>
                </c:pt>
                <c:pt idx="63">
                  <c:v>14.265106296711359</c:v>
                </c:pt>
                <c:pt idx="64">
                  <c:v>13.527284471762025</c:v>
                </c:pt>
                <c:pt idx="65">
                  <c:v>12.543934388900391</c:v>
                </c:pt>
                <c:pt idx="66">
                  <c:v>11.424303899585833</c:v>
                </c:pt>
                <c:pt idx="67">
                  <c:v>10.309805917545969</c:v>
                </c:pt>
                <c:pt idx="68">
                  <c:v>9.3507099780843372</c:v>
                </c:pt>
                <c:pt idx="69">
                  <c:v>8.6778735226196844</c:v>
                </c:pt>
                <c:pt idx="70">
                  <c:v>8.3746123502166316</c:v>
                </c:pt>
                <c:pt idx="71">
                  <c:v>8.4547700688683278</c:v>
                </c:pt>
                <c:pt idx="72">
                  <c:v>8.8528074835988022</c:v>
                </c:pt>
                <c:pt idx="73">
                  <c:v>9.430056749905118</c:v>
                </c:pt>
                <c:pt idx="74">
                  <c:v>9.9982403206111652</c:v>
                </c:pt>
                <c:pt idx="75">
                  <c:v>10.357388424948599</c:v>
                </c:pt>
                <c:pt idx="76">
                  <c:v>10.341214386150272</c:v>
                </c:pt>
                <c:pt idx="77">
                  <c:v>9.8598813989961283</c:v>
                </c:pt>
                <c:pt idx="78">
                  <c:v>8.9289851120465524</c:v>
                </c:pt>
                <c:pt idx="79">
                  <c:v>7.6752537511338037</c:v>
                </c:pt>
                <c:pt idx="80">
                  <c:v>6.3140923941065177</c:v>
                </c:pt>
                <c:pt idx="81">
                  <c:v>5.1010039212941924</c:v>
                </c:pt>
                <c:pt idx="82">
                  <c:v>4.2665900867100994</c:v>
                </c:pt>
                <c:pt idx="83">
                  <c:v>3.9511499958901108</c:v>
                </c:pt>
                <c:pt idx="84">
                  <c:v>4.1576348232851714</c:v>
                </c:pt>
                <c:pt idx="85">
                  <c:v>4.7392716882342407</c:v>
                </c:pt>
                <c:pt idx="86">
                  <c:v>5.4302115659486772</c:v>
                </c:pt>
                <c:pt idx="87">
                  <c:v>5.9154963091458583</c:v>
                </c:pt>
                <c:pt idx="88">
                  <c:v>5.9235883192631436</c:v>
                </c:pt>
                <c:pt idx="89">
                  <c:v>5.3148245588786764</c:v>
                </c:pt>
                <c:pt idx="90">
                  <c:v>4.1364506636904323</c:v>
                </c:pt>
                <c:pt idx="91">
                  <c:v>2.6217323738318581</c:v>
                </c:pt>
                <c:pt idx="92">
                  <c:v>1.126496857760906</c:v>
                </c:pt>
                <c:pt idx="93">
                  <c:v>1.7378178468542949E-2</c:v>
                </c:pt>
                <c:pt idx="94">
                  <c:v>-0.45466081492742694</c:v>
                </c:pt>
                <c:pt idx="95">
                  <c:v>-0.25179389185414913</c:v>
                </c:pt>
                <c:pt idx="96">
                  <c:v>0.42139849574669763</c:v>
                </c:pt>
                <c:pt idx="97">
                  <c:v>1.1757818602586216</c:v>
                </c:pt>
                <c:pt idx="98">
                  <c:v>1.5706893791084862</c:v>
                </c:pt>
                <c:pt idx="99">
                  <c:v>1.2790826734434899</c:v>
                </c:pt>
                <c:pt idx="100">
                  <c:v>0.2231802957970872</c:v>
                </c:pt>
                <c:pt idx="101">
                  <c:v>-1.3773751081989702</c:v>
                </c:pt>
                <c:pt idx="102">
                  <c:v>-3.0742419990074223</c:v>
                </c:pt>
                <c:pt idx="103">
                  <c:v>-4.3600814873071769</c:v>
                </c:pt>
                <c:pt idx="104">
                  <c:v>-4.8780042127797625</c:v>
                </c:pt>
                <c:pt idx="105">
                  <c:v>-4.5843668543218081</c:v>
                </c:pt>
                <c:pt idx="106">
                  <c:v>-3.7882723032038701</c:v>
                </c:pt>
                <c:pt idx="107">
                  <c:v>-3.0371588392969571</c:v>
                </c:pt>
                <c:pt idx="108">
                  <c:v>-2.8847101260262331</c:v>
                </c:pt>
                <c:pt idx="109">
                  <c:v>-3.6366934528131556</c:v>
                </c:pt>
                <c:pt idx="110">
                  <c:v>-5.1924133290215337</c:v>
                </c:pt>
                <c:pt idx="111">
                  <c:v>-7.0674538402189357</c:v>
                </c:pt>
                <c:pt idx="112">
                  <c:v>-8.6046163260714579</c:v>
                </c:pt>
                <c:pt idx="113">
                  <c:v>-9.2869127503650208</c:v>
                </c:pt>
                <c:pt idx="114">
                  <c:v>-9.0047169329265593</c:v>
                </c:pt>
                <c:pt idx="115">
                  <c:v>-8.1357444200921467</c:v>
                </c:pt>
                <c:pt idx="116">
                  <c:v>-7.3783666018198231</c:v>
                </c:pt>
                <c:pt idx="117">
                  <c:v>-7.4031960909949301</c:v>
                </c:pt>
                <c:pt idx="118">
                  <c:v>-8.4932909747671825</c:v>
                </c:pt>
                <c:pt idx="119">
                  <c:v>-10.36842659476458</c:v>
                </c:pt>
                <c:pt idx="120">
                  <c:v>-12.307768408197861</c:v>
                </c:pt>
                <c:pt idx="121">
                  <c:v>-13.528897516565145</c:v>
                </c:pt>
                <c:pt idx="122">
                  <c:v>-13.629398232600961</c:v>
                </c:pt>
                <c:pt idx="123">
                  <c:v>-12.840114970100572</c:v>
                </c:pt>
                <c:pt idx="124">
                  <c:v>-11.924182703696495</c:v>
                </c:pt>
                <c:pt idx="125">
                  <c:v>-11.7513559029509</c:v>
                </c:pt>
                <c:pt idx="126">
                  <c:v>-12.778108841010486</c:v>
                </c:pt>
                <c:pt idx="127">
                  <c:v>-14.745863247172458</c:v>
                </c:pt>
                <c:pt idx="128">
                  <c:v>-16.804545888456623</c:v>
                </c:pt>
                <c:pt idx="129">
                  <c:v>-18.018807007867427</c:v>
                </c:pt>
                <c:pt idx="130">
                  <c:v>-17.96294730027202</c:v>
                </c:pt>
                <c:pt idx="131">
                  <c:v>-17.02351172857399</c:v>
                </c:pt>
                <c:pt idx="132">
                  <c:v>-16.185347763047059</c:v>
                </c:pt>
                <c:pt idx="133">
                  <c:v>-16.402955135811975</c:v>
                </c:pt>
                <c:pt idx="134">
                  <c:v>-17.9517988436323</c:v>
                </c:pt>
                <c:pt idx="135">
                  <c:v>-20.205669489406517</c:v>
                </c:pt>
                <c:pt idx="136">
                  <c:v>-22.029399836502066</c:v>
                </c:pt>
                <c:pt idx="137">
                  <c:v>-22.55647565646774</c:v>
                </c:pt>
                <c:pt idx="138">
                  <c:v>-21.822438133300139</c:v>
                </c:pt>
                <c:pt idx="139">
                  <c:v>-20.781692903343568</c:v>
                </c:pt>
                <c:pt idx="140">
                  <c:v>-20.648470051898524</c:v>
                </c:pt>
                <c:pt idx="141">
                  <c:v>-22.003833979661678</c:v>
                </c:pt>
                <c:pt idx="142">
                  <c:v>-24.327753724591595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DE-44DE-AD56-4F557308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75824"/>
        <c:axId val="1288787888"/>
      </c:scatterChart>
      <c:valAx>
        <c:axId val="12887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87888"/>
        <c:crosses val="autoZero"/>
        <c:crossBetween val="midCat"/>
      </c:valAx>
      <c:valAx>
        <c:axId val="12887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Sphere I=</a:t>
            </a:r>
            <a:r>
              <a:rPr lang="en-GB" baseline="0"/>
              <a:t>2/3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 cmpd="dbl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Sheet1!$I$13:$I$150</c:f>
              <c:numCache>
                <c:formatCode>General</c:formatCode>
                <c:ptCount val="138"/>
                <c:pt idx="0">
                  <c:v>1.4142135623730949</c:v>
                </c:pt>
                <c:pt idx="1">
                  <c:v>1.4186778480873807</c:v>
                </c:pt>
                <c:pt idx="2">
                  <c:v>1.4276064195159521</c:v>
                </c:pt>
                <c:pt idx="3">
                  <c:v>1.4409992766588091</c:v>
                </c:pt>
                <c:pt idx="4">
                  <c:v>1.4588564195159521</c:v>
                </c:pt>
                <c:pt idx="5">
                  <c:v>1.4811778480873807</c:v>
                </c:pt>
                <c:pt idx="6">
                  <c:v>1.5079635623730949</c:v>
                </c:pt>
                <c:pt idx="7">
                  <c:v>1.5392135623730949</c:v>
                </c:pt>
                <c:pt idx="8">
                  <c:v>1.5749278480873807</c:v>
                </c:pt>
                <c:pt idx="9">
                  <c:v>1.6151064195159521</c:v>
                </c:pt>
                <c:pt idx="10">
                  <c:v>1.6597492766588093</c:v>
                </c:pt>
                <c:pt idx="11">
                  <c:v>1.7088564195159521</c:v>
                </c:pt>
                <c:pt idx="12">
                  <c:v>1.7624278480873807</c:v>
                </c:pt>
                <c:pt idx="13">
                  <c:v>1.8204635623730949</c:v>
                </c:pt>
                <c:pt idx="14">
                  <c:v>1.8829635623730949</c:v>
                </c:pt>
                <c:pt idx="15">
                  <c:v>1.949927848087381</c:v>
                </c:pt>
                <c:pt idx="16">
                  <c:v>2.0213564195159521</c:v>
                </c:pt>
                <c:pt idx="17">
                  <c:v>2.0972492766588093</c:v>
                </c:pt>
                <c:pt idx="18">
                  <c:v>2.1776064195159526</c:v>
                </c:pt>
                <c:pt idx="19">
                  <c:v>2.262427848087381</c:v>
                </c:pt>
                <c:pt idx="20">
                  <c:v>2.3517135623730949</c:v>
                </c:pt>
                <c:pt idx="21">
                  <c:v>2.4454635623730949</c:v>
                </c:pt>
                <c:pt idx="22">
                  <c:v>2.5436778480873805</c:v>
                </c:pt>
                <c:pt idx="23">
                  <c:v>2.6463564195159526</c:v>
                </c:pt>
                <c:pt idx="24">
                  <c:v>2.7534992766588093</c:v>
                </c:pt>
                <c:pt idx="25">
                  <c:v>2.8651064195159526</c:v>
                </c:pt>
                <c:pt idx="26">
                  <c:v>2.9811778480873805</c:v>
                </c:pt>
                <c:pt idx="27">
                  <c:v>3.1017135623730949</c:v>
                </c:pt>
                <c:pt idx="28">
                  <c:v>3.2267135623730949</c:v>
                </c:pt>
                <c:pt idx="29">
                  <c:v>3.3561778480873805</c:v>
                </c:pt>
                <c:pt idx="30">
                  <c:v>3.4901064195159521</c:v>
                </c:pt>
                <c:pt idx="31">
                  <c:v>3.6284992766588093</c:v>
                </c:pt>
                <c:pt idx="32">
                  <c:v>3.7713564195159517</c:v>
                </c:pt>
                <c:pt idx="33">
                  <c:v>3.9186778480873801</c:v>
                </c:pt>
                <c:pt idx="34">
                  <c:v>4.070463562373094</c:v>
                </c:pt>
                <c:pt idx="35">
                  <c:v>4.226713562373094</c:v>
                </c:pt>
                <c:pt idx="36">
                  <c:v>4.3874278480873805</c:v>
                </c:pt>
                <c:pt idx="37">
                  <c:v>4.5526064195159517</c:v>
                </c:pt>
                <c:pt idx="38">
                  <c:v>4.7222492766588084</c:v>
                </c:pt>
                <c:pt idx="39">
                  <c:v>4.8963564195159517</c:v>
                </c:pt>
                <c:pt idx="40">
                  <c:v>5.0749278480873796</c:v>
                </c:pt>
                <c:pt idx="41">
                  <c:v>5.257963562373094</c:v>
                </c:pt>
                <c:pt idx="42">
                  <c:v>5.445463562373094</c:v>
                </c:pt>
                <c:pt idx="43">
                  <c:v>5.6374278480873796</c:v>
                </c:pt>
                <c:pt idx="44">
                  <c:v>5.8338564195159517</c:v>
                </c:pt>
                <c:pt idx="45">
                  <c:v>6.0347492766588084</c:v>
                </c:pt>
                <c:pt idx="46">
                  <c:v>6.2401064195159517</c:v>
                </c:pt>
                <c:pt idx="47">
                  <c:v>6.4499278480873805</c:v>
                </c:pt>
                <c:pt idx="48">
                  <c:v>6.664213562373094</c:v>
                </c:pt>
                <c:pt idx="49">
                  <c:v>6.882963562373094</c:v>
                </c:pt>
                <c:pt idx="50">
                  <c:v>7.1061778480873796</c:v>
                </c:pt>
                <c:pt idx="51">
                  <c:v>7.3338564195159517</c:v>
                </c:pt>
                <c:pt idx="52">
                  <c:v>7.5659992766588084</c:v>
                </c:pt>
                <c:pt idx="53">
                  <c:v>7.8026064195159517</c:v>
                </c:pt>
                <c:pt idx="54">
                  <c:v>8.0436778480873805</c:v>
                </c:pt>
                <c:pt idx="55">
                  <c:v>8.289213562373094</c:v>
                </c:pt>
                <c:pt idx="56">
                  <c:v>8.5392135623730958</c:v>
                </c:pt>
                <c:pt idx="57">
                  <c:v>8.7936778480873805</c:v>
                </c:pt>
                <c:pt idx="58">
                  <c:v>9.0526064195159535</c:v>
                </c:pt>
                <c:pt idx="59">
                  <c:v>9.3159992766588111</c:v>
                </c:pt>
                <c:pt idx="60">
                  <c:v>9.5838564195159535</c:v>
                </c:pt>
                <c:pt idx="61">
                  <c:v>9.8561778480873805</c:v>
                </c:pt>
                <c:pt idx="62">
                  <c:v>10.132963562373096</c:v>
                </c:pt>
                <c:pt idx="63">
                  <c:v>10.414213562373096</c:v>
                </c:pt>
                <c:pt idx="64">
                  <c:v>10.699927848087384</c:v>
                </c:pt>
                <c:pt idx="65">
                  <c:v>10.990106419515953</c:v>
                </c:pt>
                <c:pt idx="66">
                  <c:v>11.284749276658811</c:v>
                </c:pt>
                <c:pt idx="67">
                  <c:v>11.583856419515953</c:v>
                </c:pt>
                <c:pt idx="68">
                  <c:v>11.887427848087384</c:v>
                </c:pt>
                <c:pt idx="69">
                  <c:v>12.195463562373099</c:v>
                </c:pt>
                <c:pt idx="70">
                  <c:v>12.507963562373099</c:v>
                </c:pt>
                <c:pt idx="71">
                  <c:v>12.824927848087384</c:v>
                </c:pt>
                <c:pt idx="72">
                  <c:v>13.146356419515957</c:v>
                </c:pt>
                <c:pt idx="73">
                  <c:v>13.472249276658815</c:v>
                </c:pt>
                <c:pt idx="74">
                  <c:v>13.802606419515957</c:v>
                </c:pt>
                <c:pt idx="75">
                  <c:v>14.137427848087384</c:v>
                </c:pt>
                <c:pt idx="76">
                  <c:v>14.476713562373099</c:v>
                </c:pt>
                <c:pt idx="77">
                  <c:v>14.820463562373099</c:v>
                </c:pt>
                <c:pt idx="78">
                  <c:v>15.168677848087388</c:v>
                </c:pt>
                <c:pt idx="79">
                  <c:v>15.521356419515961</c:v>
                </c:pt>
                <c:pt idx="80">
                  <c:v>15.878499276658818</c:v>
                </c:pt>
                <c:pt idx="81">
                  <c:v>16.240106419515961</c:v>
                </c:pt>
                <c:pt idx="82">
                  <c:v>16.606177848087388</c:v>
                </c:pt>
                <c:pt idx="83">
                  <c:v>16.976713562373103</c:v>
                </c:pt>
                <c:pt idx="84">
                  <c:v>17.351713562373103</c:v>
                </c:pt>
                <c:pt idx="85">
                  <c:v>17.731177848087391</c:v>
                </c:pt>
                <c:pt idx="86">
                  <c:v>18.115106419515961</c:v>
                </c:pt>
                <c:pt idx="87">
                  <c:v>18.503499276658818</c:v>
                </c:pt>
                <c:pt idx="88">
                  <c:v>18.896356419515964</c:v>
                </c:pt>
                <c:pt idx="89">
                  <c:v>19.293677848087391</c:v>
                </c:pt>
                <c:pt idx="90">
                  <c:v>19.695463562373106</c:v>
                </c:pt>
                <c:pt idx="91">
                  <c:v>20.101713562373106</c:v>
                </c:pt>
                <c:pt idx="92">
                  <c:v>20.512427848087395</c:v>
                </c:pt>
                <c:pt idx="93">
                  <c:v>20.927606419515964</c:v>
                </c:pt>
                <c:pt idx="94">
                  <c:v>21.347249276658822</c:v>
                </c:pt>
                <c:pt idx="95">
                  <c:v>21.771356419515964</c:v>
                </c:pt>
                <c:pt idx="96">
                  <c:v>22.199927848087395</c:v>
                </c:pt>
                <c:pt idx="97">
                  <c:v>22.63296356237311</c:v>
                </c:pt>
                <c:pt idx="98">
                  <c:v>23.07046356237311</c:v>
                </c:pt>
                <c:pt idx="99">
                  <c:v>23.512427848087398</c:v>
                </c:pt>
                <c:pt idx="100">
                  <c:v>23.958856419515968</c:v>
                </c:pt>
                <c:pt idx="101">
                  <c:v>24.409749276658829</c:v>
                </c:pt>
                <c:pt idx="102">
                  <c:v>24.865106419515971</c:v>
                </c:pt>
                <c:pt idx="103">
                  <c:v>25.324927848087398</c:v>
                </c:pt>
                <c:pt idx="104">
                  <c:v>25.789213562373114</c:v>
                </c:pt>
                <c:pt idx="105">
                  <c:v>26.257963562373114</c:v>
                </c:pt>
                <c:pt idx="106">
                  <c:v>26.731177848087395</c:v>
                </c:pt>
                <c:pt idx="107">
                  <c:v>27.208856419515971</c:v>
                </c:pt>
                <c:pt idx="108">
                  <c:v>27.690999276658829</c:v>
                </c:pt>
                <c:pt idx="109">
                  <c:v>28.177606419515971</c:v>
                </c:pt>
                <c:pt idx="110">
                  <c:v>28.668677848087402</c:v>
                </c:pt>
                <c:pt idx="111">
                  <c:v>29.164213562373117</c:v>
                </c:pt>
                <c:pt idx="112">
                  <c:v>29.664213562373114</c:v>
                </c:pt>
                <c:pt idx="113">
                  <c:v>30.168677848087398</c:v>
                </c:pt>
                <c:pt idx="114">
                  <c:v>30.677606419515975</c:v>
                </c:pt>
                <c:pt idx="115">
                  <c:v>31.190999276658832</c:v>
                </c:pt>
                <c:pt idx="116">
                  <c:v>31.708856419515975</c:v>
                </c:pt>
                <c:pt idx="117">
                  <c:v>32.231177848087405</c:v>
                </c:pt>
                <c:pt idx="118">
                  <c:v>32.757963562373121</c:v>
                </c:pt>
                <c:pt idx="119">
                  <c:v>33.289213562373121</c:v>
                </c:pt>
                <c:pt idx="120">
                  <c:v>33.824927848087398</c:v>
                </c:pt>
                <c:pt idx="121">
                  <c:v>34.365106419515975</c:v>
                </c:pt>
                <c:pt idx="122">
                  <c:v>34.909749276658836</c:v>
                </c:pt>
                <c:pt idx="123">
                  <c:v>35.458856419515975</c:v>
                </c:pt>
                <c:pt idx="124">
                  <c:v>36.012427848087405</c:v>
                </c:pt>
                <c:pt idx="125">
                  <c:v>36.570463562373121</c:v>
                </c:pt>
                <c:pt idx="126">
                  <c:v>37.132963562373121</c:v>
                </c:pt>
                <c:pt idx="127">
                  <c:v>37.699927848087405</c:v>
                </c:pt>
                <c:pt idx="128">
                  <c:v>38.271356419515982</c:v>
                </c:pt>
                <c:pt idx="129">
                  <c:v>38.847249276658843</c:v>
                </c:pt>
                <c:pt idx="130">
                  <c:v>39.427606419515989</c:v>
                </c:pt>
                <c:pt idx="131">
                  <c:v>40.012427848087412</c:v>
                </c:pt>
                <c:pt idx="132">
                  <c:v>40.601713562373128</c:v>
                </c:pt>
                <c:pt idx="133">
                  <c:v>41.195463562373128</c:v>
                </c:pt>
                <c:pt idx="134">
                  <c:v>41.793677848087412</c:v>
                </c:pt>
                <c:pt idx="135">
                  <c:v>42.396356419515982</c:v>
                </c:pt>
                <c:pt idx="136">
                  <c:v>43.003499276658836</c:v>
                </c:pt>
                <c:pt idx="137">
                  <c:v>43.615106419515982</c:v>
                </c:pt>
              </c:numCache>
            </c:numRef>
          </c:xVal>
          <c:yVal>
            <c:numRef>
              <c:f>Sheet1!$J$13:$J$150</c:f>
              <c:numCache>
                <c:formatCode>General</c:formatCode>
                <c:ptCount val="138"/>
                <c:pt idx="0">
                  <c:v>21.414213562373096</c:v>
                </c:pt>
                <c:pt idx="1">
                  <c:v>21.409749276658808</c:v>
                </c:pt>
                <c:pt idx="2">
                  <c:v>21.400820705230238</c:v>
                </c:pt>
                <c:pt idx="3">
                  <c:v>21.387427848087381</c:v>
                </c:pt>
                <c:pt idx="4">
                  <c:v>21.369570705230238</c:v>
                </c:pt>
                <c:pt idx="5">
                  <c:v>21.347249276658808</c:v>
                </c:pt>
                <c:pt idx="6">
                  <c:v>21.320463562373096</c:v>
                </c:pt>
                <c:pt idx="7">
                  <c:v>21.289213562373096</c:v>
                </c:pt>
                <c:pt idx="8">
                  <c:v>21.253499276658808</c:v>
                </c:pt>
                <c:pt idx="9">
                  <c:v>21.213320705230238</c:v>
                </c:pt>
                <c:pt idx="10">
                  <c:v>21.168677848087381</c:v>
                </c:pt>
                <c:pt idx="11">
                  <c:v>21.119570705230238</c:v>
                </c:pt>
                <c:pt idx="12">
                  <c:v>21.065999276658808</c:v>
                </c:pt>
                <c:pt idx="13">
                  <c:v>21.007963562373096</c:v>
                </c:pt>
                <c:pt idx="14">
                  <c:v>20.945463562373096</c:v>
                </c:pt>
                <c:pt idx="15">
                  <c:v>20.878499276658808</c:v>
                </c:pt>
                <c:pt idx="16">
                  <c:v>20.807070705230238</c:v>
                </c:pt>
                <c:pt idx="17">
                  <c:v>20.731177848087381</c:v>
                </c:pt>
                <c:pt idx="18">
                  <c:v>20.650820705230238</c:v>
                </c:pt>
                <c:pt idx="19">
                  <c:v>20.565999276658808</c:v>
                </c:pt>
                <c:pt idx="20">
                  <c:v>20.476713562373096</c:v>
                </c:pt>
                <c:pt idx="21">
                  <c:v>20.382963562373096</c:v>
                </c:pt>
                <c:pt idx="22">
                  <c:v>20.284749276658811</c:v>
                </c:pt>
                <c:pt idx="23">
                  <c:v>20.182070705230238</c:v>
                </c:pt>
                <c:pt idx="24">
                  <c:v>20.074927848087381</c:v>
                </c:pt>
                <c:pt idx="25">
                  <c:v>19.963320705230238</c:v>
                </c:pt>
                <c:pt idx="26">
                  <c:v>19.847249276658811</c:v>
                </c:pt>
                <c:pt idx="27">
                  <c:v>19.726713562373096</c:v>
                </c:pt>
                <c:pt idx="28">
                  <c:v>19.601713562373096</c:v>
                </c:pt>
                <c:pt idx="29">
                  <c:v>19.472249276658811</c:v>
                </c:pt>
                <c:pt idx="30">
                  <c:v>19.338320705230238</c:v>
                </c:pt>
                <c:pt idx="31">
                  <c:v>19.199927848087381</c:v>
                </c:pt>
                <c:pt idx="32">
                  <c:v>19.057070705230238</c:v>
                </c:pt>
                <c:pt idx="33">
                  <c:v>18.909749276658811</c:v>
                </c:pt>
                <c:pt idx="34">
                  <c:v>18.757963562373096</c:v>
                </c:pt>
                <c:pt idx="35">
                  <c:v>18.601713562373096</c:v>
                </c:pt>
                <c:pt idx="36">
                  <c:v>18.440999276658811</c:v>
                </c:pt>
                <c:pt idx="37">
                  <c:v>18.275820705230238</c:v>
                </c:pt>
                <c:pt idx="38">
                  <c:v>18.106177848087381</c:v>
                </c:pt>
                <c:pt idx="39">
                  <c:v>17.932070705230238</c:v>
                </c:pt>
                <c:pt idx="40">
                  <c:v>17.753499276658811</c:v>
                </c:pt>
                <c:pt idx="41">
                  <c:v>17.570463562373096</c:v>
                </c:pt>
                <c:pt idx="42">
                  <c:v>17.382963562373096</c:v>
                </c:pt>
                <c:pt idx="43">
                  <c:v>17.190999276658811</c:v>
                </c:pt>
                <c:pt idx="44">
                  <c:v>16.994570705230238</c:v>
                </c:pt>
                <c:pt idx="45">
                  <c:v>16.793677848087384</c:v>
                </c:pt>
                <c:pt idx="46">
                  <c:v>16.588320705230238</c:v>
                </c:pt>
                <c:pt idx="47">
                  <c:v>16.378499276658811</c:v>
                </c:pt>
                <c:pt idx="48">
                  <c:v>16.164213562373096</c:v>
                </c:pt>
                <c:pt idx="49">
                  <c:v>15.945463562373096</c:v>
                </c:pt>
                <c:pt idx="50">
                  <c:v>15.722249276658811</c:v>
                </c:pt>
                <c:pt idx="51">
                  <c:v>15.494570705230238</c:v>
                </c:pt>
                <c:pt idx="52">
                  <c:v>15.262427848087382</c:v>
                </c:pt>
                <c:pt idx="53">
                  <c:v>15.025820705230238</c:v>
                </c:pt>
                <c:pt idx="54">
                  <c:v>14.784749276658811</c:v>
                </c:pt>
                <c:pt idx="55">
                  <c:v>14.539213562373096</c:v>
                </c:pt>
                <c:pt idx="56">
                  <c:v>14.289213562373096</c:v>
                </c:pt>
                <c:pt idx="57">
                  <c:v>14.034749276658811</c:v>
                </c:pt>
                <c:pt idx="58">
                  <c:v>13.775820705230238</c:v>
                </c:pt>
                <c:pt idx="59">
                  <c:v>13.512427848087381</c:v>
                </c:pt>
                <c:pt idx="60">
                  <c:v>13.244570705230238</c:v>
                </c:pt>
                <c:pt idx="61">
                  <c:v>12.972249276658808</c:v>
                </c:pt>
                <c:pt idx="62">
                  <c:v>12.695463562373096</c:v>
                </c:pt>
                <c:pt idx="63">
                  <c:v>12.414213562373096</c:v>
                </c:pt>
                <c:pt idx="64">
                  <c:v>12.128499276658808</c:v>
                </c:pt>
                <c:pt idx="65">
                  <c:v>11.838320705230238</c:v>
                </c:pt>
                <c:pt idx="66">
                  <c:v>11.543677848087381</c:v>
                </c:pt>
                <c:pt idx="67">
                  <c:v>11.244570705230238</c:v>
                </c:pt>
                <c:pt idx="68">
                  <c:v>10.940999276658809</c:v>
                </c:pt>
                <c:pt idx="69">
                  <c:v>10.632963562373094</c:v>
                </c:pt>
                <c:pt idx="70">
                  <c:v>10.320463562373094</c:v>
                </c:pt>
                <c:pt idx="71">
                  <c:v>10.003499276658808</c:v>
                </c:pt>
                <c:pt idx="72">
                  <c:v>9.6820707052302346</c:v>
                </c:pt>
                <c:pt idx="73">
                  <c:v>9.356177848087377</c:v>
                </c:pt>
                <c:pt idx="74">
                  <c:v>9.0258207052302346</c:v>
                </c:pt>
                <c:pt idx="75">
                  <c:v>8.6909992766588076</c:v>
                </c:pt>
                <c:pt idx="76">
                  <c:v>8.3517135623730923</c:v>
                </c:pt>
                <c:pt idx="77">
                  <c:v>8.0079635623730923</c:v>
                </c:pt>
                <c:pt idx="78">
                  <c:v>7.6597492766588058</c:v>
                </c:pt>
                <c:pt idx="79">
                  <c:v>7.3070707052302328</c:v>
                </c:pt>
                <c:pt idx="80">
                  <c:v>6.9499278480873752</c:v>
                </c:pt>
                <c:pt idx="81">
                  <c:v>6.5883207052302328</c:v>
                </c:pt>
                <c:pt idx="82">
                  <c:v>6.2222492766588058</c:v>
                </c:pt>
                <c:pt idx="83">
                  <c:v>5.8517135623730887</c:v>
                </c:pt>
                <c:pt idx="84">
                  <c:v>5.4767135623730887</c:v>
                </c:pt>
                <c:pt idx="85">
                  <c:v>5.097249276658804</c:v>
                </c:pt>
                <c:pt idx="86">
                  <c:v>4.7133207052302346</c:v>
                </c:pt>
                <c:pt idx="87">
                  <c:v>4.3249278480873734</c:v>
                </c:pt>
                <c:pt idx="88">
                  <c:v>3.9320707052302311</c:v>
                </c:pt>
                <c:pt idx="89">
                  <c:v>3.534749276658804</c:v>
                </c:pt>
                <c:pt idx="90">
                  <c:v>3.1329635623730887</c:v>
                </c:pt>
                <c:pt idx="91">
                  <c:v>2.7267135623730887</c:v>
                </c:pt>
                <c:pt idx="92">
                  <c:v>2.3159992766588005</c:v>
                </c:pt>
                <c:pt idx="93">
                  <c:v>1.9008207052302311</c:v>
                </c:pt>
                <c:pt idx="94">
                  <c:v>1.4811778480873734</c:v>
                </c:pt>
                <c:pt idx="95">
                  <c:v>1.0570707052302275</c:v>
                </c:pt>
                <c:pt idx="96">
                  <c:v>0.62849927665880045</c:v>
                </c:pt>
                <c:pt idx="97">
                  <c:v>0.19546356237308515</c:v>
                </c:pt>
                <c:pt idx="98">
                  <c:v>-0.24203643762691485</c:v>
                </c:pt>
                <c:pt idx="99">
                  <c:v>-0.6840007233412031</c:v>
                </c:pt>
                <c:pt idx="100">
                  <c:v>-1.1304292947697725</c:v>
                </c:pt>
                <c:pt idx="101">
                  <c:v>-1.5813221519126337</c:v>
                </c:pt>
                <c:pt idx="102">
                  <c:v>-2.036679294769776</c:v>
                </c:pt>
                <c:pt idx="103">
                  <c:v>-2.4965007233412031</c:v>
                </c:pt>
                <c:pt idx="104">
                  <c:v>-2.9607864376269184</c:v>
                </c:pt>
                <c:pt idx="105">
                  <c:v>-3.4295364376269184</c:v>
                </c:pt>
                <c:pt idx="106">
                  <c:v>-3.9027507233411995</c:v>
                </c:pt>
                <c:pt idx="107">
                  <c:v>-4.380429294769776</c:v>
                </c:pt>
                <c:pt idx="108">
                  <c:v>-4.8625721519126337</c:v>
                </c:pt>
                <c:pt idx="109">
                  <c:v>-5.349179294769776</c:v>
                </c:pt>
                <c:pt idx="110">
                  <c:v>-5.8402507233412067</c:v>
                </c:pt>
                <c:pt idx="111">
                  <c:v>-6.3357864376269184</c:v>
                </c:pt>
                <c:pt idx="112">
                  <c:v>-6.8357864376269184</c:v>
                </c:pt>
                <c:pt idx="113">
                  <c:v>-7.3402507233412031</c:v>
                </c:pt>
                <c:pt idx="114">
                  <c:v>-7.849179294769776</c:v>
                </c:pt>
                <c:pt idx="115">
                  <c:v>-8.3625721519126373</c:v>
                </c:pt>
                <c:pt idx="116">
                  <c:v>-8.8804292947697796</c:v>
                </c:pt>
                <c:pt idx="117">
                  <c:v>-9.4027507233412102</c:v>
                </c:pt>
                <c:pt idx="118">
                  <c:v>-9.929536437626922</c:v>
                </c:pt>
                <c:pt idx="119">
                  <c:v>-10.460786437626922</c:v>
                </c:pt>
                <c:pt idx="120">
                  <c:v>-10.99650072334121</c:v>
                </c:pt>
                <c:pt idx="121">
                  <c:v>-11.53667929476978</c:v>
                </c:pt>
                <c:pt idx="122">
                  <c:v>-12.081322151912644</c:v>
                </c:pt>
                <c:pt idx="123">
                  <c:v>-12.63042929476979</c:v>
                </c:pt>
                <c:pt idx="124">
                  <c:v>-13.184000723341221</c:v>
                </c:pt>
                <c:pt idx="125">
                  <c:v>-13.742036437626929</c:v>
                </c:pt>
                <c:pt idx="126">
                  <c:v>-14.304536437626929</c:v>
                </c:pt>
                <c:pt idx="127">
                  <c:v>-14.871500723341214</c:v>
                </c:pt>
                <c:pt idx="128">
                  <c:v>-15.44292929476979</c:v>
                </c:pt>
                <c:pt idx="129">
                  <c:v>-16.018822151912651</c:v>
                </c:pt>
                <c:pt idx="130">
                  <c:v>-16.599179294769797</c:v>
                </c:pt>
                <c:pt idx="131">
                  <c:v>-17.184000723341228</c:v>
                </c:pt>
                <c:pt idx="132">
                  <c:v>-17.773286437626936</c:v>
                </c:pt>
                <c:pt idx="133">
                  <c:v>-18.367036437626936</c:v>
                </c:pt>
                <c:pt idx="134">
                  <c:v>-18.965250723341221</c:v>
                </c:pt>
                <c:pt idx="135">
                  <c:v>-19.56792929476979</c:v>
                </c:pt>
                <c:pt idx="136">
                  <c:v>-20.175072151912651</c:v>
                </c:pt>
                <c:pt idx="137">
                  <c:v>-20.78667929476979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9-431F-996F-1528460BC3E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Sheet1!$Q$13:$Q$150</c:f>
              <c:numCache>
                <c:formatCode>General</c:formatCode>
                <c:ptCount val="138"/>
                <c:pt idx="0">
                  <c:v>1.4142135623730951</c:v>
                </c:pt>
                <c:pt idx="1">
                  <c:v>1.4385118218033164</c:v>
                </c:pt>
                <c:pt idx="2">
                  <c:v>1.4798959650728425</c:v>
                </c:pt>
                <c:pt idx="3">
                  <c:v>1.5383444171243681</c:v>
                </c:pt>
                <c:pt idx="4">
                  <c:v>1.6137996445566991</c:v>
                </c:pt>
                <c:pt idx="5">
                  <c:v>1.70614131074036</c:v>
                </c:pt>
                <c:pt idx="6">
                  <c:v>1.8151521274826556</c:v>
                </c:pt>
                <c:pt idx="7">
                  <c:v>1.9404767233414062</c:v>
                </c:pt>
                <c:pt idx="8">
                  <c:v>2.0815740940748051</c:v>
                </c:pt>
                <c:pt idx="9">
                  <c:v>2.2376645458532334</c:v>
                </c:pt>
                <c:pt idx="10">
                  <c:v>2.4076724989247098</c:v>
                </c:pt>
                <c:pt idx="11">
                  <c:v>2.5901670953590785</c:v>
                </c:pt>
                <c:pt idx="12">
                  <c:v>2.7833032484931373</c:v>
                </c:pt>
                <c:pt idx="13">
                  <c:v>2.9847665721489793</c:v>
                </c:pt>
                <c:pt idx="14">
                  <c:v>3.191726508658705</c:v>
                </c:pt>
                <c:pt idx="15">
                  <c:v>3.4008028921392852</c:v>
                </c:pt>
                <c:pt idx="16">
                  <c:v>3.6080520714259503</c:v>
                </c:pt>
                <c:pt idx="17">
                  <c:v>3.8089794847131353</c:v>
                </c:pt>
                <c:pt idx="18">
                  <c:v>3.9985861075106746</c:v>
                </c:pt>
                <c:pt idx="19">
                  <c:v>4.1714563425831344</c:v>
                </c:pt>
                <c:pt idx="20">
                  <c:v>4.3218945174078645</c:v>
                </c:pt>
                <c:pt idx="21">
                  <c:v>4.4441160180859747</c:v>
                </c:pt>
                <c:pt idx="22">
                  <c:v>4.5324970328814702</c:v>
                </c:pt>
                <c:pt idx="23">
                  <c:v>4.5818837352001323</c:v>
                </c:pt>
                <c:pt idx="24">
                  <c:v>4.5879573803943021</c:v>
                </c:pt>
                <c:pt idx="25">
                  <c:v>4.5476461765921599</c:v>
                </c:pt>
                <c:pt idx="26">
                  <c:v>4.4595679875046343</c:v>
                </c:pt>
                <c:pt idx="27">
                  <c:v>4.3244801659260688</c:v>
                </c:pt>
                <c:pt idx="28">
                  <c:v>4.1457045337292362</c:v>
                </c:pt>
                <c:pt idx="29">
                  <c:v>3.9294873874922596</c:v>
                </c:pt>
                <c:pt idx="30">
                  <c:v>3.6852473433316977</c:v>
                </c:pt>
                <c:pt idx="31">
                  <c:v>3.425659011659103</c:v>
                </c:pt>
                <c:pt idx="32">
                  <c:v>3.1665192847356414</c:v>
                </c:pt>
                <c:pt idx="33">
                  <c:v>2.9263469049924113</c:v>
                </c:pt>
                <c:pt idx="34">
                  <c:v>2.7256763907792032</c:v>
                </c:pt>
                <c:pt idx="35">
                  <c:v>2.5860254976470474</c:v>
                </c:pt>
                <c:pt idx="36">
                  <c:v>2.5285418242309294</c:v>
                </c:pt>
                <c:pt idx="37">
                  <c:v>2.5723687259528667</c:v>
                </c:pt>
                <c:pt idx="38">
                  <c:v>2.7328120088212229</c:v>
                </c:pt>
                <c:pt idx="39">
                  <c:v>3.0194341308613648</c:v>
                </c:pt>
                <c:pt idx="40">
                  <c:v>3.434247418028086</c:v>
                </c:pt>
                <c:pt idx="41">
                  <c:v>3.970216079015743</c:v>
                </c:pt>
                <c:pt idx="42">
                  <c:v>4.610301223737638</c:v>
                </c:pt>
                <c:pt idx="43">
                  <c:v>5.3272855780420922</c:v>
                </c:pt>
                <c:pt idx="44">
                  <c:v>6.0845873355238158</c:v>
                </c:pt>
                <c:pt idx="45">
                  <c:v>6.8382094155771576</c:v>
                </c:pt>
                <c:pt idx="46">
                  <c:v>7.5398683948909939</c:v>
                </c:pt>
                <c:pt idx="47">
                  <c:v>8.1412086582422063</c:v>
                </c:pt>
                <c:pt idx="48">
                  <c:v>8.5988405807014239</c:v>
                </c:pt>
                <c:pt idx="49">
                  <c:v>8.8797631323652926</c:v>
                </c:pt>
                <c:pt idx="50">
                  <c:v>8.9665651636410448</c:v>
                </c:pt>
                <c:pt idx="51">
                  <c:v>8.8616760203660299</c:v>
                </c:pt>
                <c:pt idx="52">
                  <c:v>8.5898884156785105</c:v>
                </c:pt>
                <c:pt idx="53">
                  <c:v>8.198436154553626</c:v>
                </c:pt>
                <c:pt idx="54">
                  <c:v>7.7540994406024293</c:v>
                </c:pt>
                <c:pt idx="55">
                  <c:v>7.3371382853186642</c:v>
                </c:pt>
                <c:pt idx="56">
                  <c:v>7.0323042007943677</c:v>
                </c:pt>
                <c:pt idx="57">
                  <c:v>6.9177080570495768</c:v>
                </c:pt>
                <c:pt idx="58">
                  <c:v>7.0528547558698502</c:v>
                </c:pt>
                <c:pt idx="59">
                  <c:v>7.4675958317005771</c:v>
                </c:pt>
                <c:pt idx="60">
                  <c:v>8.1539892333216368</c:v>
                </c:pt>
                <c:pt idx="61">
                  <c:v>9.0629876889701961</c:v>
                </c:pt>
                <c:pt idx="62">
                  <c:v>10.107430326680072</c:v>
                </c:pt>
                <c:pt idx="63">
                  <c:v>11.171970836157934</c:v>
                </c:pt>
                <c:pt idx="64">
                  <c:v>12.129403268638592</c:v>
                </c:pt>
                <c:pt idx="65">
                  <c:v>12.861498769991245</c:v>
                </c:pt>
                <c:pt idx="66">
                  <c:v>13.281183563185454</c:v>
                </c:pt>
                <c:pt idx="67">
                  <c:v>13.351966934078204</c:v>
                </c:pt>
                <c:pt idx="68">
                  <c:v>13.100267469323231</c:v>
                </c:pt>
                <c:pt idx="69">
                  <c:v>12.616916924510612</c:v>
                </c:pt>
                <c:pt idx="70">
                  <c:v>12.045726545087351</c:v>
                </c:pt>
                <c:pt idx="71">
                  <c:v>11.55944855511706</c:v>
                </c:pt>
                <c:pt idx="72">
                  <c:v>11.326377708308197</c:v>
                </c:pt>
                <c:pt idx="73">
                  <c:v>11.473614265490891</c:v>
                </c:pt>
                <c:pt idx="74">
                  <c:v>12.054922211307161</c:v>
                </c:pt>
                <c:pt idx="75">
                  <c:v>13.031467990559985</c:v>
                </c:pt>
                <c:pt idx="76">
                  <c:v>14.272051713974513</c:v>
                </c:pt>
                <c:pt idx="77">
                  <c:v>15.575712081999223</c:v>
                </c:pt>
                <c:pt idx="78">
                  <c:v>16.714329941596006</c:v>
                </c:pt>
                <c:pt idx="79">
                  <c:v>17.487174632044567</c:v>
                </c:pt>
                <c:pt idx="80">
                  <c:v>17.774735885170784</c:v>
                </c:pt>
                <c:pt idx="81">
                  <c:v>17.577226004378193</c:v>
                </c:pt>
                <c:pt idx="82">
                  <c:v>17.024982256814383</c:v>
                </c:pt>
                <c:pt idx="83">
                  <c:v>16.353930992163001</c:v>
                </c:pt>
                <c:pt idx="84">
                  <c:v>15.848373520969885</c:v>
                </c:pt>
                <c:pt idx="85">
                  <c:v>15.763475623108791</c:v>
                </c:pt>
                <c:pt idx="86">
                  <c:v>16.248005058095437</c:v>
                </c:pt>
                <c:pt idx="87">
                  <c:v>17.291025783882155</c:v>
                </c:pt>
                <c:pt idx="88">
                  <c:v>18.712352090771624</c:v>
                </c:pt>
                <c:pt idx="89">
                  <c:v>20.205451937228908</c:v>
                </c:pt>
                <c:pt idx="90">
                  <c:v>21.425496405266475</c:v>
                </c:pt>
                <c:pt idx="91">
                  <c:v>22.098956399399309</c:v>
                </c:pt>
                <c:pt idx="92">
                  <c:v>22.120247488294609</c:v>
                </c:pt>
                <c:pt idx="93">
                  <c:v>21.600394832306751</c:v>
                </c:pt>
                <c:pt idx="94">
                  <c:v>20.844726967923108</c:v>
                </c:pt>
                <c:pt idx="95">
                  <c:v>20.259115213061403</c:v>
                </c:pt>
                <c:pt idx="96">
                  <c:v>20.210679430582534</c:v>
                </c:pt>
                <c:pt idx="97">
                  <c:v>20.889697651838862</c:v>
                </c:pt>
                <c:pt idx="98">
                  <c:v>22.225463495307448</c:v>
                </c:pt>
                <c:pt idx="99">
                  <c:v>23.894924354304479</c:v>
                </c:pt>
                <c:pt idx="100">
                  <c:v>25.431181477485648</c:v>
                </c:pt>
                <c:pt idx="101">
                  <c:v>26.399323503311471</c:v>
                </c:pt>
                <c:pt idx="102">
                  <c:v>26.574920337688081</c:v>
                </c:pt>
                <c:pt idx="103">
                  <c:v>26.050921468015286</c:v>
                </c:pt>
                <c:pt idx="104">
                  <c:v>25.219761191548322</c:v>
                </c:pt>
                <c:pt idx="105">
                  <c:v>24.625062246103109</c:v>
                </c:pt>
                <c:pt idx="106">
                  <c:v>24.734456863241775</c:v>
                </c:pt>
                <c:pt idx="107">
                  <c:v>25.727092442543306</c:v>
                </c:pt>
                <c:pt idx="108">
                  <c:v>27.394247180530524</c:v>
                </c:pt>
                <c:pt idx="109">
                  <c:v>29.210753186000833</c:v>
                </c:pt>
                <c:pt idx="110">
                  <c:v>30.560847689967645</c:v>
                </c:pt>
                <c:pt idx="111">
                  <c:v>31.025574035786114</c:v>
                </c:pt>
                <c:pt idx="112">
                  <c:v>30.597616383102338</c:v>
                </c:pt>
                <c:pt idx="113">
                  <c:v>29.709867481439566</c:v>
                </c:pt>
                <c:pt idx="114">
                  <c:v>29.045205498540049</c:v>
                </c:pt>
                <c:pt idx="115">
                  <c:v>29.203903612107887</c:v>
                </c:pt>
                <c:pt idx="116">
                  <c:v>30.388323320177708</c:v>
                </c:pt>
                <c:pt idx="117">
                  <c:v>32.273382969370658</c:v>
                </c:pt>
                <c:pt idx="118">
                  <c:v>34.149796515861006</c:v>
                </c:pt>
                <c:pt idx="119">
                  <c:v>35.287079839035911</c:v>
                </c:pt>
                <c:pt idx="120">
                  <c:v>35.335085806266171</c:v>
                </c:pt>
                <c:pt idx="121">
                  <c:v>34.541363495250565</c:v>
                </c:pt>
                <c:pt idx="122">
                  <c:v>33.643471089055218</c:v>
                </c:pt>
                <c:pt idx="123">
                  <c:v>33.469878813417537</c:v>
                </c:pt>
                <c:pt idx="124">
                  <c:v>34.459089971970805</c:v>
                </c:pt>
                <c:pt idx="125">
                  <c:v>36.377613857001407</c:v>
                </c:pt>
                <c:pt idx="126">
                  <c:v>38.425255631639104</c:v>
                </c:pt>
                <c:pt idx="127">
                  <c:v>39.695977753420919</c:v>
                </c:pt>
                <c:pt idx="128">
                  <c:v>39.736279711636314</c:v>
                </c:pt>
                <c:pt idx="129">
                  <c:v>38.855032332071737</c:v>
                </c:pt>
                <c:pt idx="130">
                  <c:v>37.964685769867316</c:v>
                </c:pt>
                <c:pt idx="131">
                  <c:v>38.018877426713878</c:v>
                </c:pt>
                <c:pt idx="132">
                  <c:v>39.385797954374979</c:v>
                </c:pt>
                <c:pt idx="133">
                  <c:v>41.572802454962854</c:v>
                </c:pt>
                <c:pt idx="134">
                  <c:v>43.517892245288195</c:v>
                </c:pt>
                <c:pt idx="135">
                  <c:v>44.29195327648339</c:v>
                </c:pt>
                <c:pt idx="136">
                  <c:v>43.752811520096287</c:v>
                </c:pt>
                <c:pt idx="137">
                  <c:v>42.683537400000681</c:v>
                </c:pt>
              </c:numCache>
            </c:numRef>
          </c:xVal>
          <c:yVal>
            <c:numRef>
              <c:f>Sheet1!$R$13:$R$150</c:f>
              <c:numCache>
                <c:formatCode>General</c:formatCode>
                <c:ptCount val="138"/>
                <c:pt idx="0">
                  <c:v>23.414213562373096</c:v>
                </c:pt>
                <c:pt idx="1">
                  <c:v>23.409650927612333</c:v>
                </c:pt>
                <c:pt idx="2">
                  <c:v>23.400137039236803</c:v>
                </c:pt>
                <c:pt idx="3">
                  <c:v>23.385057424267043</c:v>
                </c:pt>
                <c:pt idx="4">
                  <c:v>23.36355982180384</c:v>
                </c:pt>
                <c:pt idx="5">
                  <c:v>23.334556862431874</c:v>
                </c:pt>
                <c:pt idx="6">
                  <c:v>23.296731556716455</c:v>
                </c:pt>
                <c:pt idx="7">
                  <c:v>23.248547090808138</c:v>
                </c:pt>
                <c:pt idx="8">
                  <c:v>23.188262719932133</c:v>
                </c:pt>
                <c:pt idx="9">
                  <c:v>23.113957803503187</c:v>
                </c:pt>
                <c:pt idx="10">
                  <c:v>23.023566214969708</c:v>
                </c:pt>
                <c:pt idx="11">
                  <c:v>22.914923454036146</c:v>
                </c:pt>
                <c:pt idx="12">
                  <c:v>22.785828749846885</c:v>
                </c:pt>
                <c:pt idx="13">
                  <c:v>22.634124225231112</c:v>
                </c:pt>
                <c:pt idx="14">
                  <c:v>22.457792742951785</c:v>
                </c:pt>
                <c:pt idx="15">
                  <c:v>22.255075321251834</c:v>
                </c:pt>
                <c:pt idx="16">
                  <c:v>22.024607935958688</c:v>
                </c:pt>
                <c:pt idx="17">
                  <c:v>21.765576076447374</c:v>
                </c:pt>
                <c:pt idx="18">
                  <c:v>21.477883566148709</c:v>
                </c:pt>
                <c:pt idx="19">
                  <c:v>21.162329895697674</c:v>
                </c:pt>
                <c:pt idx="20">
                  <c:v>20.820787688715491</c:v>
                </c:pt>
                <c:pt idx="21">
                  <c:v>20.456369020432259</c:v>
                </c:pt>
                <c:pt idx="22">
                  <c:v>20.07356629866349</c:v>
                </c:pt>
                <c:pt idx="23">
                  <c:v>19.678350534658925</c:v>
                </c:pt>
                <c:pt idx="24">
                  <c:v>19.278207404243254</c:v>
                </c:pt>
                <c:pt idx="25">
                  <c:v>18.882089940842757</c:v>
                </c:pt>
                <c:pt idx="26">
                  <c:v>18.500266501834339</c:v>
                </c:pt>
                <c:pt idx="27">
                  <c:v>18.144044350808176</c:v>
                </c:pt>
                <c:pt idx="28">
                  <c:v>17.825353352684225</c:v>
                </c:pt>
                <c:pt idx="29">
                  <c:v>17.556181383282546</c:v>
                </c:pt>
                <c:pt idx="30">
                  <c:v>17.34786346633955</c:v>
                </c:pt>
                <c:pt idx="31">
                  <c:v>17.210240478952507</c:v>
                </c:pt>
                <c:pt idx="32">
                  <c:v>17.150720254659635</c:v>
                </c:pt>
                <c:pt idx="33">
                  <c:v>17.173293317131979</c:v>
                </c:pt>
                <c:pt idx="34">
                  <c:v>17.277575956670958</c:v>
                </c:pt>
                <c:pt idx="35">
                  <c:v>17.457972912459184</c:v>
                </c:pt>
                <c:pt idx="36">
                  <c:v>17.703067877197348</c:v>
                </c:pt>
                <c:pt idx="37">
                  <c:v>17.995359162426322</c:v>
                </c:pt>
                <c:pt idx="38">
                  <c:v>18.311456578936248</c:v>
                </c:pt>
                <c:pt idx="39">
                  <c:v>18.622840364633159</c:v>
                </c:pt>
                <c:pt idx="40">
                  <c:v>18.897250878371548</c:v>
                </c:pt>
                <c:pt idx="41">
                  <c:v>19.100727075336405</c:v>
                </c:pt>
                <c:pt idx="42">
                  <c:v>19.200242811174711</c:v>
                </c:pt>
                <c:pt idx="43">
                  <c:v>19.16680588974906</c:v>
                </c:pt>
                <c:pt idx="44">
                  <c:v>18.978791965008959</c:v>
                </c:pt>
                <c:pt idx="45">
                  <c:v>18.625194106592698</c:v>
                </c:pt>
                <c:pt idx="46">
                  <c:v>18.108392679634466</c:v>
                </c:pt>
                <c:pt idx="47">
                  <c:v>17.446005352145992</c:v>
                </c:pt>
                <c:pt idx="48">
                  <c:v>16.671380497369881</c:v>
                </c:pt>
                <c:pt idx="49">
                  <c:v>15.832364149116575</c:v>
                </c:pt>
                <c:pt idx="50">
                  <c:v>14.988110981698641</c:v>
                </c:pt>
                <c:pt idx="51">
                  <c:v>14.203924639394099</c:v>
                </c:pt>
                <c:pt idx="52">
                  <c:v>13.544390877880543</c:v>
                </c:pt>
                <c:pt idx="53">
                  <c:v>13.065382279556021</c:v>
                </c:pt>
                <c:pt idx="54">
                  <c:v>12.805824228578798</c:v>
                </c:pt>
                <c:pt idx="55">
                  <c:v>12.780363748767133</c:v>
                </c:pt>
                <c:pt idx="56">
                  <c:v>12.974213875686292</c:v>
                </c:pt>
                <c:pt idx="57">
                  <c:v>13.341397026274073</c:v>
                </c:pt>
                <c:pt idx="58">
                  <c:v>13.807337109603843</c:v>
                </c:pt>
                <c:pt idx="59">
                  <c:v>14.276237185989539</c:v>
                </c:pt>
                <c:pt idx="60">
                  <c:v>14.642955426916208</c:v>
                </c:pt>
                <c:pt idx="61">
                  <c:v>14.808236578216107</c:v>
                </c:pt>
                <c:pt idx="62">
                  <c:v>14.695300569200164</c:v>
                </c:pt>
                <c:pt idx="63">
                  <c:v>14.265106296711359</c:v>
                </c:pt>
                <c:pt idx="64">
                  <c:v>13.527284471762025</c:v>
                </c:pt>
                <c:pt idx="65">
                  <c:v>12.543934388900391</c:v>
                </c:pt>
                <c:pt idx="66">
                  <c:v>11.424303899585833</c:v>
                </c:pt>
                <c:pt idx="67">
                  <c:v>10.309805917545969</c:v>
                </c:pt>
                <c:pt idx="68">
                  <c:v>9.3507099780843372</c:v>
                </c:pt>
                <c:pt idx="69">
                  <c:v>8.6778735226196844</c:v>
                </c:pt>
                <c:pt idx="70">
                  <c:v>8.3746123502166316</c:v>
                </c:pt>
                <c:pt idx="71">
                  <c:v>8.4547700688683278</c:v>
                </c:pt>
                <c:pt idx="72">
                  <c:v>8.8528074835988022</c:v>
                </c:pt>
                <c:pt idx="73">
                  <c:v>9.430056749905118</c:v>
                </c:pt>
                <c:pt idx="74">
                  <c:v>9.9982403206111652</c:v>
                </c:pt>
                <c:pt idx="75">
                  <c:v>10.357388424948599</c:v>
                </c:pt>
                <c:pt idx="76">
                  <c:v>10.341214386150272</c:v>
                </c:pt>
                <c:pt idx="77">
                  <c:v>9.8598813989961283</c:v>
                </c:pt>
                <c:pt idx="78">
                  <c:v>8.9289851120465524</c:v>
                </c:pt>
                <c:pt idx="79">
                  <c:v>7.6752537511338037</c:v>
                </c:pt>
                <c:pt idx="80">
                  <c:v>6.3140923941065177</c:v>
                </c:pt>
                <c:pt idx="81">
                  <c:v>5.1010039212941924</c:v>
                </c:pt>
                <c:pt idx="82">
                  <c:v>4.2665900867100994</c:v>
                </c:pt>
                <c:pt idx="83">
                  <c:v>3.9511499958901108</c:v>
                </c:pt>
                <c:pt idx="84">
                  <c:v>4.1576348232851714</c:v>
                </c:pt>
                <c:pt idx="85">
                  <c:v>4.7392716882342407</c:v>
                </c:pt>
                <c:pt idx="86">
                  <c:v>5.4302115659486772</c:v>
                </c:pt>
                <c:pt idx="87">
                  <c:v>5.9154963091458583</c:v>
                </c:pt>
                <c:pt idx="88">
                  <c:v>5.9235883192631436</c:v>
                </c:pt>
                <c:pt idx="89">
                  <c:v>5.3148245588786764</c:v>
                </c:pt>
                <c:pt idx="90">
                  <c:v>4.1364506636904323</c:v>
                </c:pt>
                <c:pt idx="91">
                  <c:v>2.6217323738318581</c:v>
                </c:pt>
                <c:pt idx="92">
                  <c:v>1.126496857760906</c:v>
                </c:pt>
                <c:pt idx="93">
                  <c:v>1.7378178468542949E-2</c:v>
                </c:pt>
                <c:pt idx="94">
                  <c:v>-0.45466081492742694</c:v>
                </c:pt>
                <c:pt idx="95">
                  <c:v>-0.25179389185414913</c:v>
                </c:pt>
                <c:pt idx="96">
                  <c:v>0.42139849574669763</c:v>
                </c:pt>
                <c:pt idx="97">
                  <c:v>1.1757818602586216</c:v>
                </c:pt>
                <c:pt idx="98">
                  <c:v>1.5706893791084862</c:v>
                </c:pt>
                <c:pt idx="99">
                  <c:v>1.2790826734434899</c:v>
                </c:pt>
                <c:pt idx="100">
                  <c:v>0.2231802957970872</c:v>
                </c:pt>
                <c:pt idx="101">
                  <c:v>-1.3773751081989702</c:v>
                </c:pt>
                <c:pt idx="102">
                  <c:v>-3.0742419990074223</c:v>
                </c:pt>
                <c:pt idx="103">
                  <c:v>-4.3600814873071769</c:v>
                </c:pt>
                <c:pt idx="104">
                  <c:v>-4.8780042127797625</c:v>
                </c:pt>
                <c:pt idx="105">
                  <c:v>-4.5843668543218081</c:v>
                </c:pt>
                <c:pt idx="106">
                  <c:v>-3.7882723032038701</c:v>
                </c:pt>
                <c:pt idx="107">
                  <c:v>-3.0371588392969571</c:v>
                </c:pt>
                <c:pt idx="108">
                  <c:v>-2.8847101260262331</c:v>
                </c:pt>
                <c:pt idx="109">
                  <c:v>-3.6366934528131556</c:v>
                </c:pt>
                <c:pt idx="110">
                  <c:v>-5.1924133290215337</c:v>
                </c:pt>
                <c:pt idx="111">
                  <c:v>-7.0674538402189357</c:v>
                </c:pt>
                <c:pt idx="112">
                  <c:v>-8.6046163260714579</c:v>
                </c:pt>
                <c:pt idx="113">
                  <c:v>-9.2869127503650208</c:v>
                </c:pt>
                <c:pt idx="114">
                  <c:v>-9.0047169329265593</c:v>
                </c:pt>
                <c:pt idx="115">
                  <c:v>-8.1357444200921467</c:v>
                </c:pt>
                <c:pt idx="116">
                  <c:v>-7.3783666018198231</c:v>
                </c:pt>
                <c:pt idx="117">
                  <c:v>-7.4031960909949301</c:v>
                </c:pt>
                <c:pt idx="118">
                  <c:v>-8.4932909747671825</c:v>
                </c:pt>
                <c:pt idx="119">
                  <c:v>-10.36842659476458</c:v>
                </c:pt>
                <c:pt idx="120">
                  <c:v>-12.307768408197861</c:v>
                </c:pt>
                <c:pt idx="121">
                  <c:v>-13.528897516565145</c:v>
                </c:pt>
                <c:pt idx="122">
                  <c:v>-13.629398232600961</c:v>
                </c:pt>
                <c:pt idx="123">
                  <c:v>-12.840114970100572</c:v>
                </c:pt>
                <c:pt idx="124">
                  <c:v>-11.924182703696495</c:v>
                </c:pt>
                <c:pt idx="125">
                  <c:v>-11.7513559029509</c:v>
                </c:pt>
                <c:pt idx="126">
                  <c:v>-12.778108841010486</c:v>
                </c:pt>
                <c:pt idx="127">
                  <c:v>-14.745863247172458</c:v>
                </c:pt>
                <c:pt idx="128">
                  <c:v>-16.804545888456623</c:v>
                </c:pt>
                <c:pt idx="129">
                  <c:v>-18.018807007867427</c:v>
                </c:pt>
                <c:pt idx="130">
                  <c:v>-17.96294730027202</c:v>
                </c:pt>
                <c:pt idx="131">
                  <c:v>-17.02351172857399</c:v>
                </c:pt>
                <c:pt idx="132">
                  <c:v>-16.185347763047059</c:v>
                </c:pt>
                <c:pt idx="133">
                  <c:v>-16.402955135811975</c:v>
                </c:pt>
                <c:pt idx="134">
                  <c:v>-17.9517988436323</c:v>
                </c:pt>
                <c:pt idx="135">
                  <c:v>-20.205669489406517</c:v>
                </c:pt>
                <c:pt idx="136">
                  <c:v>-22.029399836502066</c:v>
                </c:pt>
                <c:pt idx="137">
                  <c:v>-22.55647565646774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9-431F-996F-1528460B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13008"/>
        <c:axId val="1462421328"/>
      </c:scatterChart>
      <c:valAx>
        <c:axId val="14624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21328"/>
        <c:crosses val="autoZero"/>
        <c:crossBetween val="midCat"/>
      </c:valAx>
      <c:valAx>
        <c:axId val="14624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Sphere I=</a:t>
            </a:r>
            <a:r>
              <a:rPr lang="en-GB" baseline="0"/>
              <a:t>2/3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Sheet1!$I$13:$I$150</c:f>
              <c:numCache>
                <c:formatCode>General</c:formatCode>
                <c:ptCount val="138"/>
                <c:pt idx="0">
                  <c:v>1.4142135623730949</c:v>
                </c:pt>
                <c:pt idx="1">
                  <c:v>1.4186778480873807</c:v>
                </c:pt>
                <c:pt idx="2">
                  <c:v>1.4276064195159521</c:v>
                </c:pt>
                <c:pt idx="3">
                  <c:v>1.4409992766588091</c:v>
                </c:pt>
                <c:pt idx="4">
                  <c:v>1.4588564195159521</c:v>
                </c:pt>
                <c:pt idx="5">
                  <c:v>1.4811778480873807</c:v>
                </c:pt>
                <c:pt idx="6">
                  <c:v>1.5079635623730949</c:v>
                </c:pt>
                <c:pt idx="7">
                  <c:v>1.5392135623730949</c:v>
                </c:pt>
                <c:pt idx="8">
                  <c:v>1.5749278480873807</c:v>
                </c:pt>
                <c:pt idx="9">
                  <c:v>1.6151064195159521</c:v>
                </c:pt>
                <c:pt idx="10">
                  <c:v>1.6597492766588093</c:v>
                </c:pt>
                <c:pt idx="11">
                  <c:v>1.7088564195159521</c:v>
                </c:pt>
                <c:pt idx="12">
                  <c:v>1.7624278480873807</c:v>
                </c:pt>
                <c:pt idx="13">
                  <c:v>1.8204635623730949</c:v>
                </c:pt>
                <c:pt idx="14">
                  <c:v>1.8829635623730949</c:v>
                </c:pt>
                <c:pt idx="15">
                  <c:v>1.949927848087381</c:v>
                </c:pt>
                <c:pt idx="16">
                  <c:v>2.0213564195159521</c:v>
                </c:pt>
                <c:pt idx="17">
                  <c:v>2.0972492766588093</c:v>
                </c:pt>
                <c:pt idx="18">
                  <c:v>2.1776064195159526</c:v>
                </c:pt>
                <c:pt idx="19">
                  <c:v>2.262427848087381</c:v>
                </c:pt>
                <c:pt idx="20">
                  <c:v>2.3517135623730949</c:v>
                </c:pt>
                <c:pt idx="21">
                  <c:v>2.4454635623730949</c:v>
                </c:pt>
                <c:pt idx="22">
                  <c:v>2.5436778480873805</c:v>
                </c:pt>
                <c:pt idx="23">
                  <c:v>2.6463564195159526</c:v>
                </c:pt>
                <c:pt idx="24">
                  <c:v>2.7534992766588093</c:v>
                </c:pt>
                <c:pt idx="25">
                  <c:v>2.8651064195159526</c:v>
                </c:pt>
                <c:pt idx="26">
                  <c:v>2.9811778480873805</c:v>
                </c:pt>
                <c:pt idx="27">
                  <c:v>3.1017135623730949</c:v>
                </c:pt>
                <c:pt idx="28">
                  <c:v>3.2267135623730949</c:v>
                </c:pt>
                <c:pt idx="29">
                  <c:v>3.3561778480873805</c:v>
                </c:pt>
                <c:pt idx="30">
                  <c:v>3.4901064195159521</c:v>
                </c:pt>
                <c:pt idx="31">
                  <c:v>3.6284992766588093</c:v>
                </c:pt>
                <c:pt idx="32">
                  <c:v>3.7713564195159517</c:v>
                </c:pt>
                <c:pt idx="33">
                  <c:v>3.9186778480873801</c:v>
                </c:pt>
                <c:pt idx="34">
                  <c:v>4.070463562373094</c:v>
                </c:pt>
                <c:pt idx="35">
                  <c:v>4.226713562373094</c:v>
                </c:pt>
                <c:pt idx="36">
                  <c:v>4.3874278480873805</c:v>
                </c:pt>
                <c:pt idx="37">
                  <c:v>4.5526064195159517</c:v>
                </c:pt>
                <c:pt idx="38">
                  <c:v>4.7222492766588084</c:v>
                </c:pt>
                <c:pt idx="39">
                  <c:v>4.8963564195159517</c:v>
                </c:pt>
                <c:pt idx="40">
                  <c:v>5.0749278480873796</c:v>
                </c:pt>
                <c:pt idx="41">
                  <c:v>5.257963562373094</c:v>
                </c:pt>
                <c:pt idx="42">
                  <c:v>5.445463562373094</c:v>
                </c:pt>
                <c:pt idx="43">
                  <c:v>5.6374278480873796</c:v>
                </c:pt>
                <c:pt idx="44">
                  <c:v>5.8338564195159517</c:v>
                </c:pt>
                <c:pt idx="45">
                  <c:v>6.0347492766588084</c:v>
                </c:pt>
                <c:pt idx="46">
                  <c:v>6.2401064195159517</c:v>
                </c:pt>
                <c:pt idx="47">
                  <c:v>6.4499278480873805</c:v>
                </c:pt>
                <c:pt idx="48">
                  <c:v>6.664213562373094</c:v>
                </c:pt>
                <c:pt idx="49">
                  <c:v>6.882963562373094</c:v>
                </c:pt>
                <c:pt idx="50">
                  <c:v>7.1061778480873796</c:v>
                </c:pt>
                <c:pt idx="51">
                  <c:v>7.3338564195159517</c:v>
                </c:pt>
                <c:pt idx="52">
                  <c:v>7.5659992766588084</c:v>
                </c:pt>
                <c:pt idx="53">
                  <c:v>7.8026064195159517</c:v>
                </c:pt>
                <c:pt idx="54">
                  <c:v>8.0436778480873805</c:v>
                </c:pt>
                <c:pt idx="55">
                  <c:v>8.289213562373094</c:v>
                </c:pt>
                <c:pt idx="56">
                  <c:v>8.5392135623730958</c:v>
                </c:pt>
                <c:pt idx="57">
                  <c:v>8.7936778480873805</c:v>
                </c:pt>
                <c:pt idx="58">
                  <c:v>9.0526064195159535</c:v>
                </c:pt>
                <c:pt idx="59">
                  <c:v>9.3159992766588111</c:v>
                </c:pt>
                <c:pt idx="60">
                  <c:v>9.5838564195159535</c:v>
                </c:pt>
                <c:pt idx="61">
                  <c:v>9.8561778480873805</c:v>
                </c:pt>
                <c:pt idx="62">
                  <c:v>10.132963562373096</c:v>
                </c:pt>
                <c:pt idx="63">
                  <c:v>10.414213562373096</c:v>
                </c:pt>
                <c:pt idx="64">
                  <c:v>10.699927848087384</c:v>
                </c:pt>
                <c:pt idx="65">
                  <c:v>10.990106419515953</c:v>
                </c:pt>
                <c:pt idx="66">
                  <c:v>11.284749276658811</c:v>
                </c:pt>
                <c:pt idx="67">
                  <c:v>11.583856419515953</c:v>
                </c:pt>
                <c:pt idx="68">
                  <c:v>11.887427848087384</c:v>
                </c:pt>
                <c:pt idx="69">
                  <c:v>12.195463562373099</c:v>
                </c:pt>
                <c:pt idx="70">
                  <c:v>12.507963562373099</c:v>
                </c:pt>
                <c:pt idx="71">
                  <c:v>12.824927848087384</c:v>
                </c:pt>
                <c:pt idx="72">
                  <c:v>13.146356419515957</c:v>
                </c:pt>
                <c:pt idx="73">
                  <c:v>13.472249276658815</c:v>
                </c:pt>
                <c:pt idx="74">
                  <c:v>13.802606419515957</c:v>
                </c:pt>
                <c:pt idx="75">
                  <c:v>14.137427848087384</c:v>
                </c:pt>
                <c:pt idx="76">
                  <c:v>14.476713562373099</c:v>
                </c:pt>
                <c:pt idx="77">
                  <c:v>14.820463562373099</c:v>
                </c:pt>
                <c:pt idx="78">
                  <c:v>15.168677848087388</c:v>
                </c:pt>
                <c:pt idx="79">
                  <c:v>15.521356419515961</c:v>
                </c:pt>
                <c:pt idx="80">
                  <c:v>15.878499276658818</c:v>
                </c:pt>
                <c:pt idx="81">
                  <c:v>16.240106419515961</c:v>
                </c:pt>
                <c:pt idx="82">
                  <c:v>16.606177848087388</c:v>
                </c:pt>
                <c:pt idx="83">
                  <c:v>16.976713562373103</c:v>
                </c:pt>
                <c:pt idx="84">
                  <c:v>17.351713562373103</c:v>
                </c:pt>
                <c:pt idx="85">
                  <c:v>17.731177848087391</c:v>
                </c:pt>
                <c:pt idx="86">
                  <c:v>18.115106419515961</c:v>
                </c:pt>
                <c:pt idx="87">
                  <c:v>18.503499276658818</c:v>
                </c:pt>
                <c:pt idx="88">
                  <c:v>18.896356419515964</c:v>
                </c:pt>
                <c:pt idx="89">
                  <c:v>19.293677848087391</c:v>
                </c:pt>
                <c:pt idx="90">
                  <c:v>19.695463562373106</c:v>
                </c:pt>
                <c:pt idx="91">
                  <c:v>20.101713562373106</c:v>
                </c:pt>
                <c:pt idx="92">
                  <c:v>20.512427848087395</c:v>
                </c:pt>
                <c:pt idx="93">
                  <c:v>20.927606419515964</c:v>
                </c:pt>
                <c:pt idx="94">
                  <c:v>21.347249276658822</c:v>
                </c:pt>
                <c:pt idx="95">
                  <c:v>21.771356419515964</c:v>
                </c:pt>
                <c:pt idx="96">
                  <c:v>22.199927848087395</c:v>
                </c:pt>
                <c:pt idx="97">
                  <c:v>22.63296356237311</c:v>
                </c:pt>
                <c:pt idx="98">
                  <c:v>23.07046356237311</c:v>
                </c:pt>
                <c:pt idx="99">
                  <c:v>23.512427848087398</c:v>
                </c:pt>
                <c:pt idx="100">
                  <c:v>23.958856419515968</c:v>
                </c:pt>
                <c:pt idx="101">
                  <c:v>24.409749276658829</c:v>
                </c:pt>
                <c:pt idx="102">
                  <c:v>24.865106419515971</c:v>
                </c:pt>
                <c:pt idx="103">
                  <c:v>25.324927848087398</c:v>
                </c:pt>
                <c:pt idx="104">
                  <c:v>25.789213562373114</c:v>
                </c:pt>
                <c:pt idx="105">
                  <c:v>26.257963562373114</c:v>
                </c:pt>
                <c:pt idx="106">
                  <c:v>26.731177848087395</c:v>
                </c:pt>
                <c:pt idx="107">
                  <c:v>27.208856419515971</c:v>
                </c:pt>
                <c:pt idx="108">
                  <c:v>27.690999276658829</c:v>
                </c:pt>
                <c:pt idx="109">
                  <c:v>28.177606419515971</c:v>
                </c:pt>
                <c:pt idx="110">
                  <c:v>28.668677848087402</c:v>
                </c:pt>
                <c:pt idx="111">
                  <c:v>29.164213562373117</c:v>
                </c:pt>
                <c:pt idx="112">
                  <c:v>29.664213562373114</c:v>
                </c:pt>
                <c:pt idx="113">
                  <c:v>30.168677848087398</c:v>
                </c:pt>
                <c:pt idx="114">
                  <c:v>30.677606419515975</c:v>
                </c:pt>
                <c:pt idx="115">
                  <c:v>31.190999276658832</c:v>
                </c:pt>
                <c:pt idx="116">
                  <c:v>31.708856419515975</c:v>
                </c:pt>
                <c:pt idx="117">
                  <c:v>32.231177848087405</c:v>
                </c:pt>
                <c:pt idx="118">
                  <c:v>32.757963562373121</c:v>
                </c:pt>
                <c:pt idx="119">
                  <c:v>33.289213562373121</c:v>
                </c:pt>
                <c:pt idx="120">
                  <c:v>33.824927848087398</c:v>
                </c:pt>
                <c:pt idx="121">
                  <c:v>34.365106419515975</c:v>
                </c:pt>
                <c:pt idx="122">
                  <c:v>34.909749276658836</c:v>
                </c:pt>
                <c:pt idx="123">
                  <c:v>35.458856419515975</c:v>
                </c:pt>
                <c:pt idx="124">
                  <c:v>36.012427848087405</c:v>
                </c:pt>
                <c:pt idx="125">
                  <c:v>36.570463562373121</c:v>
                </c:pt>
                <c:pt idx="126">
                  <c:v>37.132963562373121</c:v>
                </c:pt>
                <c:pt idx="127">
                  <c:v>37.699927848087405</c:v>
                </c:pt>
                <c:pt idx="128">
                  <c:v>38.271356419515982</c:v>
                </c:pt>
                <c:pt idx="129">
                  <c:v>38.847249276658843</c:v>
                </c:pt>
                <c:pt idx="130">
                  <c:v>39.427606419515989</c:v>
                </c:pt>
                <c:pt idx="131">
                  <c:v>40.012427848087412</c:v>
                </c:pt>
                <c:pt idx="132">
                  <c:v>40.601713562373128</c:v>
                </c:pt>
                <c:pt idx="133">
                  <c:v>41.195463562373128</c:v>
                </c:pt>
                <c:pt idx="134">
                  <c:v>41.793677848087412</c:v>
                </c:pt>
                <c:pt idx="135">
                  <c:v>42.396356419515982</c:v>
                </c:pt>
                <c:pt idx="136">
                  <c:v>43.003499276658836</c:v>
                </c:pt>
                <c:pt idx="137">
                  <c:v>43.615106419515982</c:v>
                </c:pt>
              </c:numCache>
            </c:numRef>
          </c:xVal>
          <c:yVal>
            <c:numRef>
              <c:f>Sheet1!$J$13:$J$150</c:f>
              <c:numCache>
                <c:formatCode>General</c:formatCode>
                <c:ptCount val="138"/>
                <c:pt idx="0">
                  <c:v>21.414213562373096</c:v>
                </c:pt>
                <c:pt idx="1">
                  <c:v>21.409749276658808</c:v>
                </c:pt>
                <c:pt idx="2">
                  <c:v>21.400820705230238</c:v>
                </c:pt>
                <c:pt idx="3">
                  <c:v>21.387427848087381</c:v>
                </c:pt>
                <c:pt idx="4">
                  <c:v>21.369570705230238</c:v>
                </c:pt>
                <c:pt idx="5">
                  <c:v>21.347249276658808</c:v>
                </c:pt>
                <c:pt idx="6">
                  <c:v>21.320463562373096</c:v>
                </c:pt>
                <c:pt idx="7">
                  <c:v>21.289213562373096</c:v>
                </c:pt>
                <c:pt idx="8">
                  <c:v>21.253499276658808</c:v>
                </c:pt>
                <c:pt idx="9">
                  <c:v>21.213320705230238</c:v>
                </c:pt>
                <c:pt idx="10">
                  <c:v>21.168677848087381</c:v>
                </c:pt>
                <c:pt idx="11">
                  <c:v>21.119570705230238</c:v>
                </c:pt>
                <c:pt idx="12">
                  <c:v>21.065999276658808</c:v>
                </c:pt>
                <c:pt idx="13">
                  <c:v>21.007963562373096</c:v>
                </c:pt>
                <c:pt idx="14">
                  <c:v>20.945463562373096</c:v>
                </c:pt>
                <c:pt idx="15">
                  <c:v>20.878499276658808</c:v>
                </c:pt>
                <c:pt idx="16">
                  <c:v>20.807070705230238</c:v>
                </c:pt>
                <c:pt idx="17">
                  <c:v>20.731177848087381</c:v>
                </c:pt>
                <c:pt idx="18">
                  <c:v>20.650820705230238</c:v>
                </c:pt>
                <c:pt idx="19">
                  <c:v>20.565999276658808</c:v>
                </c:pt>
                <c:pt idx="20">
                  <c:v>20.476713562373096</c:v>
                </c:pt>
                <c:pt idx="21">
                  <c:v>20.382963562373096</c:v>
                </c:pt>
                <c:pt idx="22">
                  <c:v>20.284749276658811</c:v>
                </c:pt>
                <c:pt idx="23">
                  <c:v>20.182070705230238</c:v>
                </c:pt>
                <c:pt idx="24">
                  <c:v>20.074927848087381</c:v>
                </c:pt>
                <c:pt idx="25">
                  <c:v>19.963320705230238</c:v>
                </c:pt>
                <c:pt idx="26">
                  <c:v>19.847249276658811</c:v>
                </c:pt>
                <c:pt idx="27">
                  <c:v>19.726713562373096</c:v>
                </c:pt>
                <c:pt idx="28">
                  <c:v>19.601713562373096</c:v>
                </c:pt>
                <c:pt idx="29">
                  <c:v>19.472249276658811</c:v>
                </c:pt>
                <c:pt idx="30">
                  <c:v>19.338320705230238</c:v>
                </c:pt>
                <c:pt idx="31">
                  <c:v>19.199927848087381</c:v>
                </c:pt>
                <c:pt idx="32">
                  <c:v>19.057070705230238</c:v>
                </c:pt>
                <c:pt idx="33">
                  <c:v>18.909749276658811</c:v>
                </c:pt>
                <c:pt idx="34">
                  <c:v>18.757963562373096</c:v>
                </c:pt>
                <c:pt idx="35">
                  <c:v>18.601713562373096</c:v>
                </c:pt>
                <c:pt idx="36">
                  <c:v>18.440999276658811</c:v>
                </c:pt>
                <c:pt idx="37">
                  <c:v>18.275820705230238</c:v>
                </c:pt>
                <c:pt idx="38">
                  <c:v>18.106177848087381</c:v>
                </c:pt>
                <c:pt idx="39">
                  <c:v>17.932070705230238</c:v>
                </c:pt>
                <c:pt idx="40">
                  <c:v>17.753499276658811</c:v>
                </c:pt>
                <c:pt idx="41">
                  <c:v>17.570463562373096</c:v>
                </c:pt>
                <c:pt idx="42">
                  <c:v>17.382963562373096</c:v>
                </c:pt>
                <c:pt idx="43">
                  <c:v>17.190999276658811</c:v>
                </c:pt>
                <c:pt idx="44">
                  <c:v>16.994570705230238</c:v>
                </c:pt>
                <c:pt idx="45">
                  <c:v>16.793677848087384</c:v>
                </c:pt>
                <c:pt idx="46">
                  <c:v>16.588320705230238</c:v>
                </c:pt>
                <c:pt idx="47">
                  <c:v>16.378499276658811</c:v>
                </c:pt>
                <c:pt idx="48">
                  <c:v>16.164213562373096</c:v>
                </c:pt>
                <c:pt idx="49">
                  <c:v>15.945463562373096</c:v>
                </c:pt>
                <c:pt idx="50">
                  <c:v>15.722249276658811</c:v>
                </c:pt>
                <c:pt idx="51">
                  <c:v>15.494570705230238</c:v>
                </c:pt>
                <c:pt idx="52">
                  <c:v>15.262427848087382</c:v>
                </c:pt>
                <c:pt idx="53">
                  <c:v>15.025820705230238</c:v>
                </c:pt>
                <c:pt idx="54">
                  <c:v>14.784749276658811</c:v>
                </c:pt>
                <c:pt idx="55">
                  <c:v>14.539213562373096</c:v>
                </c:pt>
                <c:pt idx="56">
                  <c:v>14.289213562373096</c:v>
                </c:pt>
                <c:pt idx="57">
                  <c:v>14.034749276658811</c:v>
                </c:pt>
                <c:pt idx="58">
                  <c:v>13.775820705230238</c:v>
                </c:pt>
                <c:pt idx="59">
                  <c:v>13.512427848087381</c:v>
                </c:pt>
                <c:pt idx="60">
                  <c:v>13.244570705230238</c:v>
                </c:pt>
                <c:pt idx="61">
                  <c:v>12.972249276658808</c:v>
                </c:pt>
                <c:pt idx="62">
                  <c:v>12.695463562373096</c:v>
                </c:pt>
                <c:pt idx="63">
                  <c:v>12.414213562373096</c:v>
                </c:pt>
                <c:pt idx="64">
                  <c:v>12.128499276658808</c:v>
                </c:pt>
                <c:pt idx="65">
                  <c:v>11.838320705230238</c:v>
                </c:pt>
                <c:pt idx="66">
                  <c:v>11.543677848087381</c:v>
                </c:pt>
                <c:pt idx="67">
                  <c:v>11.244570705230238</c:v>
                </c:pt>
                <c:pt idx="68">
                  <c:v>10.940999276658809</c:v>
                </c:pt>
                <c:pt idx="69">
                  <c:v>10.632963562373094</c:v>
                </c:pt>
                <c:pt idx="70">
                  <c:v>10.320463562373094</c:v>
                </c:pt>
                <c:pt idx="71">
                  <c:v>10.003499276658808</c:v>
                </c:pt>
                <c:pt idx="72">
                  <c:v>9.6820707052302346</c:v>
                </c:pt>
                <c:pt idx="73">
                  <c:v>9.356177848087377</c:v>
                </c:pt>
                <c:pt idx="74">
                  <c:v>9.0258207052302346</c:v>
                </c:pt>
                <c:pt idx="75">
                  <c:v>8.6909992766588076</c:v>
                </c:pt>
                <c:pt idx="76">
                  <c:v>8.3517135623730923</c:v>
                </c:pt>
                <c:pt idx="77">
                  <c:v>8.0079635623730923</c:v>
                </c:pt>
                <c:pt idx="78">
                  <c:v>7.6597492766588058</c:v>
                </c:pt>
                <c:pt idx="79">
                  <c:v>7.3070707052302328</c:v>
                </c:pt>
                <c:pt idx="80">
                  <c:v>6.9499278480873752</c:v>
                </c:pt>
                <c:pt idx="81">
                  <c:v>6.5883207052302328</c:v>
                </c:pt>
                <c:pt idx="82">
                  <c:v>6.2222492766588058</c:v>
                </c:pt>
                <c:pt idx="83">
                  <c:v>5.8517135623730887</c:v>
                </c:pt>
                <c:pt idx="84">
                  <c:v>5.4767135623730887</c:v>
                </c:pt>
                <c:pt idx="85">
                  <c:v>5.097249276658804</c:v>
                </c:pt>
                <c:pt idx="86">
                  <c:v>4.7133207052302346</c:v>
                </c:pt>
                <c:pt idx="87">
                  <c:v>4.3249278480873734</c:v>
                </c:pt>
                <c:pt idx="88">
                  <c:v>3.9320707052302311</c:v>
                </c:pt>
                <c:pt idx="89">
                  <c:v>3.534749276658804</c:v>
                </c:pt>
                <c:pt idx="90">
                  <c:v>3.1329635623730887</c:v>
                </c:pt>
                <c:pt idx="91">
                  <c:v>2.7267135623730887</c:v>
                </c:pt>
                <c:pt idx="92">
                  <c:v>2.3159992766588005</c:v>
                </c:pt>
                <c:pt idx="93">
                  <c:v>1.9008207052302311</c:v>
                </c:pt>
                <c:pt idx="94">
                  <c:v>1.4811778480873734</c:v>
                </c:pt>
                <c:pt idx="95">
                  <c:v>1.0570707052302275</c:v>
                </c:pt>
                <c:pt idx="96">
                  <c:v>0.62849927665880045</c:v>
                </c:pt>
                <c:pt idx="97">
                  <c:v>0.19546356237308515</c:v>
                </c:pt>
                <c:pt idx="98">
                  <c:v>-0.24203643762691485</c:v>
                </c:pt>
                <c:pt idx="99">
                  <c:v>-0.6840007233412031</c:v>
                </c:pt>
                <c:pt idx="100">
                  <c:v>-1.1304292947697725</c:v>
                </c:pt>
                <c:pt idx="101">
                  <c:v>-1.5813221519126337</c:v>
                </c:pt>
                <c:pt idx="102">
                  <c:v>-2.036679294769776</c:v>
                </c:pt>
                <c:pt idx="103">
                  <c:v>-2.4965007233412031</c:v>
                </c:pt>
                <c:pt idx="104">
                  <c:v>-2.9607864376269184</c:v>
                </c:pt>
                <c:pt idx="105">
                  <c:v>-3.4295364376269184</c:v>
                </c:pt>
                <c:pt idx="106">
                  <c:v>-3.9027507233411995</c:v>
                </c:pt>
                <c:pt idx="107">
                  <c:v>-4.380429294769776</c:v>
                </c:pt>
                <c:pt idx="108">
                  <c:v>-4.8625721519126337</c:v>
                </c:pt>
                <c:pt idx="109">
                  <c:v>-5.349179294769776</c:v>
                </c:pt>
                <c:pt idx="110">
                  <c:v>-5.8402507233412067</c:v>
                </c:pt>
                <c:pt idx="111">
                  <c:v>-6.3357864376269184</c:v>
                </c:pt>
                <c:pt idx="112">
                  <c:v>-6.8357864376269184</c:v>
                </c:pt>
                <c:pt idx="113">
                  <c:v>-7.3402507233412031</c:v>
                </c:pt>
                <c:pt idx="114">
                  <c:v>-7.849179294769776</c:v>
                </c:pt>
                <c:pt idx="115">
                  <c:v>-8.3625721519126373</c:v>
                </c:pt>
                <c:pt idx="116">
                  <c:v>-8.8804292947697796</c:v>
                </c:pt>
                <c:pt idx="117">
                  <c:v>-9.4027507233412102</c:v>
                </c:pt>
                <c:pt idx="118">
                  <c:v>-9.929536437626922</c:v>
                </c:pt>
                <c:pt idx="119">
                  <c:v>-10.460786437626922</c:v>
                </c:pt>
                <c:pt idx="120">
                  <c:v>-10.99650072334121</c:v>
                </c:pt>
                <c:pt idx="121">
                  <c:v>-11.53667929476978</c:v>
                </c:pt>
                <c:pt idx="122">
                  <c:v>-12.081322151912644</c:v>
                </c:pt>
                <c:pt idx="123">
                  <c:v>-12.63042929476979</c:v>
                </c:pt>
                <c:pt idx="124">
                  <c:v>-13.184000723341221</c:v>
                </c:pt>
                <c:pt idx="125">
                  <c:v>-13.742036437626929</c:v>
                </c:pt>
                <c:pt idx="126">
                  <c:v>-14.304536437626929</c:v>
                </c:pt>
                <c:pt idx="127">
                  <c:v>-14.871500723341214</c:v>
                </c:pt>
                <c:pt idx="128">
                  <c:v>-15.44292929476979</c:v>
                </c:pt>
                <c:pt idx="129">
                  <c:v>-16.018822151912651</c:v>
                </c:pt>
                <c:pt idx="130">
                  <c:v>-16.599179294769797</c:v>
                </c:pt>
                <c:pt idx="131">
                  <c:v>-17.184000723341228</c:v>
                </c:pt>
                <c:pt idx="132">
                  <c:v>-17.773286437626936</c:v>
                </c:pt>
                <c:pt idx="133">
                  <c:v>-18.367036437626936</c:v>
                </c:pt>
                <c:pt idx="134">
                  <c:v>-18.965250723341221</c:v>
                </c:pt>
                <c:pt idx="135">
                  <c:v>-19.56792929476979</c:v>
                </c:pt>
                <c:pt idx="136">
                  <c:v>-20.175072151912651</c:v>
                </c:pt>
                <c:pt idx="137">
                  <c:v>-20.78667929476979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0-46A1-97D5-8FC132E884CE}"/>
            </c:ext>
          </c:extLst>
        </c:ser>
        <c:ser>
          <c:idx val="1"/>
          <c:order val="1"/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Sheet1!$Q$13:$Q$150</c:f>
              <c:numCache>
                <c:formatCode>General</c:formatCode>
                <c:ptCount val="138"/>
                <c:pt idx="0">
                  <c:v>1.4142135623730951</c:v>
                </c:pt>
                <c:pt idx="1">
                  <c:v>1.4385118218033164</c:v>
                </c:pt>
                <c:pt idx="2">
                  <c:v>1.4798959650728425</c:v>
                </c:pt>
                <c:pt idx="3">
                  <c:v>1.5383444171243681</c:v>
                </c:pt>
                <c:pt idx="4">
                  <c:v>1.6137996445566991</c:v>
                </c:pt>
                <c:pt idx="5">
                  <c:v>1.70614131074036</c:v>
                </c:pt>
                <c:pt idx="6">
                  <c:v>1.8151521274826556</c:v>
                </c:pt>
                <c:pt idx="7">
                  <c:v>1.9404767233414062</c:v>
                </c:pt>
                <c:pt idx="8">
                  <c:v>2.0815740940748051</c:v>
                </c:pt>
                <c:pt idx="9">
                  <c:v>2.2376645458532334</c:v>
                </c:pt>
                <c:pt idx="10">
                  <c:v>2.4076724989247098</c:v>
                </c:pt>
                <c:pt idx="11">
                  <c:v>2.5901670953590785</c:v>
                </c:pt>
                <c:pt idx="12">
                  <c:v>2.7833032484931373</c:v>
                </c:pt>
                <c:pt idx="13">
                  <c:v>2.9847665721489793</c:v>
                </c:pt>
                <c:pt idx="14">
                  <c:v>3.191726508658705</c:v>
                </c:pt>
                <c:pt idx="15">
                  <c:v>3.4008028921392852</c:v>
                </c:pt>
                <c:pt idx="16">
                  <c:v>3.6080520714259503</c:v>
                </c:pt>
                <c:pt idx="17">
                  <c:v>3.8089794847131353</c:v>
                </c:pt>
                <c:pt idx="18">
                  <c:v>3.9985861075106746</c:v>
                </c:pt>
                <c:pt idx="19">
                  <c:v>4.1714563425831344</c:v>
                </c:pt>
                <c:pt idx="20">
                  <c:v>4.3218945174078645</c:v>
                </c:pt>
                <c:pt idx="21">
                  <c:v>4.4441160180859747</c:v>
                </c:pt>
                <c:pt idx="22">
                  <c:v>4.5324970328814702</c:v>
                </c:pt>
                <c:pt idx="23">
                  <c:v>4.5818837352001323</c:v>
                </c:pt>
                <c:pt idx="24">
                  <c:v>4.5879573803943021</c:v>
                </c:pt>
                <c:pt idx="25">
                  <c:v>4.5476461765921599</c:v>
                </c:pt>
                <c:pt idx="26">
                  <c:v>4.4595679875046343</c:v>
                </c:pt>
                <c:pt idx="27">
                  <c:v>4.3244801659260688</c:v>
                </c:pt>
                <c:pt idx="28">
                  <c:v>4.1457045337292362</c:v>
                </c:pt>
                <c:pt idx="29">
                  <c:v>3.9294873874922596</c:v>
                </c:pt>
                <c:pt idx="30">
                  <c:v>3.6852473433316977</c:v>
                </c:pt>
                <c:pt idx="31">
                  <c:v>3.425659011659103</c:v>
                </c:pt>
                <c:pt idx="32">
                  <c:v>3.1665192847356414</c:v>
                </c:pt>
                <c:pt idx="33">
                  <c:v>2.9263469049924113</c:v>
                </c:pt>
                <c:pt idx="34">
                  <c:v>2.7256763907792032</c:v>
                </c:pt>
                <c:pt idx="35">
                  <c:v>2.5860254976470474</c:v>
                </c:pt>
                <c:pt idx="36">
                  <c:v>2.5285418242309294</c:v>
                </c:pt>
                <c:pt idx="37">
                  <c:v>2.5723687259528667</c:v>
                </c:pt>
                <c:pt idx="38">
                  <c:v>2.7328120088212229</c:v>
                </c:pt>
                <c:pt idx="39">
                  <c:v>3.0194341308613648</c:v>
                </c:pt>
                <c:pt idx="40">
                  <c:v>3.434247418028086</c:v>
                </c:pt>
                <c:pt idx="41">
                  <c:v>3.970216079015743</c:v>
                </c:pt>
                <c:pt idx="42">
                  <c:v>4.610301223737638</c:v>
                </c:pt>
                <c:pt idx="43">
                  <c:v>5.3272855780420922</c:v>
                </c:pt>
                <c:pt idx="44">
                  <c:v>6.0845873355238158</c:v>
                </c:pt>
                <c:pt idx="45">
                  <c:v>6.8382094155771576</c:v>
                </c:pt>
                <c:pt idx="46">
                  <c:v>7.5398683948909939</c:v>
                </c:pt>
                <c:pt idx="47">
                  <c:v>8.1412086582422063</c:v>
                </c:pt>
                <c:pt idx="48">
                  <c:v>8.5988405807014239</c:v>
                </c:pt>
                <c:pt idx="49">
                  <c:v>8.8797631323652926</c:v>
                </c:pt>
                <c:pt idx="50">
                  <c:v>8.9665651636410448</c:v>
                </c:pt>
                <c:pt idx="51">
                  <c:v>8.8616760203660299</c:v>
                </c:pt>
                <c:pt idx="52">
                  <c:v>8.5898884156785105</c:v>
                </c:pt>
                <c:pt idx="53">
                  <c:v>8.198436154553626</c:v>
                </c:pt>
                <c:pt idx="54">
                  <c:v>7.7540994406024293</c:v>
                </c:pt>
                <c:pt idx="55">
                  <c:v>7.3371382853186642</c:v>
                </c:pt>
                <c:pt idx="56">
                  <c:v>7.0323042007943677</c:v>
                </c:pt>
                <c:pt idx="57">
                  <c:v>6.9177080570495768</c:v>
                </c:pt>
                <c:pt idx="58">
                  <c:v>7.0528547558698502</c:v>
                </c:pt>
                <c:pt idx="59">
                  <c:v>7.4675958317005771</c:v>
                </c:pt>
                <c:pt idx="60">
                  <c:v>8.1539892333216368</c:v>
                </c:pt>
                <c:pt idx="61">
                  <c:v>9.0629876889701961</c:v>
                </c:pt>
                <c:pt idx="62">
                  <c:v>10.107430326680072</c:v>
                </c:pt>
                <c:pt idx="63">
                  <c:v>11.171970836157934</c:v>
                </c:pt>
                <c:pt idx="64">
                  <c:v>12.129403268638592</c:v>
                </c:pt>
                <c:pt idx="65">
                  <c:v>12.861498769991245</c:v>
                </c:pt>
                <c:pt idx="66">
                  <c:v>13.281183563185454</c:v>
                </c:pt>
                <c:pt idx="67">
                  <c:v>13.351966934078204</c:v>
                </c:pt>
                <c:pt idx="68">
                  <c:v>13.100267469323231</c:v>
                </c:pt>
                <c:pt idx="69">
                  <c:v>12.616916924510612</c:v>
                </c:pt>
                <c:pt idx="70">
                  <c:v>12.045726545087351</c:v>
                </c:pt>
                <c:pt idx="71">
                  <c:v>11.55944855511706</c:v>
                </c:pt>
                <c:pt idx="72">
                  <c:v>11.326377708308197</c:v>
                </c:pt>
                <c:pt idx="73">
                  <c:v>11.473614265490891</c:v>
                </c:pt>
                <c:pt idx="74">
                  <c:v>12.054922211307161</c:v>
                </c:pt>
                <c:pt idx="75">
                  <c:v>13.031467990559985</c:v>
                </c:pt>
                <c:pt idx="76">
                  <c:v>14.272051713974513</c:v>
                </c:pt>
                <c:pt idx="77">
                  <c:v>15.575712081999223</c:v>
                </c:pt>
                <c:pt idx="78">
                  <c:v>16.714329941596006</c:v>
                </c:pt>
                <c:pt idx="79">
                  <c:v>17.487174632044567</c:v>
                </c:pt>
                <c:pt idx="80">
                  <c:v>17.774735885170784</c:v>
                </c:pt>
                <c:pt idx="81">
                  <c:v>17.577226004378193</c:v>
                </c:pt>
                <c:pt idx="82">
                  <c:v>17.024982256814383</c:v>
                </c:pt>
                <c:pt idx="83">
                  <c:v>16.353930992163001</c:v>
                </c:pt>
                <c:pt idx="84">
                  <c:v>15.848373520969885</c:v>
                </c:pt>
                <c:pt idx="85">
                  <c:v>15.763475623108791</c:v>
                </c:pt>
                <c:pt idx="86">
                  <c:v>16.248005058095437</c:v>
                </c:pt>
                <c:pt idx="87">
                  <c:v>17.291025783882155</c:v>
                </c:pt>
                <c:pt idx="88">
                  <c:v>18.712352090771624</c:v>
                </c:pt>
                <c:pt idx="89">
                  <c:v>20.205451937228908</c:v>
                </c:pt>
                <c:pt idx="90">
                  <c:v>21.425496405266475</c:v>
                </c:pt>
                <c:pt idx="91">
                  <c:v>22.098956399399309</c:v>
                </c:pt>
                <c:pt idx="92">
                  <c:v>22.120247488294609</c:v>
                </c:pt>
                <c:pt idx="93">
                  <c:v>21.600394832306751</c:v>
                </c:pt>
                <c:pt idx="94">
                  <c:v>20.844726967923108</c:v>
                </c:pt>
                <c:pt idx="95">
                  <c:v>20.259115213061403</c:v>
                </c:pt>
                <c:pt idx="96">
                  <c:v>20.210679430582534</c:v>
                </c:pt>
                <c:pt idx="97">
                  <c:v>20.889697651838862</c:v>
                </c:pt>
                <c:pt idx="98">
                  <c:v>22.225463495307448</c:v>
                </c:pt>
                <c:pt idx="99">
                  <c:v>23.894924354304479</c:v>
                </c:pt>
                <c:pt idx="100">
                  <c:v>25.431181477485648</c:v>
                </c:pt>
                <c:pt idx="101">
                  <c:v>26.399323503311471</c:v>
                </c:pt>
                <c:pt idx="102">
                  <c:v>26.574920337688081</c:v>
                </c:pt>
                <c:pt idx="103">
                  <c:v>26.050921468015286</c:v>
                </c:pt>
                <c:pt idx="104">
                  <c:v>25.219761191548322</c:v>
                </c:pt>
                <c:pt idx="105">
                  <c:v>24.625062246103109</c:v>
                </c:pt>
                <c:pt idx="106">
                  <c:v>24.734456863241775</c:v>
                </c:pt>
                <c:pt idx="107">
                  <c:v>25.727092442543306</c:v>
                </c:pt>
                <c:pt idx="108">
                  <c:v>27.394247180530524</c:v>
                </c:pt>
                <c:pt idx="109">
                  <c:v>29.210753186000833</c:v>
                </c:pt>
                <c:pt idx="110">
                  <c:v>30.560847689967645</c:v>
                </c:pt>
                <c:pt idx="111">
                  <c:v>31.025574035786114</c:v>
                </c:pt>
                <c:pt idx="112">
                  <c:v>30.597616383102338</c:v>
                </c:pt>
                <c:pt idx="113">
                  <c:v>29.709867481439566</c:v>
                </c:pt>
                <c:pt idx="114">
                  <c:v>29.045205498540049</c:v>
                </c:pt>
                <c:pt idx="115">
                  <c:v>29.203903612107887</c:v>
                </c:pt>
                <c:pt idx="116">
                  <c:v>30.388323320177708</c:v>
                </c:pt>
                <c:pt idx="117">
                  <c:v>32.273382969370658</c:v>
                </c:pt>
                <c:pt idx="118">
                  <c:v>34.149796515861006</c:v>
                </c:pt>
                <c:pt idx="119">
                  <c:v>35.287079839035911</c:v>
                </c:pt>
                <c:pt idx="120">
                  <c:v>35.335085806266171</c:v>
                </c:pt>
                <c:pt idx="121">
                  <c:v>34.541363495250565</c:v>
                </c:pt>
                <c:pt idx="122">
                  <c:v>33.643471089055218</c:v>
                </c:pt>
                <c:pt idx="123">
                  <c:v>33.469878813417537</c:v>
                </c:pt>
                <c:pt idx="124">
                  <c:v>34.459089971970805</c:v>
                </c:pt>
                <c:pt idx="125">
                  <c:v>36.377613857001407</c:v>
                </c:pt>
                <c:pt idx="126">
                  <c:v>38.425255631639104</c:v>
                </c:pt>
                <c:pt idx="127">
                  <c:v>39.695977753420919</c:v>
                </c:pt>
                <c:pt idx="128">
                  <c:v>39.736279711636314</c:v>
                </c:pt>
                <c:pt idx="129">
                  <c:v>38.855032332071737</c:v>
                </c:pt>
                <c:pt idx="130">
                  <c:v>37.964685769867316</c:v>
                </c:pt>
                <c:pt idx="131">
                  <c:v>38.018877426713878</c:v>
                </c:pt>
                <c:pt idx="132">
                  <c:v>39.385797954374979</c:v>
                </c:pt>
                <c:pt idx="133">
                  <c:v>41.572802454962854</c:v>
                </c:pt>
                <c:pt idx="134">
                  <c:v>43.517892245288195</c:v>
                </c:pt>
                <c:pt idx="135">
                  <c:v>44.29195327648339</c:v>
                </c:pt>
                <c:pt idx="136">
                  <c:v>43.752811520096287</c:v>
                </c:pt>
                <c:pt idx="137">
                  <c:v>42.683537400000681</c:v>
                </c:pt>
              </c:numCache>
            </c:numRef>
          </c:xVal>
          <c:yVal>
            <c:numRef>
              <c:f>Sheet1!$R$13:$R$150</c:f>
              <c:numCache>
                <c:formatCode>General</c:formatCode>
                <c:ptCount val="138"/>
                <c:pt idx="0">
                  <c:v>23.414213562373096</c:v>
                </c:pt>
                <c:pt idx="1">
                  <c:v>23.409650927612333</c:v>
                </c:pt>
                <c:pt idx="2">
                  <c:v>23.400137039236803</c:v>
                </c:pt>
                <c:pt idx="3">
                  <c:v>23.385057424267043</c:v>
                </c:pt>
                <c:pt idx="4">
                  <c:v>23.36355982180384</c:v>
                </c:pt>
                <c:pt idx="5">
                  <c:v>23.334556862431874</c:v>
                </c:pt>
                <c:pt idx="6">
                  <c:v>23.296731556716455</c:v>
                </c:pt>
                <c:pt idx="7">
                  <c:v>23.248547090808138</c:v>
                </c:pt>
                <c:pt idx="8">
                  <c:v>23.188262719932133</c:v>
                </c:pt>
                <c:pt idx="9">
                  <c:v>23.113957803503187</c:v>
                </c:pt>
                <c:pt idx="10">
                  <c:v>23.023566214969708</c:v>
                </c:pt>
                <c:pt idx="11">
                  <c:v>22.914923454036146</c:v>
                </c:pt>
                <c:pt idx="12">
                  <c:v>22.785828749846885</c:v>
                </c:pt>
                <c:pt idx="13">
                  <c:v>22.634124225231112</c:v>
                </c:pt>
                <c:pt idx="14">
                  <c:v>22.457792742951785</c:v>
                </c:pt>
                <c:pt idx="15">
                  <c:v>22.255075321251834</c:v>
                </c:pt>
                <c:pt idx="16">
                  <c:v>22.024607935958688</c:v>
                </c:pt>
                <c:pt idx="17">
                  <c:v>21.765576076447374</c:v>
                </c:pt>
                <c:pt idx="18">
                  <c:v>21.477883566148709</c:v>
                </c:pt>
                <c:pt idx="19">
                  <c:v>21.162329895697674</c:v>
                </c:pt>
                <c:pt idx="20">
                  <c:v>20.820787688715491</c:v>
                </c:pt>
                <c:pt idx="21">
                  <c:v>20.456369020432259</c:v>
                </c:pt>
                <c:pt idx="22">
                  <c:v>20.07356629866349</c:v>
                </c:pt>
                <c:pt idx="23">
                  <c:v>19.678350534658925</c:v>
                </c:pt>
                <c:pt idx="24">
                  <c:v>19.278207404243254</c:v>
                </c:pt>
                <c:pt idx="25">
                  <c:v>18.882089940842757</c:v>
                </c:pt>
                <c:pt idx="26">
                  <c:v>18.500266501834339</c:v>
                </c:pt>
                <c:pt idx="27">
                  <c:v>18.144044350808176</c:v>
                </c:pt>
                <c:pt idx="28">
                  <c:v>17.825353352684225</c:v>
                </c:pt>
                <c:pt idx="29">
                  <c:v>17.556181383282546</c:v>
                </c:pt>
                <c:pt idx="30">
                  <c:v>17.34786346633955</c:v>
                </c:pt>
                <c:pt idx="31">
                  <c:v>17.210240478952507</c:v>
                </c:pt>
                <c:pt idx="32">
                  <c:v>17.150720254659635</c:v>
                </c:pt>
                <c:pt idx="33">
                  <c:v>17.173293317131979</c:v>
                </c:pt>
                <c:pt idx="34">
                  <c:v>17.277575956670958</c:v>
                </c:pt>
                <c:pt idx="35">
                  <c:v>17.457972912459184</c:v>
                </c:pt>
                <c:pt idx="36">
                  <c:v>17.703067877197348</c:v>
                </c:pt>
                <c:pt idx="37">
                  <c:v>17.995359162426322</c:v>
                </c:pt>
                <c:pt idx="38">
                  <c:v>18.311456578936248</c:v>
                </c:pt>
                <c:pt idx="39">
                  <c:v>18.622840364633159</c:v>
                </c:pt>
                <c:pt idx="40">
                  <c:v>18.897250878371548</c:v>
                </c:pt>
                <c:pt idx="41">
                  <c:v>19.100727075336405</c:v>
                </c:pt>
                <c:pt idx="42">
                  <c:v>19.200242811174711</c:v>
                </c:pt>
                <c:pt idx="43">
                  <c:v>19.16680588974906</c:v>
                </c:pt>
                <c:pt idx="44">
                  <c:v>18.978791965008959</c:v>
                </c:pt>
                <c:pt idx="45">
                  <c:v>18.625194106592698</c:v>
                </c:pt>
                <c:pt idx="46">
                  <c:v>18.108392679634466</c:v>
                </c:pt>
                <c:pt idx="47">
                  <c:v>17.446005352145992</c:v>
                </c:pt>
                <c:pt idx="48">
                  <c:v>16.671380497369881</c:v>
                </c:pt>
                <c:pt idx="49">
                  <c:v>15.832364149116575</c:v>
                </c:pt>
                <c:pt idx="50">
                  <c:v>14.988110981698641</c:v>
                </c:pt>
                <c:pt idx="51">
                  <c:v>14.203924639394099</c:v>
                </c:pt>
                <c:pt idx="52">
                  <c:v>13.544390877880543</c:v>
                </c:pt>
                <c:pt idx="53">
                  <c:v>13.065382279556021</c:v>
                </c:pt>
                <c:pt idx="54">
                  <c:v>12.805824228578798</c:v>
                </c:pt>
                <c:pt idx="55">
                  <c:v>12.780363748767133</c:v>
                </c:pt>
                <c:pt idx="56">
                  <c:v>12.974213875686292</c:v>
                </c:pt>
                <c:pt idx="57">
                  <c:v>13.341397026274073</c:v>
                </c:pt>
                <c:pt idx="58">
                  <c:v>13.807337109603843</c:v>
                </c:pt>
                <c:pt idx="59">
                  <c:v>14.276237185989539</c:v>
                </c:pt>
                <c:pt idx="60">
                  <c:v>14.642955426916208</c:v>
                </c:pt>
                <c:pt idx="61">
                  <c:v>14.808236578216107</c:v>
                </c:pt>
                <c:pt idx="62">
                  <c:v>14.695300569200164</c:v>
                </c:pt>
                <c:pt idx="63">
                  <c:v>14.265106296711359</c:v>
                </c:pt>
                <c:pt idx="64">
                  <c:v>13.527284471762025</c:v>
                </c:pt>
                <c:pt idx="65">
                  <c:v>12.543934388900391</c:v>
                </c:pt>
                <c:pt idx="66">
                  <c:v>11.424303899585833</c:v>
                </c:pt>
                <c:pt idx="67">
                  <c:v>10.309805917545969</c:v>
                </c:pt>
                <c:pt idx="68">
                  <c:v>9.3507099780843372</c:v>
                </c:pt>
                <c:pt idx="69">
                  <c:v>8.6778735226196844</c:v>
                </c:pt>
                <c:pt idx="70">
                  <c:v>8.3746123502166316</c:v>
                </c:pt>
                <c:pt idx="71">
                  <c:v>8.4547700688683278</c:v>
                </c:pt>
                <c:pt idx="72">
                  <c:v>8.8528074835988022</c:v>
                </c:pt>
                <c:pt idx="73">
                  <c:v>9.430056749905118</c:v>
                </c:pt>
                <c:pt idx="74">
                  <c:v>9.9982403206111652</c:v>
                </c:pt>
                <c:pt idx="75">
                  <c:v>10.357388424948599</c:v>
                </c:pt>
                <c:pt idx="76">
                  <c:v>10.341214386150272</c:v>
                </c:pt>
                <c:pt idx="77">
                  <c:v>9.8598813989961283</c:v>
                </c:pt>
                <c:pt idx="78">
                  <c:v>8.9289851120465524</c:v>
                </c:pt>
                <c:pt idx="79">
                  <c:v>7.6752537511338037</c:v>
                </c:pt>
                <c:pt idx="80">
                  <c:v>6.3140923941065177</c:v>
                </c:pt>
                <c:pt idx="81">
                  <c:v>5.1010039212941924</c:v>
                </c:pt>
                <c:pt idx="82">
                  <c:v>4.2665900867100994</c:v>
                </c:pt>
                <c:pt idx="83">
                  <c:v>3.9511499958901108</c:v>
                </c:pt>
                <c:pt idx="84">
                  <c:v>4.1576348232851714</c:v>
                </c:pt>
                <c:pt idx="85">
                  <c:v>4.7392716882342407</c:v>
                </c:pt>
                <c:pt idx="86">
                  <c:v>5.4302115659486772</c:v>
                </c:pt>
                <c:pt idx="87">
                  <c:v>5.9154963091458583</c:v>
                </c:pt>
                <c:pt idx="88">
                  <c:v>5.9235883192631436</c:v>
                </c:pt>
                <c:pt idx="89">
                  <c:v>5.3148245588786764</c:v>
                </c:pt>
                <c:pt idx="90">
                  <c:v>4.1364506636904323</c:v>
                </c:pt>
                <c:pt idx="91">
                  <c:v>2.6217323738318581</c:v>
                </c:pt>
                <c:pt idx="92">
                  <c:v>1.126496857760906</c:v>
                </c:pt>
                <c:pt idx="93">
                  <c:v>1.7378178468542949E-2</c:v>
                </c:pt>
                <c:pt idx="94">
                  <c:v>-0.45466081492742694</c:v>
                </c:pt>
                <c:pt idx="95">
                  <c:v>-0.25179389185414913</c:v>
                </c:pt>
                <c:pt idx="96">
                  <c:v>0.42139849574669763</c:v>
                </c:pt>
                <c:pt idx="97">
                  <c:v>1.1757818602586216</c:v>
                </c:pt>
                <c:pt idx="98">
                  <c:v>1.5706893791084862</c:v>
                </c:pt>
                <c:pt idx="99">
                  <c:v>1.2790826734434899</c:v>
                </c:pt>
                <c:pt idx="100">
                  <c:v>0.2231802957970872</c:v>
                </c:pt>
                <c:pt idx="101">
                  <c:v>-1.3773751081989702</c:v>
                </c:pt>
                <c:pt idx="102">
                  <c:v>-3.0742419990074223</c:v>
                </c:pt>
                <c:pt idx="103">
                  <c:v>-4.3600814873071769</c:v>
                </c:pt>
                <c:pt idx="104">
                  <c:v>-4.8780042127797625</c:v>
                </c:pt>
                <c:pt idx="105">
                  <c:v>-4.5843668543218081</c:v>
                </c:pt>
                <c:pt idx="106">
                  <c:v>-3.7882723032038701</c:v>
                </c:pt>
                <c:pt idx="107">
                  <c:v>-3.0371588392969571</c:v>
                </c:pt>
                <c:pt idx="108">
                  <c:v>-2.8847101260262331</c:v>
                </c:pt>
                <c:pt idx="109">
                  <c:v>-3.6366934528131556</c:v>
                </c:pt>
                <c:pt idx="110">
                  <c:v>-5.1924133290215337</c:v>
                </c:pt>
                <c:pt idx="111">
                  <c:v>-7.0674538402189357</c:v>
                </c:pt>
                <c:pt idx="112">
                  <c:v>-8.6046163260714579</c:v>
                </c:pt>
                <c:pt idx="113">
                  <c:v>-9.2869127503650208</c:v>
                </c:pt>
                <c:pt idx="114">
                  <c:v>-9.0047169329265593</c:v>
                </c:pt>
                <c:pt idx="115">
                  <c:v>-8.1357444200921467</c:v>
                </c:pt>
                <c:pt idx="116">
                  <c:v>-7.3783666018198231</c:v>
                </c:pt>
                <c:pt idx="117">
                  <c:v>-7.4031960909949301</c:v>
                </c:pt>
                <c:pt idx="118">
                  <c:v>-8.4932909747671825</c:v>
                </c:pt>
                <c:pt idx="119">
                  <c:v>-10.36842659476458</c:v>
                </c:pt>
                <c:pt idx="120">
                  <c:v>-12.307768408197861</c:v>
                </c:pt>
                <c:pt idx="121">
                  <c:v>-13.528897516565145</c:v>
                </c:pt>
                <c:pt idx="122">
                  <c:v>-13.629398232600961</c:v>
                </c:pt>
                <c:pt idx="123">
                  <c:v>-12.840114970100572</c:v>
                </c:pt>
                <c:pt idx="124">
                  <c:v>-11.924182703696495</c:v>
                </c:pt>
                <c:pt idx="125">
                  <c:v>-11.7513559029509</c:v>
                </c:pt>
                <c:pt idx="126">
                  <c:v>-12.778108841010486</c:v>
                </c:pt>
                <c:pt idx="127">
                  <c:v>-14.745863247172458</c:v>
                </c:pt>
                <c:pt idx="128">
                  <c:v>-16.804545888456623</c:v>
                </c:pt>
                <c:pt idx="129">
                  <c:v>-18.018807007867427</c:v>
                </c:pt>
                <c:pt idx="130">
                  <c:v>-17.96294730027202</c:v>
                </c:pt>
                <c:pt idx="131">
                  <c:v>-17.02351172857399</c:v>
                </c:pt>
                <c:pt idx="132">
                  <c:v>-16.185347763047059</c:v>
                </c:pt>
                <c:pt idx="133">
                  <c:v>-16.402955135811975</c:v>
                </c:pt>
                <c:pt idx="134">
                  <c:v>-17.9517988436323</c:v>
                </c:pt>
                <c:pt idx="135">
                  <c:v>-20.205669489406517</c:v>
                </c:pt>
                <c:pt idx="136">
                  <c:v>-22.029399836502066</c:v>
                </c:pt>
                <c:pt idx="137">
                  <c:v>-22.55647565646774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0-46A1-97D5-8FC132E8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13008"/>
        <c:axId val="1462421328"/>
      </c:scatterChart>
      <c:valAx>
        <c:axId val="14624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21328"/>
        <c:crosses val="autoZero"/>
        <c:crossBetween val="midCat"/>
      </c:valAx>
      <c:valAx>
        <c:axId val="14624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Sphere I = 2/5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Tabelle1!$I$13:$I$155</c:f>
              <c:numCache>
                <c:formatCode>General</c:formatCode>
                <c:ptCount val="143"/>
                <c:pt idx="0">
                  <c:v>1.4142135623730949</c:v>
                </c:pt>
                <c:pt idx="1">
                  <c:v>1.4186778480873807</c:v>
                </c:pt>
                <c:pt idx="2">
                  <c:v>1.4276064195159521</c:v>
                </c:pt>
                <c:pt idx="3">
                  <c:v>1.4409992766588091</c:v>
                </c:pt>
                <c:pt idx="4">
                  <c:v>1.4588564195159521</c:v>
                </c:pt>
                <c:pt idx="5">
                  <c:v>1.4811778480873807</c:v>
                </c:pt>
                <c:pt idx="6">
                  <c:v>1.5079635623730949</c:v>
                </c:pt>
                <c:pt idx="7">
                  <c:v>1.5392135623730949</c:v>
                </c:pt>
                <c:pt idx="8">
                  <c:v>1.5749278480873807</c:v>
                </c:pt>
                <c:pt idx="9">
                  <c:v>1.6151064195159521</c:v>
                </c:pt>
                <c:pt idx="10">
                  <c:v>1.6597492766588093</c:v>
                </c:pt>
                <c:pt idx="11">
                  <c:v>1.7088564195159521</c:v>
                </c:pt>
                <c:pt idx="12">
                  <c:v>1.7624278480873807</c:v>
                </c:pt>
                <c:pt idx="13">
                  <c:v>1.8204635623730949</c:v>
                </c:pt>
                <c:pt idx="14">
                  <c:v>1.8829635623730949</c:v>
                </c:pt>
                <c:pt idx="15">
                  <c:v>1.949927848087381</c:v>
                </c:pt>
                <c:pt idx="16">
                  <c:v>2.0213564195159521</c:v>
                </c:pt>
                <c:pt idx="17">
                  <c:v>2.0972492766588093</c:v>
                </c:pt>
                <c:pt idx="18">
                  <c:v>2.1776064195159526</c:v>
                </c:pt>
                <c:pt idx="19">
                  <c:v>2.262427848087381</c:v>
                </c:pt>
                <c:pt idx="20">
                  <c:v>2.3517135623730949</c:v>
                </c:pt>
                <c:pt idx="21">
                  <c:v>2.4454635623730949</c:v>
                </c:pt>
                <c:pt idx="22">
                  <c:v>2.5436778480873805</c:v>
                </c:pt>
                <c:pt idx="23">
                  <c:v>2.6463564195159526</c:v>
                </c:pt>
                <c:pt idx="24">
                  <c:v>2.7534992766588093</c:v>
                </c:pt>
                <c:pt idx="25">
                  <c:v>2.8651064195159526</c:v>
                </c:pt>
                <c:pt idx="26">
                  <c:v>2.9811778480873805</c:v>
                </c:pt>
                <c:pt idx="27">
                  <c:v>3.1017135623730949</c:v>
                </c:pt>
                <c:pt idx="28">
                  <c:v>3.2267135623730949</c:v>
                </c:pt>
                <c:pt idx="29">
                  <c:v>3.3561778480873805</c:v>
                </c:pt>
                <c:pt idx="30">
                  <c:v>3.4901064195159521</c:v>
                </c:pt>
                <c:pt idx="31">
                  <c:v>3.6284992766588093</c:v>
                </c:pt>
                <c:pt idx="32">
                  <c:v>3.7713564195159517</c:v>
                </c:pt>
                <c:pt idx="33">
                  <c:v>3.9186778480873801</c:v>
                </c:pt>
                <c:pt idx="34">
                  <c:v>4.070463562373094</c:v>
                </c:pt>
                <c:pt idx="35">
                  <c:v>4.226713562373094</c:v>
                </c:pt>
                <c:pt idx="36">
                  <c:v>4.3874278480873805</c:v>
                </c:pt>
                <c:pt idx="37">
                  <c:v>4.5526064195159517</c:v>
                </c:pt>
                <c:pt idx="38">
                  <c:v>4.7222492766588084</c:v>
                </c:pt>
                <c:pt idx="39">
                  <c:v>4.8963564195159517</c:v>
                </c:pt>
                <c:pt idx="40">
                  <c:v>5.0749278480873796</c:v>
                </c:pt>
                <c:pt idx="41">
                  <c:v>5.257963562373094</c:v>
                </c:pt>
                <c:pt idx="42">
                  <c:v>5.445463562373094</c:v>
                </c:pt>
                <c:pt idx="43">
                  <c:v>5.6374278480873796</c:v>
                </c:pt>
                <c:pt idx="44">
                  <c:v>5.8338564195159517</c:v>
                </c:pt>
                <c:pt idx="45">
                  <c:v>6.0347492766588084</c:v>
                </c:pt>
                <c:pt idx="46">
                  <c:v>6.2401064195159517</c:v>
                </c:pt>
                <c:pt idx="47">
                  <c:v>6.4499278480873805</c:v>
                </c:pt>
                <c:pt idx="48">
                  <c:v>6.664213562373094</c:v>
                </c:pt>
                <c:pt idx="49">
                  <c:v>6.882963562373094</c:v>
                </c:pt>
                <c:pt idx="50">
                  <c:v>7.1061778480873796</c:v>
                </c:pt>
                <c:pt idx="51">
                  <c:v>7.3338564195159517</c:v>
                </c:pt>
                <c:pt idx="52">
                  <c:v>7.5659992766588084</c:v>
                </c:pt>
                <c:pt idx="53">
                  <c:v>7.8026064195159517</c:v>
                </c:pt>
                <c:pt idx="54">
                  <c:v>8.0436778480873805</c:v>
                </c:pt>
                <c:pt idx="55">
                  <c:v>8.289213562373094</c:v>
                </c:pt>
                <c:pt idx="56">
                  <c:v>8.5392135623730958</c:v>
                </c:pt>
                <c:pt idx="57">
                  <c:v>8.7936778480873805</c:v>
                </c:pt>
                <c:pt idx="58">
                  <c:v>9.0526064195159535</c:v>
                </c:pt>
                <c:pt idx="59">
                  <c:v>9.3159992766588111</c:v>
                </c:pt>
                <c:pt idx="60">
                  <c:v>9.5838564195159535</c:v>
                </c:pt>
                <c:pt idx="61">
                  <c:v>9.8561778480873805</c:v>
                </c:pt>
                <c:pt idx="62">
                  <c:v>10.132963562373096</c:v>
                </c:pt>
                <c:pt idx="63">
                  <c:v>10.414213562373096</c:v>
                </c:pt>
                <c:pt idx="64">
                  <c:v>10.699927848087384</c:v>
                </c:pt>
                <c:pt idx="65">
                  <c:v>10.990106419515953</c:v>
                </c:pt>
                <c:pt idx="66">
                  <c:v>11.284749276658811</c:v>
                </c:pt>
                <c:pt idx="67">
                  <c:v>11.583856419515953</c:v>
                </c:pt>
                <c:pt idx="68">
                  <c:v>11.887427848087384</c:v>
                </c:pt>
                <c:pt idx="69">
                  <c:v>12.195463562373099</c:v>
                </c:pt>
                <c:pt idx="70">
                  <c:v>12.507963562373099</c:v>
                </c:pt>
                <c:pt idx="71">
                  <c:v>12.824927848087384</c:v>
                </c:pt>
                <c:pt idx="72">
                  <c:v>13.146356419515957</c:v>
                </c:pt>
                <c:pt idx="73">
                  <c:v>13.472249276658815</c:v>
                </c:pt>
                <c:pt idx="74">
                  <c:v>13.802606419515957</c:v>
                </c:pt>
                <c:pt idx="75">
                  <c:v>14.137427848087384</c:v>
                </c:pt>
                <c:pt idx="76">
                  <c:v>14.476713562373099</c:v>
                </c:pt>
                <c:pt idx="77">
                  <c:v>14.820463562373099</c:v>
                </c:pt>
                <c:pt idx="78">
                  <c:v>15.168677848087388</c:v>
                </c:pt>
                <c:pt idx="79">
                  <c:v>15.521356419515961</c:v>
                </c:pt>
                <c:pt idx="80">
                  <c:v>15.878499276658818</c:v>
                </c:pt>
                <c:pt idx="81">
                  <c:v>16.240106419515961</c:v>
                </c:pt>
                <c:pt idx="82">
                  <c:v>16.606177848087388</c:v>
                </c:pt>
                <c:pt idx="83">
                  <c:v>16.976713562373103</c:v>
                </c:pt>
                <c:pt idx="84">
                  <c:v>17.351713562373103</c:v>
                </c:pt>
                <c:pt idx="85">
                  <c:v>17.731177848087391</c:v>
                </c:pt>
                <c:pt idx="86">
                  <c:v>18.115106419515961</c:v>
                </c:pt>
                <c:pt idx="87">
                  <c:v>18.503499276658818</c:v>
                </c:pt>
                <c:pt idx="88">
                  <c:v>18.896356419515964</c:v>
                </c:pt>
                <c:pt idx="89">
                  <c:v>19.293677848087391</c:v>
                </c:pt>
                <c:pt idx="90">
                  <c:v>19.695463562373106</c:v>
                </c:pt>
                <c:pt idx="91">
                  <c:v>20.101713562373106</c:v>
                </c:pt>
                <c:pt idx="92">
                  <c:v>20.512427848087395</c:v>
                </c:pt>
                <c:pt idx="93">
                  <c:v>20.927606419515964</c:v>
                </c:pt>
                <c:pt idx="94">
                  <c:v>21.347249276658822</c:v>
                </c:pt>
                <c:pt idx="95">
                  <c:v>21.771356419515964</c:v>
                </c:pt>
                <c:pt idx="96">
                  <c:v>22.199927848087395</c:v>
                </c:pt>
                <c:pt idx="97">
                  <c:v>22.63296356237311</c:v>
                </c:pt>
                <c:pt idx="98">
                  <c:v>23.07046356237311</c:v>
                </c:pt>
                <c:pt idx="99">
                  <c:v>23.512427848087398</c:v>
                </c:pt>
                <c:pt idx="100">
                  <c:v>23.958856419515968</c:v>
                </c:pt>
                <c:pt idx="101">
                  <c:v>24.409749276658829</c:v>
                </c:pt>
                <c:pt idx="102">
                  <c:v>24.865106419515971</c:v>
                </c:pt>
                <c:pt idx="103">
                  <c:v>25.324927848087398</c:v>
                </c:pt>
                <c:pt idx="104">
                  <c:v>25.789213562373114</c:v>
                </c:pt>
                <c:pt idx="105">
                  <c:v>26.257963562373114</c:v>
                </c:pt>
                <c:pt idx="106">
                  <c:v>26.731177848087395</c:v>
                </c:pt>
                <c:pt idx="107">
                  <c:v>27.208856419515971</c:v>
                </c:pt>
                <c:pt idx="108">
                  <c:v>27.690999276658829</c:v>
                </c:pt>
                <c:pt idx="109">
                  <c:v>28.177606419515971</c:v>
                </c:pt>
                <c:pt idx="110">
                  <c:v>28.668677848087402</c:v>
                </c:pt>
                <c:pt idx="111">
                  <c:v>29.164213562373117</c:v>
                </c:pt>
                <c:pt idx="112">
                  <c:v>29.664213562373114</c:v>
                </c:pt>
                <c:pt idx="113">
                  <c:v>30.168677848087398</c:v>
                </c:pt>
                <c:pt idx="114">
                  <c:v>30.677606419515975</c:v>
                </c:pt>
                <c:pt idx="115">
                  <c:v>31.190999276658832</c:v>
                </c:pt>
                <c:pt idx="116">
                  <c:v>31.708856419515975</c:v>
                </c:pt>
                <c:pt idx="117">
                  <c:v>32.231177848087405</c:v>
                </c:pt>
                <c:pt idx="118">
                  <c:v>32.757963562373121</c:v>
                </c:pt>
                <c:pt idx="119">
                  <c:v>33.289213562373121</c:v>
                </c:pt>
                <c:pt idx="120">
                  <c:v>33.824927848087398</c:v>
                </c:pt>
                <c:pt idx="121">
                  <c:v>34.365106419515975</c:v>
                </c:pt>
                <c:pt idx="122">
                  <c:v>34.909749276658836</c:v>
                </c:pt>
                <c:pt idx="123">
                  <c:v>35.458856419515975</c:v>
                </c:pt>
                <c:pt idx="124">
                  <c:v>36.012427848087405</c:v>
                </c:pt>
                <c:pt idx="125">
                  <c:v>36.570463562373121</c:v>
                </c:pt>
                <c:pt idx="126">
                  <c:v>37.132963562373121</c:v>
                </c:pt>
                <c:pt idx="127">
                  <c:v>37.699927848087405</c:v>
                </c:pt>
                <c:pt idx="128">
                  <c:v>38.271356419515982</c:v>
                </c:pt>
                <c:pt idx="129">
                  <c:v>38.847249276658843</c:v>
                </c:pt>
                <c:pt idx="130">
                  <c:v>39.427606419515989</c:v>
                </c:pt>
                <c:pt idx="131">
                  <c:v>40.012427848087412</c:v>
                </c:pt>
                <c:pt idx="132">
                  <c:v>40.601713562373128</c:v>
                </c:pt>
                <c:pt idx="133">
                  <c:v>41.195463562373128</c:v>
                </c:pt>
                <c:pt idx="134">
                  <c:v>41.793677848087412</c:v>
                </c:pt>
                <c:pt idx="135">
                  <c:v>42.396356419515982</c:v>
                </c:pt>
                <c:pt idx="136">
                  <c:v>43.003499276658836</c:v>
                </c:pt>
                <c:pt idx="137">
                  <c:v>43.615106419515982</c:v>
                </c:pt>
                <c:pt idx="138">
                  <c:v>44.231177848087412</c:v>
                </c:pt>
                <c:pt idx="139">
                  <c:v>44.851713562373128</c:v>
                </c:pt>
                <c:pt idx="140">
                  <c:v>45.476713562373128</c:v>
                </c:pt>
                <c:pt idx="141">
                  <c:v>46.106177848087412</c:v>
                </c:pt>
                <c:pt idx="142">
                  <c:v>46.740106419515982</c:v>
                </c:pt>
              </c:numCache>
            </c:numRef>
          </c:xVal>
          <c:yVal>
            <c:numRef>
              <c:f>Tabelle1!$J$13:$J$155</c:f>
              <c:numCache>
                <c:formatCode>General</c:formatCode>
                <c:ptCount val="143"/>
                <c:pt idx="0">
                  <c:v>21.414213562373096</c:v>
                </c:pt>
                <c:pt idx="1">
                  <c:v>21.409749276658808</c:v>
                </c:pt>
                <c:pt idx="2">
                  <c:v>21.400820705230238</c:v>
                </c:pt>
                <c:pt idx="3">
                  <c:v>21.387427848087381</c:v>
                </c:pt>
                <c:pt idx="4">
                  <c:v>21.369570705230238</c:v>
                </c:pt>
                <c:pt idx="5">
                  <c:v>21.347249276658808</c:v>
                </c:pt>
                <c:pt idx="6">
                  <c:v>21.320463562373096</c:v>
                </c:pt>
                <c:pt idx="7">
                  <c:v>21.289213562373096</c:v>
                </c:pt>
                <c:pt idx="8">
                  <c:v>21.253499276658808</c:v>
                </c:pt>
                <c:pt idx="9">
                  <c:v>21.213320705230238</c:v>
                </c:pt>
                <c:pt idx="10">
                  <c:v>21.168677848087381</c:v>
                </c:pt>
                <c:pt idx="11">
                  <c:v>21.119570705230238</c:v>
                </c:pt>
                <c:pt idx="12">
                  <c:v>21.065999276658808</c:v>
                </c:pt>
                <c:pt idx="13">
                  <c:v>21.007963562373096</c:v>
                </c:pt>
                <c:pt idx="14">
                  <c:v>20.945463562373096</c:v>
                </c:pt>
                <c:pt idx="15">
                  <c:v>20.878499276658808</c:v>
                </c:pt>
                <c:pt idx="16">
                  <c:v>20.807070705230238</c:v>
                </c:pt>
                <c:pt idx="17">
                  <c:v>20.731177848087381</c:v>
                </c:pt>
                <c:pt idx="18">
                  <c:v>20.650820705230238</c:v>
                </c:pt>
                <c:pt idx="19">
                  <c:v>20.565999276658808</c:v>
                </c:pt>
                <c:pt idx="20">
                  <c:v>20.476713562373096</c:v>
                </c:pt>
                <c:pt idx="21">
                  <c:v>20.382963562373096</c:v>
                </c:pt>
                <c:pt idx="22">
                  <c:v>20.284749276658811</c:v>
                </c:pt>
                <c:pt idx="23">
                  <c:v>20.182070705230238</c:v>
                </c:pt>
                <c:pt idx="24">
                  <c:v>20.074927848087381</c:v>
                </c:pt>
                <c:pt idx="25">
                  <c:v>19.963320705230238</c:v>
                </c:pt>
                <c:pt idx="26">
                  <c:v>19.847249276658811</c:v>
                </c:pt>
                <c:pt idx="27">
                  <c:v>19.726713562373096</c:v>
                </c:pt>
                <c:pt idx="28">
                  <c:v>19.601713562373096</c:v>
                </c:pt>
                <c:pt idx="29">
                  <c:v>19.472249276658811</c:v>
                </c:pt>
                <c:pt idx="30">
                  <c:v>19.338320705230238</c:v>
                </c:pt>
                <c:pt idx="31">
                  <c:v>19.199927848087381</c:v>
                </c:pt>
                <c:pt idx="32">
                  <c:v>19.057070705230238</c:v>
                </c:pt>
                <c:pt idx="33">
                  <c:v>18.909749276658811</c:v>
                </c:pt>
                <c:pt idx="34">
                  <c:v>18.757963562373096</c:v>
                </c:pt>
                <c:pt idx="35">
                  <c:v>18.601713562373096</c:v>
                </c:pt>
                <c:pt idx="36">
                  <c:v>18.440999276658811</c:v>
                </c:pt>
                <c:pt idx="37">
                  <c:v>18.275820705230238</c:v>
                </c:pt>
                <c:pt idx="38">
                  <c:v>18.106177848087381</c:v>
                </c:pt>
                <c:pt idx="39">
                  <c:v>17.932070705230238</c:v>
                </c:pt>
                <c:pt idx="40">
                  <c:v>17.753499276658811</c:v>
                </c:pt>
                <c:pt idx="41">
                  <c:v>17.570463562373096</c:v>
                </c:pt>
                <c:pt idx="42">
                  <c:v>17.382963562373096</c:v>
                </c:pt>
                <c:pt idx="43">
                  <c:v>17.190999276658811</c:v>
                </c:pt>
                <c:pt idx="44">
                  <c:v>16.994570705230238</c:v>
                </c:pt>
                <c:pt idx="45">
                  <c:v>16.793677848087384</c:v>
                </c:pt>
                <c:pt idx="46">
                  <c:v>16.588320705230238</c:v>
                </c:pt>
                <c:pt idx="47">
                  <c:v>16.378499276658811</c:v>
                </c:pt>
                <c:pt idx="48">
                  <c:v>16.164213562373096</c:v>
                </c:pt>
                <c:pt idx="49">
                  <c:v>15.945463562373096</c:v>
                </c:pt>
                <c:pt idx="50">
                  <c:v>15.722249276658811</c:v>
                </c:pt>
                <c:pt idx="51">
                  <c:v>15.494570705230238</c:v>
                </c:pt>
                <c:pt idx="52">
                  <c:v>15.262427848087382</c:v>
                </c:pt>
                <c:pt idx="53">
                  <c:v>15.025820705230238</c:v>
                </c:pt>
                <c:pt idx="54">
                  <c:v>14.784749276658811</c:v>
                </c:pt>
                <c:pt idx="55">
                  <c:v>14.539213562373096</c:v>
                </c:pt>
                <c:pt idx="56">
                  <c:v>14.289213562373096</c:v>
                </c:pt>
                <c:pt idx="57">
                  <c:v>14.034749276658811</c:v>
                </c:pt>
                <c:pt idx="58">
                  <c:v>13.775820705230238</c:v>
                </c:pt>
                <c:pt idx="59">
                  <c:v>13.512427848087381</c:v>
                </c:pt>
                <c:pt idx="60">
                  <c:v>13.244570705230238</c:v>
                </c:pt>
                <c:pt idx="61">
                  <c:v>12.972249276658808</c:v>
                </c:pt>
                <c:pt idx="62">
                  <c:v>12.695463562373096</c:v>
                </c:pt>
                <c:pt idx="63">
                  <c:v>12.414213562373096</c:v>
                </c:pt>
                <c:pt idx="64">
                  <c:v>12.128499276658808</c:v>
                </c:pt>
                <c:pt idx="65">
                  <c:v>11.838320705230238</c:v>
                </c:pt>
                <c:pt idx="66">
                  <c:v>11.543677848087381</c:v>
                </c:pt>
                <c:pt idx="67">
                  <c:v>11.244570705230238</c:v>
                </c:pt>
                <c:pt idx="68">
                  <c:v>10.940999276658809</c:v>
                </c:pt>
                <c:pt idx="69">
                  <c:v>10.632963562373094</c:v>
                </c:pt>
                <c:pt idx="70">
                  <c:v>10.320463562373094</c:v>
                </c:pt>
                <c:pt idx="71">
                  <c:v>10.003499276658808</c:v>
                </c:pt>
                <c:pt idx="72">
                  <c:v>9.6820707052302346</c:v>
                </c:pt>
                <c:pt idx="73">
                  <c:v>9.356177848087377</c:v>
                </c:pt>
                <c:pt idx="74">
                  <c:v>9.0258207052302346</c:v>
                </c:pt>
                <c:pt idx="75">
                  <c:v>8.6909992766588076</c:v>
                </c:pt>
                <c:pt idx="76">
                  <c:v>8.3517135623730923</c:v>
                </c:pt>
                <c:pt idx="77">
                  <c:v>8.0079635623730923</c:v>
                </c:pt>
                <c:pt idx="78">
                  <c:v>7.6597492766588058</c:v>
                </c:pt>
                <c:pt idx="79">
                  <c:v>7.3070707052302328</c:v>
                </c:pt>
                <c:pt idx="80">
                  <c:v>6.9499278480873752</c:v>
                </c:pt>
                <c:pt idx="81">
                  <c:v>6.5883207052302328</c:v>
                </c:pt>
                <c:pt idx="82">
                  <c:v>6.2222492766588058</c:v>
                </c:pt>
                <c:pt idx="83">
                  <c:v>5.8517135623730887</c:v>
                </c:pt>
                <c:pt idx="84">
                  <c:v>5.4767135623730887</c:v>
                </c:pt>
                <c:pt idx="85">
                  <c:v>5.097249276658804</c:v>
                </c:pt>
                <c:pt idx="86">
                  <c:v>4.7133207052302346</c:v>
                </c:pt>
                <c:pt idx="87">
                  <c:v>4.3249278480873734</c:v>
                </c:pt>
                <c:pt idx="88">
                  <c:v>3.9320707052302311</c:v>
                </c:pt>
                <c:pt idx="89">
                  <c:v>3.534749276658804</c:v>
                </c:pt>
                <c:pt idx="90">
                  <c:v>3.1329635623730887</c:v>
                </c:pt>
                <c:pt idx="91">
                  <c:v>2.7267135623730887</c:v>
                </c:pt>
                <c:pt idx="92">
                  <c:v>2.3159992766588005</c:v>
                </c:pt>
                <c:pt idx="93">
                  <c:v>1.9008207052302311</c:v>
                </c:pt>
                <c:pt idx="94">
                  <c:v>1.4811778480873734</c:v>
                </c:pt>
                <c:pt idx="95">
                  <c:v>1.0570707052302275</c:v>
                </c:pt>
                <c:pt idx="96">
                  <c:v>0.62849927665880045</c:v>
                </c:pt>
                <c:pt idx="97">
                  <c:v>0.19546356237308515</c:v>
                </c:pt>
                <c:pt idx="98">
                  <c:v>-0.24203643762691485</c:v>
                </c:pt>
                <c:pt idx="99">
                  <c:v>-0.6840007233412031</c:v>
                </c:pt>
                <c:pt idx="100">
                  <c:v>-1.1304292947697725</c:v>
                </c:pt>
                <c:pt idx="101">
                  <c:v>-1.5813221519126337</c:v>
                </c:pt>
                <c:pt idx="102">
                  <c:v>-2.036679294769776</c:v>
                </c:pt>
                <c:pt idx="103">
                  <c:v>-2.4965007233412031</c:v>
                </c:pt>
                <c:pt idx="104">
                  <c:v>-2.9607864376269184</c:v>
                </c:pt>
                <c:pt idx="105">
                  <c:v>-3.4295364376269184</c:v>
                </c:pt>
                <c:pt idx="106">
                  <c:v>-3.9027507233411995</c:v>
                </c:pt>
                <c:pt idx="107">
                  <c:v>-4.380429294769776</c:v>
                </c:pt>
                <c:pt idx="108">
                  <c:v>-4.8625721519126337</c:v>
                </c:pt>
                <c:pt idx="109">
                  <c:v>-5.349179294769776</c:v>
                </c:pt>
                <c:pt idx="110">
                  <c:v>-5.8402507233412067</c:v>
                </c:pt>
                <c:pt idx="111">
                  <c:v>-6.3357864376269184</c:v>
                </c:pt>
                <c:pt idx="112">
                  <c:v>-6.8357864376269184</c:v>
                </c:pt>
                <c:pt idx="113">
                  <c:v>-7.3402507233412031</c:v>
                </c:pt>
                <c:pt idx="114">
                  <c:v>-7.849179294769776</c:v>
                </c:pt>
                <c:pt idx="115">
                  <c:v>-8.3625721519126373</c:v>
                </c:pt>
                <c:pt idx="116">
                  <c:v>-8.8804292947697796</c:v>
                </c:pt>
                <c:pt idx="117">
                  <c:v>-9.4027507233412102</c:v>
                </c:pt>
                <c:pt idx="118">
                  <c:v>-9.929536437626922</c:v>
                </c:pt>
                <c:pt idx="119">
                  <c:v>-10.460786437626922</c:v>
                </c:pt>
                <c:pt idx="120">
                  <c:v>-10.99650072334121</c:v>
                </c:pt>
                <c:pt idx="121">
                  <c:v>-11.53667929476978</c:v>
                </c:pt>
                <c:pt idx="122">
                  <c:v>-12.081322151912644</c:v>
                </c:pt>
                <c:pt idx="123">
                  <c:v>-12.63042929476979</c:v>
                </c:pt>
                <c:pt idx="124">
                  <c:v>-13.184000723341221</c:v>
                </c:pt>
                <c:pt idx="125">
                  <c:v>-13.742036437626929</c:v>
                </c:pt>
                <c:pt idx="126">
                  <c:v>-14.304536437626929</c:v>
                </c:pt>
                <c:pt idx="127">
                  <c:v>-14.871500723341214</c:v>
                </c:pt>
                <c:pt idx="128">
                  <c:v>-15.44292929476979</c:v>
                </c:pt>
                <c:pt idx="129">
                  <c:v>-16.018822151912651</c:v>
                </c:pt>
                <c:pt idx="130">
                  <c:v>-16.599179294769797</c:v>
                </c:pt>
                <c:pt idx="131">
                  <c:v>-17.184000723341228</c:v>
                </c:pt>
                <c:pt idx="132">
                  <c:v>-17.773286437626936</c:v>
                </c:pt>
                <c:pt idx="133">
                  <c:v>-18.367036437626936</c:v>
                </c:pt>
                <c:pt idx="134">
                  <c:v>-18.965250723341221</c:v>
                </c:pt>
                <c:pt idx="135">
                  <c:v>-19.56792929476979</c:v>
                </c:pt>
                <c:pt idx="136">
                  <c:v>-20.175072151912651</c:v>
                </c:pt>
                <c:pt idx="137">
                  <c:v>-20.78667929476979</c:v>
                </c:pt>
                <c:pt idx="138">
                  <c:v>-21.402750723341221</c:v>
                </c:pt>
                <c:pt idx="139">
                  <c:v>-22.023286437626936</c:v>
                </c:pt>
                <c:pt idx="140">
                  <c:v>-22.648286437626936</c:v>
                </c:pt>
                <c:pt idx="141">
                  <c:v>-23.277750723341221</c:v>
                </c:pt>
                <c:pt idx="142">
                  <c:v>-23.91167929476979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4E2C-8D2D-82390DDE9537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Tabelle1!$Q$13:$Q$155</c:f>
              <c:numCache>
                <c:formatCode>General</c:formatCode>
                <c:ptCount val="143"/>
                <c:pt idx="0">
                  <c:v>1.4142135623730951</c:v>
                </c:pt>
                <c:pt idx="1">
                  <c:v>1.4385118218033164</c:v>
                </c:pt>
                <c:pt idx="2">
                  <c:v>1.4798959650728425</c:v>
                </c:pt>
                <c:pt idx="3">
                  <c:v>1.5383444171243681</c:v>
                </c:pt>
                <c:pt idx="4">
                  <c:v>1.6137996445566991</c:v>
                </c:pt>
                <c:pt idx="5">
                  <c:v>1.70614131074036</c:v>
                </c:pt>
                <c:pt idx="6">
                  <c:v>1.8151521274826556</c:v>
                </c:pt>
                <c:pt idx="7">
                  <c:v>1.9404767233414062</c:v>
                </c:pt>
                <c:pt idx="8">
                  <c:v>2.0815740940748051</c:v>
                </c:pt>
                <c:pt idx="9">
                  <c:v>2.2376645458532334</c:v>
                </c:pt>
                <c:pt idx="10">
                  <c:v>2.4076724989247098</c:v>
                </c:pt>
                <c:pt idx="11">
                  <c:v>2.5901670953590785</c:v>
                </c:pt>
                <c:pt idx="12">
                  <c:v>2.7833032484931373</c:v>
                </c:pt>
                <c:pt idx="13">
                  <c:v>2.9847665721489793</c:v>
                </c:pt>
                <c:pt idx="14">
                  <c:v>3.191726508658705</c:v>
                </c:pt>
                <c:pt idx="15">
                  <c:v>3.4008028921392852</c:v>
                </c:pt>
                <c:pt idx="16">
                  <c:v>3.6080520714259503</c:v>
                </c:pt>
                <c:pt idx="17">
                  <c:v>3.8089794847131353</c:v>
                </c:pt>
                <c:pt idx="18">
                  <c:v>3.9985861075106746</c:v>
                </c:pt>
                <c:pt idx="19">
                  <c:v>4.1714563425831344</c:v>
                </c:pt>
                <c:pt idx="20">
                  <c:v>4.3218945174078645</c:v>
                </c:pt>
                <c:pt idx="21">
                  <c:v>4.4441160180859747</c:v>
                </c:pt>
                <c:pt idx="22">
                  <c:v>4.5324970328814702</c:v>
                </c:pt>
                <c:pt idx="23">
                  <c:v>4.5818837352001323</c:v>
                </c:pt>
                <c:pt idx="24">
                  <c:v>4.5879573803943021</c:v>
                </c:pt>
                <c:pt idx="25">
                  <c:v>4.5476461765921599</c:v>
                </c:pt>
                <c:pt idx="26">
                  <c:v>4.4595679875046343</c:v>
                </c:pt>
                <c:pt idx="27">
                  <c:v>4.3244801659260688</c:v>
                </c:pt>
                <c:pt idx="28">
                  <c:v>4.1457045337292362</c:v>
                </c:pt>
                <c:pt idx="29">
                  <c:v>3.9294873874922596</c:v>
                </c:pt>
                <c:pt idx="30">
                  <c:v>3.6852473433316977</c:v>
                </c:pt>
                <c:pt idx="31">
                  <c:v>3.425659011659103</c:v>
                </c:pt>
                <c:pt idx="32">
                  <c:v>3.1665192847356414</c:v>
                </c:pt>
                <c:pt idx="33">
                  <c:v>2.9263469049924113</c:v>
                </c:pt>
                <c:pt idx="34">
                  <c:v>2.7256763907792032</c:v>
                </c:pt>
                <c:pt idx="35">
                  <c:v>2.5860254976470474</c:v>
                </c:pt>
                <c:pt idx="36">
                  <c:v>2.5285418242309294</c:v>
                </c:pt>
                <c:pt idx="37">
                  <c:v>2.5723687259528667</c:v>
                </c:pt>
                <c:pt idx="38">
                  <c:v>2.7328120088212229</c:v>
                </c:pt>
                <c:pt idx="39">
                  <c:v>3.0194341308613648</c:v>
                </c:pt>
                <c:pt idx="40">
                  <c:v>3.434247418028086</c:v>
                </c:pt>
                <c:pt idx="41">
                  <c:v>3.970216079015743</c:v>
                </c:pt>
                <c:pt idx="42">
                  <c:v>4.610301223737638</c:v>
                </c:pt>
                <c:pt idx="43">
                  <c:v>5.3272855780420922</c:v>
                </c:pt>
                <c:pt idx="44">
                  <c:v>6.0845873355238158</c:v>
                </c:pt>
                <c:pt idx="45">
                  <c:v>6.8382094155771576</c:v>
                </c:pt>
                <c:pt idx="46">
                  <c:v>7.5398683948909939</c:v>
                </c:pt>
                <c:pt idx="47">
                  <c:v>8.1412086582422063</c:v>
                </c:pt>
                <c:pt idx="48">
                  <c:v>8.5988405807014239</c:v>
                </c:pt>
                <c:pt idx="49">
                  <c:v>8.8797631323652926</c:v>
                </c:pt>
                <c:pt idx="50">
                  <c:v>8.9665651636410448</c:v>
                </c:pt>
                <c:pt idx="51">
                  <c:v>8.8616760203660299</c:v>
                </c:pt>
                <c:pt idx="52">
                  <c:v>8.5898884156785105</c:v>
                </c:pt>
                <c:pt idx="53">
                  <c:v>8.198436154553626</c:v>
                </c:pt>
                <c:pt idx="54">
                  <c:v>7.7540994406024293</c:v>
                </c:pt>
                <c:pt idx="55">
                  <c:v>7.3371382853186642</c:v>
                </c:pt>
                <c:pt idx="56">
                  <c:v>7.0323042007943677</c:v>
                </c:pt>
                <c:pt idx="57">
                  <c:v>6.9177080570495768</c:v>
                </c:pt>
                <c:pt idx="58">
                  <c:v>7.0528547558698502</c:v>
                </c:pt>
                <c:pt idx="59">
                  <c:v>7.4675958317005771</c:v>
                </c:pt>
                <c:pt idx="60">
                  <c:v>8.1539892333216368</c:v>
                </c:pt>
                <c:pt idx="61">
                  <c:v>9.0629876889701961</c:v>
                </c:pt>
                <c:pt idx="62">
                  <c:v>10.107430326680072</c:v>
                </c:pt>
                <c:pt idx="63">
                  <c:v>11.171970836157934</c:v>
                </c:pt>
                <c:pt idx="64">
                  <c:v>12.129403268638592</c:v>
                </c:pt>
                <c:pt idx="65">
                  <c:v>12.861498769991245</c:v>
                </c:pt>
                <c:pt idx="66">
                  <c:v>13.281183563185454</c:v>
                </c:pt>
                <c:pt idx="67">
                  <c:v>13.351966934078204</c:v>
                </c:pt>
                <c:pt idx="68">
                  <c:v>13.100267469323231</c:v>
                </c:pt>
                <c:pt idx="69">
                  <c:v>12.616916924510612</c:v>
                </c:pt>
                <c:pt idx="70">
                  <c:v>12.045726545087351</c:v>
                </c:pt>
                <c:pt idx="71">
                  <c:v>11.55944855511706</c:v>
                </c:pt>
                <c:pt idx="72">
                  <c:v>11.326377708308197</c:v>
                </c:pt>
                <c:pt idx="73">
                  <c:v>11.473614265490891</c:v>
                </c:pt>
                <c:pt idx="74">
                  <c:v>12.054922211307161</c:v>
                </c:pt>
                <c:pt idx="75">
                  <c:v>13.031467990559985</c:v>
                </c:pt>
                <c:pt idx="76">
                  <c:v>14.272051713974513</c:v>
                </c:pt>
                <c:pt idx="77">
                  <c:v>15.575712081999223</c:v>
                </c:pt>
                <c:pt idx="78">
                  <c:v>16.714329941596006</c:v>
                </c:pt>
                <c:pt idx="79">
                  <c:v>17.487174632044567</c:v>
                </c:pt>
                <c:pt idx="80">
                  <c:v>17.774735885170784</c:v>
                </c:pt>
                <c:pt idx="81">
                  <c:v>17.577226004378193</c:v>
                </c:pt>
                <c:pt idx="82">
                  <c:v>17.024982256814383</c:v>
                </c:pt>
                <c:pt idx="83">
                  <c:v>16.353930992163001</c:v>
                </c:pt>
                <c:pt idx="84">
                  <c:v>15.848373520969885</c:v>
                </c:pt>
                <c:pt idx="85">
                  <c:v>15.763475623108791</c:v>
                </c:pt>
                <c:pt idx="86">
                  <c:v>16.248005058095437</c:v>
                </c:pt>
                <c:pt idx="87">
                  <c:v>17.291025783882155</c:v>
                </c:pt>
                <c:pt idx="88">
                  <c:v>18.712352090771624</c:v>
                </c:pt>
                <c:pt idx="89">
                  <c:v>20.205451937228908</c:v>
                </c:pt>
                <c:pt idx="90">
                  <c:v>21.425496405266475</c:v>
                </c:pt>
                <c:pt idx="91">
                  <c:v>22.098956399399309</c:v>
                </c:pt>
                <c:pt idx="92">
                  <c:v>22.120247488294609</c:v>
                </c:pt>
                <c:pt idx="93">
                  <c:v>21.600394832306751</c:v>
                </c:pt>
                <c:pt idx="94">
                  <c:v>20.844726967923108</c:v>
                </c:pt>
                <c:pt idx="95">
                  <c:v>20.259115213061403</c:v>
                </c:pt>
                <c:pt idx="96">
                  <c:v>20.210679430582534</c:v>
                </c:pt>
                <c:pt idx="97">
                  <c:v>20.889697651838862</c:v>
                </c:pt>
                <c:pt idx="98">
                  <c:v>22.225463495307448</c:v>
                </c:pt>
                <c:pt idx="99">
                  <c:v>23.894924354304479</c:v>
                </c:pt>
                <c:pt idx="100">
                  <c:v>25.431181477485648</c:v>
                </c:pt>
                <c:pt idx="101">
                  <c:v>26.399323503311471</c:v>
                </c:pt>
                <c:pt idx="102">
                  <c:v>26.574920337688081</c:v>
                </c:pt>
                <c:pt idx="103">
                  <c:v>26.050921468015286</c:v>
                </c:pt>
                <c:pt idx="104">
                  <c:v>25.219761191548322</c:v>
                </c:pt>
                <c:pt idx="105">
                  <c:v>24.625062246103109</c:v>
                </c:pt>
                <c:pt idx="106">
                  <c:v>24.734456863241775</c:v>
                </c:pt>
                <c:pt idx="107">
                  <c:v>25.727092442543306</c:v>
                </c:pt>
                <c:pt idx="108">
                  <c:v>27.394247180530524</c:v>
                </c:pt>
                <c:pt idx="109">
                  <c:v>29.210753186000833</c:v>
                </c:pt>
                <c:pt idx="110">
                  <c:v>30.560847689967645</c:v>
                </c:pt>
                <c:pt idx="111">
                  <c:v>31.025574035786114</c:v>
                </c:pt>
                <c:pt idx="112">
                  <c:v>30.597616383102338</c:v>
                </c:pt>
                <c:pt idx="113">
                  <c:v>29.709867481439566</c:v>
                </c:pt>
                <c:pt idx="114">
                  <c:v>29.045205498540049</c:v>
                </c:pt>
                <c:pt idx="115">
                  <c:v>29.203903612107887</c:v>
                </c:pt>
                <c:pt idx="116">
                  <c:v>30.388323320177708</c:v>
                </c:pt>
                <c:pt idx="117">
                  <c:v>32.273382969370658</c:v>
                </c:pt>
                <c:pt idx="118">
                  <c:v>34.149796515861006</c:v>
                </c:pt>
                <c:pt idx="119">
                  <c:v>35.287079839035911</c:v>
                </c:pt>
                <c:pt idx="120">
                  <c:v>35.335085806266171</c:v>
                </c:pt>
                <c:pt idx="121">
                  <c:v>34.541363495250565</c:v>
                </c:pt>
                <c:pt idx="122">
                  <c:v>33.643471089055218</c:v>
                </c:pt>
                <c:pt idx="123">
                  <c:v>33.469878813417537</c:v>
                </c:pt>
                <c:pt idx="124">
                  <c:v>34.459089971970805</c:v>
                </c:pt>
                <c:pt idx="125">
                  <c:v>36.377613857001407</c:v>
                </c:pt>
                <c:pt idx="126">
                  <c:v>38.425255631639104</c:v>
                </c:pt>
                <c:pt idx="127">
                  <c:v>39.695977753420919</c:v>
                </c:pt>
                <c:pt idx="128">
                  <c:v>39.736279711636314</c:v>
                </c:pt>
                <c:pt idx="129">
                  <c:v>38.855032332071737</c:v>
                </c:pt>
                <c:pt idx="130">
                  <c:v>37.964685769867316</c:v>
                </c:pt>
                <c:pt idx="131">
                  <c:v>38.018877426713878</c:v>
                </c:pt>
                <c:pt idx="132">
                  <c:v>39.385797954374979</c:v>
                </c:pt>
                <c:pt idx="133">
                  <c:v>41.572802454962854</c:v>
                </c:pt>
                <c:pt idx="134">
                  <c:v>43.517892245288195</c:v>
                </c:pt>
                <c:pt idx="135">
                  <c:v>44.29195327648339</c:v>
                </c:pt>
                <c:pt idx="136">
                  <c:v>43.752811520096287</c:v>
                </c:pt>
                <c:pt idx="137">
                  <c:v>42.683537400000681</c:v>
                </c:pt>
                <c:pt idx="138">
                  <c:v>42.275707961353795</c:v>
                </c:pt>
                <c:pt idx="139">
                  <c:v>43.283770484444041</c:v>
                </c:pt>
                <c:pt idx="140">
                  <c:v>45.449613315655583</c:v>
                </c:pt>
                <c:pt idx="141">
                  <c:v>47.647974245207635</c:v>
                </c:pt>
                <c:pt idx="142">
                  <c:v>48.696348242207762</c:v>
                </c:pt>
              </c:numCache>
            </c:numRef>
          </c:xVal>
          <c:yVal>
            <c:numRef>
              <c:f>Tabelle1!$R$13:$R$155</c:f>
              <c:numCache>
                <c:formatCode>General</c:formatCode>
                <c:ptCount val="143"/>
                <c:pt idx="0">
                  <c:v>23.414213562373096</c:v>
                </c:pt>
                <c:pt idx="1">
                  <c:v>23.409650927612333</c:v>
                </c:pt>
                <c:pt idx="2">
                  <c:v>23.400137039236803</c:v>
                </c:pt>
                <c:pt idx="3">
                  <c:v>23.385057424267043</c:v>
                </c:pt>
                <c:pt idx="4">
                  <c:v>23.36355982180384</c:v>
                </c:pt>
                <c:pt idx="5">
                  <c:v>23.334556862431874</c:v>
                </c:pt>
                <c:pt idx="6">
                  <c:v>23.296731556716455</c:v>
                </c:pt>
                <c:pt idx="7">
                  <c:v>23.248547090808138</c:v>
                </c:pt>
                <c:pt idx="8">
                  <c:v>23.188262719932133</c:v>
                </c:pt>
                <c:pt idx="9">
                  <c:v>23.113957803503187</c:v>
                </c:pt>
                <c:pt idx="10">
                  <c:v>23.023566214969708</c:v>
                </c:pt>
                <c:pt idx="11">
                  <c:v>22.914923454036146</c:v>
                </c:pt>
                <c:pt idx="12">
                  <c:v>22.785828749846885</c:v>
                </c:pt>
                <c:pt idx="13">
                  <c:v>22.634124225231112</c:v>
                </c:pt>
                <c:pt idx="14">
                  <c:v>22.457792742951785</c:v>
                </c:pt>
                <c:pt idx="15">
                  <c:v>22.255075321251834</c:v>
                </c:pt>
                <c:pt idx="16">
                  <c:v>22.024607935958688</c:v>
                </c:pt>
                <c:pt idx="17">
                  <c:v>21.765576076447374</c:v>
                </c:pt>
                <c:pt idx="18">
                  <c:v>21.477883566148709</c:v>
                </c:pt>
                <c:pt idx="19">
                  <c:v>21.162329895697674</c:v>
                </c:pt>
                <c:pt idx="20">
                  <c:v>20.820787688715491</c:v>
                </c:pt>
                <c:pt idx="21">
                  <c:v>20.456369020432259</c:v>
                </c:pt>
                <c:pt idx="22">
                  <c:v>20.07356629866349</c:v>
                </c:pt>
                <c:pt idx="23">
                  <c:v>19.678350534658925</c:v>
                </c:pt>
                <c:pt idx="24">
                  <c:v>19.278207404243254</c:v>
                </c:pt>
                <c:pt idx="25">
                  <c:v>18.882089940842757</c:v>
                </c:pt>
                <c:pt idx="26">
                  <c:v>18.500266501834339</c:v>
                </c:pt>
                <c:pt idx="27">
                  <c:v>18.144044350808176</c:v>
                </c:pt>
                <c:pt idx="28">
                  <c:v>17.825353352684225</c:v>
                </c:pt>
                <c:pt idx="29">
                  <c:v>17.556181383282546</c:v>
                </c:pt>
                <c:pt idx="30">
                  <c:v>17.34786346633955</c:v>
                </c:pt>
                <c:pt idx="31">
                  <c:v>17.210240478952507</c:v>
                </c:pt>
                <c:pt idx="32">
                  <c:v>17.150720254659635</c:v>
                </c:pt>
                <c:pt idx="33">
                  <c:v>17.173293317131979</c:v>
                </c:pt>
                <c:pt idx="34">
                  <c:v>17.277575956670958</c:v>
                </c:pt>
                <c:pt idx="35">
                  <c:v>17.457972912459184</c:v>
                </c:pt>
                <c:pt idx="36">
                  <c:v>17.703067877197348</c:v>
                </c:pt>
                <c:pt idx="37">
                  <c:v>17.995359162426322</c:v>
                </c:pt>
                <c:pt idx="38">
                  <c:v>18.311456578936248</c:v>
                </c:pt>
                <c:pt idx="39">
                  <c:v>18.622840364633159</c:v>
                </c:pt>
                <c:pt idx="40">
                  <c:v>18.897250878371548</c:v>
                </c:pt>
                <c:pt idx="41">
                  <c:v>19.100727075336405</c:v>
                </c:pt>
                <c:pt idx="42">
                  <c:v>19.200242811174711</c:v>
                </c:pt>
                <c:pt idx="43">
                  <c:v>19.16680588974906</c:v>
                </c:pt>
                <c:pt idx="44">
                  <c:v>18.978791965008959</c:v>
                </c:pt>
                <c:pt idx="45">
                  <c:v>18.625194106592698</c:v>
                </c:pt>
                <c:pt idx="46">
                  <c:v>18.108392679634466</c:v>
                </c:pt>
                <c:pt idx="47">
                  <c:v>17.446005352145992</c:v>
                </c:pt>
                <c:pt idx="48">
                  <c:v>16.671380497369881</c:v>
                </c:pt>
                <c:pt idx="49">
                  <c:v>15.832364149116575</c:v>
                </c:pt>
                <c:pt idx="50">
                  <c:v>14.988110981698641</c:v>
                </c:pt>
                <c:pt idx="51">
                  <c:v>14.203924639394099</c:v>
                </c:pt>
                <c:pt idx="52">
                  <c:v>13.544390877880543</c:v>
                </c:pt>
                <c:pt idx="53">
                  <c:v>13.065382279556021</c:v>
                </c:pt>
                <c:pt idx="54">
                  <c:v>12.805824228578798</c:v>
                </c:pt>
                <c:pt idx="55">
                  <c:v>12.780363748767133</c:v>
                </c:pt>
                <c:pt idx="56">
                  <c:v>12.974213875686292</c:v>
                </c:pt>
                <c:pt idx="57">
                  <c:v>13.341397026274073</c:v>
                </c:pt>
                <c:pt idx="58">
                  <c:v>13.807337109603843</c:v>
                </c:pt>
                <c:pt idx="59">
                  <c:v>14.276237185989539</c:v>
                </c:pt>
                <c:pt idx="60">
                  <c:v>14.642955426916208</c:v>
                </c:pt>
                <c:pt idx="61">
                  <c:v>14.808236578216107</c:v>
                </c:pt>
                <c:pt idx="62">
                  <c:v>14.695300569200164</c:v>
                </c:pt>
                <c:pt idx="63">
                  <c:v>14.265106296711359</c:v>
                </c:pt>
                <c:pt idx="64">
                  <c:v>13.527284471762025</c:v>
                </c:pt>
                <c:pt idx="65">
                  <c:v>12.543934388900391</c:v>
                </c:pt>
                <c:pt idx="66">
                  <c:v>11.424303899585833</c:v>
                </c:pt>
                <c:pt idx="67">
                  <c:v>10.309805917545969</c:v>
                </c:pt>
                <c:pt idx="68">
                  <c:v>9.3507099780843372</c:v>
                </c:pt>
                <c:pt idx="69">
                  <c:v>8.6778735226196844</c:v>
                </c:pt>
                <c:pt idx="70">
                  <c:v>8.3746123502166316</c:v>
                </c:pt>
                <c:pt idx="71">
                  <c:v>8.4547700688683278</c:v>
                </c:pt>
                <c:pt idx="72">
                  <c:v>8.8528074835988022</c:v>
                </c:pt>
                <c:pt idx="73">
                  <c:v>9.430056749905118</c:v>
                </c:pt>
                <c:pt idx="74">
                  <c:v>9.9982403206111652</c:v>
                </c:pt>
                <c:pt idx="75">
                  <c:v>10.357388424948599</c:v>
                </c:pt>
                <c:pt idx="76">
                  <c:v>10.341214386150272</c:v>
                </c:pt>
                <c:pt idx="77">
                  <c:v>9.8598813989961283</c:v>
                </c:pt>
                <c:pt idx="78">
                  <c:v>8.9289851120465524</c:v>
                </c:pt>
                <c:pt idx="79">
                  <c:v>7.6752537511338037</c:v>
                </c:pt>
                <c:pt idx="80">
                  <c:v>6.3140923941065177</c:v>
                </c:pt>
                <c:pt idx="81">
                  <c:v>5.1010039212941924</c:v>
                </c:pt>
                <c:pt idx="82">
                  <c:v>4.2665900867100994</c:v>
                </c:pt>
                <c:pt idx="83">
                  <c:v>3.9511499958901108</c:v>
                </c:pt>
                <c:pt idx="84">
                  <c:v>4.1576348232851714</c:v>
                </c:pt>
                <c:pt idx="85">
                  <c:v>4.7392716882342407</c:v>
                </c:pt>
                <c:pt idx="86">
                  <c:v>5.4302115659486772</c:v>
                </c:pt>
                <c:pt idx="87">
                  <c:v>5.9154963091458583</c:v>
                </c:pt>
                <c:pt idx="88">
                  <c:v>5.9235883192631436</c:v>
                </c:pt>
                <c:pt idx="89">
                  <c:v>5.3148245588786764</c:v>
                </c:pt>
                <c:pt idx="90">
                  <c:v>4.1364506636904323</c:v>
                </c:pt>
                <c:pt idx="91">
                  <c:v>2.6217323738318581</c:v>
                </c:pt>
                <c:pt idx="92">
                  <c:v>1.126496857760906</c:v>
                </c:pt>
                <c:pt idx="93">
                  <c:v>1.7378178468542949E-2</c:v>
                </c:pt>
                <c:pt idx="94">
                  <c:v>-0.45466081492742694</c:v>
                </c:pt>
                <c:pt idx="95">
                  <c:v>-0.25179389185414913</c:v>
                </c:pt>
                <c:pt idx="96">
                  <c:v>0.42139849574669763</c:v>
                </c:pt>
                <c:pt idx="97">
                  <c:v>1.1757818602586216</c:v>
                </c:pt>
                <c:pt idx="98">
                  <c:v>1.5706893791084862</c:v>
                </c:pt>
                <c:pt idx="99">
                  <c:v>1.2790826734434899</c:v>
                </c:pt>
                <c:pt idx="100">
                  <c:v>0.2231802957970872</c:v>
                </c:pt>
                <c:pt idx="101">
                  <c:v>-1.3773751081989702</c:v>
                </c:pt>
                <c:pt idx="102">
                  <c:v>-3.0742419990074223</c:v>
                </c:pt>
                <c:pt idx="103">
                  <c:v>-4.3600814873071769</c:v>
                </c:pt>
                <c:pt idx="104">
                  <c:v>-4.8780042127797625</c:v>
                </c:pt>
                <c:pt idx="105">
                  <c:v>-4.5843668543218081</c:v>
                </c:pt>
                <c:pt idx="106">
                  <c:v>-3.7882723032038701</c:v>
                </c:pt>
                <c:pt idx="107">
                  <c:v>-3.0371588392969571</c:v>
                </c:pt>
                <c:pt idx="108">
                  <c:v>-2.8847101260262331</c:v>
                </c:pt>
                <c:pt idx="109">
                  <c:v>-3.6366934528131556</c:v>
                </c:pt>
                <c:pt idx="110">
                  <c:v>-5.1924133290215337</c:v>
                </c:pt>
                <c:pt idx="111">
                  <c:v>-7.0674538402189357</c:v>
                </c:pt>
                <c:pt idx="112">
                  <c:v>-8.6046163260714579</c:v>
                </c:pt>
                <c:pt idx="113">
                  <c:v>-9.2869127503650208</c:v>
                </c:pt>
                <c:pt idx="114">
                  <c:v>-9.0047169329265593</c:v>
                </c:pt>
                <c:pt idx="115">
                  <c:v>-8.1357444200921467</c:v>
                </c:pt>
                <c:pt idx="116">
                  <c:v>-7.3783666018198231</c:v>
                </c:pt>
                <c:pt idx="117">
                  <c:v>-7.4031960909949301</c:v>
                </c:pt>
                <c:pt idx="118">
                  <c:v>-8.4932909747671825</c:v>
                </c:pt>
                <c:pt idx="119">
                  <c:v>-10.36842659476458</c:v>
                </c:pt>
                <c:pt idx="120">
                  <c:v>-12.307768408197861</c:v>
                </c:pt>
                <c:pt idx="121">
                  <c:v>-13.528897516565145</c:v>
                </c:pt>
                <c:pt idx="122">
                  <c:v>-13.629398232600961</c:v>
                </c:pt>
                <c:pt idx="123">
                  <c:v>-12.840114970100572</c:v>
                </c:pt>
                <c:pt idx="124">
                  <c:v>-11.924182703696495</c:v>
                </c:pt>
                <c:pt idx="125">
                  <c:v>-11.7513559029509</c:v>
                </c:pt>
                <c:pt idx="126">
                  <c:v>-12.778108841010486</c:v>
                </c:pt>
                <c:pt idx="127">
                  <c:v>-14.745863247172458</c:v>
                </c:pt>
                <c:pt idx="128">
                  <c:v>-16.804545888456623</c:v>
                </c:pt>
                <c:pt idx="129">
                  <c:v>-18.018807007867427</c:v>
                </c:pt>
                <c:pt idx="130">
                  <c:v>-17.96294730027202</c:v>
                </c:pt>
                <c:pt idx="131">
                  <c:v>-17.02351172857399</c:v>
                </c:pt>
                <c:pt idx="132">
                  <c:v>-16.185347763047059</c:v>
                </c:pt>
                <c:pt idx="133">
                  <c:v>-16.402955135811975</c:v>
                </c:pt>
                <c:pt idx="134">
                  <c:v>-17.9517988436323</c:v>
                </c:pt>
                <c:pt idx="135">
                  <c:v>-20.205669489406517</c:v>
                </c:pt>
                <c:pt idx="136">
                  <c:v>-22.029399836502066</c:v>
                </c:pt>
                <c:pt idx="137">
                  <c:v>-22.55647565646774</c:v>
                </c:pt>
                <c:pt idx="138">
                  <c:v>-21.822438133300139</c:v>
                </c:pt>
                <c:pt idx="139">
                  <c:v>-20.781692903343568</c:v>
                </c:pt>
                <c:pt idx="140">
                  <c:v>-20.648470051898524</c:v>
                </c:pt>
                <c:pt idx="141">
                  <c:v>-22.003833979661678</c:v>
                </c:pt>
                <c:pt idx="142">
                  <c:v>-24.327753724591595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5-4E2C-8D2D-82390DDE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75824"/>
        <c:axId val="1288787888"/>
      </c:scatterChart>
      <c:valAx>
        <c:axId val="12887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87888"/>
        <c:crosses val="autoZero"/>
        <c:crossBetween val="midCat"/>
      </c:valAx>
      <c:valAx>
        <c:axId val="12887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340723</xdr:colOff>
      <xdr:row>4</xdr:row>
      <xdr:rowOff>116476</xdr:rowOff>
    </xdr:from>
    <xdr:to>
      <xdr:col>33</xdr:col>
      <xdr:colOff>205740</xdr:colOff>
      <xdr:row>30</xdr:row>
      <xdr:rowOff>156754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A4179-5610-47F4-BB55-BAA9750AA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477981</xdr:colOff>
      <xdr:row>8</xdr:row>
      <xdr:rowOff>48491</xdr:rowOff>
    </xdr:from>
    <xdr:to>
      <xdr:col>29</xdr:col>
      <xdr:colOff>429490</xdr:colOff>
      <xdr:row>32</xdr:row>
      <xdr:rowOff>55419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78E3-43A0-4AB8-B7E2-5C0C8C28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10</xdr:col>
      <xdr:colOff>65809</xdr:colOff>
      <xdr:row>24</xdr:row>
      <xdr:rowOff>121228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D7288-91B0-468F-8157-7025B606A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83821</xdr:colOff>
      <xdr:row>0</xdr:row>
      <xdr:rowOff>114300</xdr:rowOff>
    </xdr:from>
    <xdr:to>
      <xdr:col>21</xdr:col>
      <xdr:colOff>373381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BBAEA-E62E-4EF9-BFB3-8DABBB6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55"/>
  <sheetViews>
    <sheetView tabSelected="1" topLeftCell="H7" zoomScale="70" zoomScaleNormal="70" workbookViewId="0">
      <selection activeCell="N13" sqref="N13"/>
    </sheetView>
  </sheetViews>
  <sheetFormatPr defaultRowHeight="14.4" x14ac:dyDescent="0.3"/>
  <cols>
    <col min="17" max="17" width="11.5546875" bestFit="1" customWidth="1"/>
  </cols>
  <sheetData>
    <row r="2" spans="2:18" x14ac:dyDescent="0.3">
      <c r="E2" t="s">
        <v>0</v>
      </c>
      <c r="F2">
        <v>20</v>
      </c>
    </row>
    <row r="3" spans="2:18" x14ac:dyDescent="0.3">
      <c r="E3" t="s">
        <v>1</v>
      </c>
      <c r="F3">
        <f>RADIANS(45)</f>
        <v>0.78539816339744828</v>
      </c>
    </row>
    <row r="4" spans="2:18" x14ac:dyDescent="0.3">
      <c r="E4" t="s">
        <v>2</v>
      </c>
      <c r="F4">
        <f>F2/TAN(F3)</f>
        <v>20.000000000000004</v>
      </c>
    </row>
    <row r="6" spans="2:18" x14ac:dyDescent="0.3">
      <c r="B6" t="s">
        <v>3</v>
      </c>
      <c r="C6">
        <v>1</v>
      </c>
      <c r="E6" t="s">
        <v>4</v>
      </c>
      <c r="F6">
        <f>2/5*m*_r^2</f>
        <v>1.6</v>
      </c>
      <c r="H6" t="s">
        <v>9</v>
      </c>
      <c r="I6">
        <f>2/5*m*_r^2</f>
        <v>1.6</v>
      </c>
      <c r="J6">
        <f>2/3*m*_r^2</f>
        <v>2.6666666666666665</v>
      </c>
    </row>
    <row r="7" spans="2:18" x14ac:dyDescent="0.3">
      <c r="B7" t="s">
        <v>5</v>
      </c>
      <c r="C7">
        <v>2</v>
      </c>
      <c r="E7" t="s">
        <v>6</v>
      </c>
      <c r="F7">
        <f>g*SIN(alpha)/(1+I/(m*_r^2))</f>
        <v>5.0507627227610534</v>
      </c>
    </row>
    <row r="8" spans="2:18" x14ac:dyDescent="0.3">
      <c r="B8" t="s">
        <v>7</v>
      </c>
      <c r="C8">
        <v>10</v>
      </c>
      <c r="H8" t="s">
        <v>21</v>
      </c>
      <c r="I8">
        <f>acc_2/_r</f>
        <v>2.5253813613805267</v>
      </c>
    </row>
    <row r="9" spans="2:18" x14ac:dyDescent="0.3">
      <c r="B9" t="s">
        <v>8</v>
      </c>
      <c r="C9">
        <v>0.05</v>
      </c>
    </row>
    <row r="12" spans="2:18" x14ac:dyDescent="0.3"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2</v>
      </c>
      <c r="J12" t="s">
        <v>17</v>
      </c>
      <c r="L12" t="s">
        <v>18</v>
      </c>
      <c r="M12" t="s">
        <v>19</v>
      </c>
      <c r="N12" t="s">
        <v>20</v>
      </c>
      <c r="O12" t="s">
        <v>22</v>
      </c>
      <c r="P12" t="s">
        <v>23</v>
      </c>
      <c r="Q12" t="s">
        <v>2</v>
      </c>
      <c r="R12" t="s">
        <v>17</v>
      </c>
    </row>
    <row r="13" spans="2:18" x14ac:dyDescent="0.3">
      <c r="B13">
        <v>0</v>
      </c>
      <c r="C13">
        <v>0</v>
      </c>
      <c r="D13">
        <f t="shared" ref="D13:D76" si="0">_r</f>
        <v>2</v>
      </c>
      <c r="E13">
        <v>0</v>
      </c>
      <c r="F13">
        <f>E13+acc*dt/2</f>
        <v>0.12626906806902635</v>
      </c>
      <c r="G13">
        <f>F13*dt</f>
        <v>6.3134534034513176E-3</v>
      </c>
      <c r="H13">
        <f>acc*dt/2</f>
        <v>0.12626906806902635</v>
      </c>
      <c r="I13">
        <f>C13*COS(-alpha)-D13*SIN(-alpha)</f>
        <v>1.4142135623730949</v>
      </c>
      <c r="J13">
        <f>C13*SIN(-alpha)+D13*COS(-alpha)+h</f>
        <v>21.414213562373096</v>
      </c>
      <c r="L13">
        <v>0</v>
      </c>
      <c r="M13">
        <v>0</v>
      </c>
      <c r="N13">
        <f>M13+eps*PI()*dt/2</f>
        <v>0.19834298831064134</v>
      </c>
      <c r="O13">
        <f>N13*dt</f>
        <v>9.9171494155320672E-3</v>
      </c>
      <c r="P13">
        <f>eps*dt</f>
        <v>0.12626906806902635</v>
      </c>
      <c r="Q13">
        <f>_r*COS(PI()/2-L13)+I13</f>
        <v>1.4142135623730951</v>
      </c>
      <c r="R13">
        <f>_r*SIN(PI()/2-L13)+J13</f>
        <v>23.414213562373096</v>
      </c>
    </row>
    <row r="14" spans="2:18" x14ac:dyDescent="0.3">
      <c r="B14">
        <v>0.05</v>
      </c>
      <c r="C14">
        <f>C13+G13</f>
        <v>6.3134534034513176E-3</v>
      </c>
      <c r="D14">
        <f t="shared" si="0"/>
        <v>2</v>
      </c>
      <c r="E14">
        <f>E13+H13</f>
        <v>0.12626906806902635</v>
      </c>
      <c r="F14">
        <f>E14+acc*dt/2</f>
        <v>0.2525381361380527</v>
      </c>
      <c r="G14">
        <f>F14*dt</f>
        <v>1.2626906806902635E-2</v>
      </c>
      <c r="H14">
        <f>acc*dt/2</f>
        <v>0.12626906806902635</v>
      </c>
      <c r="I14">
        <f>C14*COS(-alpha)-D14*SIN(-alpha)</f>
        <v>1.4186778480873807</v>
      </c>
      <c r="J14">
        <f>C14*SIN(-alpha)+D14*COS(-alpha)+h</f>
        <v>21.409749276658808</v>
      </c>
      <c r="L14">
        <f>L13+O13</f>
        <v>9.9171494155320672E-3</v>
      </c>
      <c r="M14">
        <f>M13+P13</f>
        <v>0.12626906806902635</v>
      </c>
      <c r="N14">
        <f>M14+eps*PI()*dt/2</f>
        <v>0.32461205637966772</v>
      </c>
      <c r="O14">
        <f>N14*dt</f>
        <v>1.6230602818983388E-2</v>
      </c>
      <c r="P14">
        <f>eps*dt</f>
        <v>0.12626906806902635</v>
      </c>
      <c r="Q14">
        <f>_r*COS(PI()/2-L14)+I14</f>
        <v>1.4385118218033164</v>
      </c>
      <c r="R14">
        <f>_r*SIN(PI()/2-L14)+J14</f>
        <v>23.409650927612333</v>
      </c>
    </row>
    <row r="15" spans="2:18" x14ac:dyDescent="0.3">
      <c r="B15">
        <v>0.1</v>
      </c>
      <c r="C15">
        <f t="shared" ref="C15:C78" si="1">C14+G14</f>
        <v>1.8940360210353953E-2</v>
      </c>
      <c r="D15">
        <f t="shared" si="0"/>
        <v>2</v>
      </c>
      <c r="E15">
        <f t="shared" ref="E15:E78" si="2">E14+H14</f>
        <v>0.2525381361380527</v>
      </c>
      <c r="F15">
        <f>E15+acc*dt/2</f>
        <v>0.37880720420707903</v>
      </c>
      <c r="G15">
        <f>F15*dt</f>
        <v>1.8940360210353953E-2</v>
      </c>
      <c r="H15">
        <f>acc*dt/2</f>
        <v>0.12626906806902635</v>
      </c>
      <c r="I15">
        <f>C15*COS(-alpha)-D15*SIN(-alpha)</f>
        <v>1.4276064195159521</v>
      </c>
      <c r="J15">
        <f>C15*SIN(-alpha)+D15*COS(-alpha)+h</f>
        <v>21.400820705230238</v>
      </c>
      <c r="L15">
        <f t="shared" ref="L15:L78" si="3">L14+O14</f>
        <v>2.6147752234515455E-2</v>
      </c>
      <c r="M15">
        <f t="shared" ref="M15:M78" si="4">M14+P14</f>
        <v>0.2525381361380527</v>
      </c>
      <c r="N15">
        <f>M15+eps*PI()*dt/2</f>
        <v>0.45088112444869405</v>
      </c>
      <c r="O15">
        <f>N15*dt</f>
        <v>2.2544056222434702E-2</v>
      </c>
      <c r="P15">
        <f>eps*dt</f>
        <v>0.12626906806902635</v>
      </c>
      <c r="Q15">
        <f>_r*COS(PI()/2-L15)+I15</f>
        <v>1.4798959650728425</v>
      </c>
      <c r="R15">
        <f>_r*SIN(PI()/2-L15)+J15</f>
        <v>23.400137039236803</v>
      </c>
    </row>
    <row r="16" spans="2:18" x14ac:dyDescent="0.3">
      <c r="B16">
        <v>0.15</v>
      </c>
      <c r="C16">
        <f t="shared" si="1"/>
        <v>3.7880720420707906E-2</v>
      </c>
      <c r="D16">
        <f t="shared" si="0"/>
        <v>2</v>
      </c>
      <c r="E16">
        <f t="shared" si="2"/>
        <v>0.37880720420707903</v>
      </c>
      <c r="F16">
        <f>E16+acc*dt/2</f>
        <v>0.50507627227610541</v>
      </c>
      <c r="G16">
        <f>F16*dt</f>
        <v>2.525381361380527E-2</v>
      </c>
      <c r="H16">
        <f>acc*dt/2</f>
        <v>0.12626906806902635</v>
      </c>
      <c r="I16">
        <f>C16*COS(-alpha)-D16*SIN(-alpha)</f>
        <v>1.4409992766588091</v>
      </c>
      <c r="J16">
        <f>C16*SIN(-alpha)+D16*COS(-alpha)+h</f>
        <v>21.387427848087381</v>
      </c>
      <c r="L16">
        <f t="shared" si="3"/>
        <v>4.8691808456950161E-2</v>
      </c>
      <c r="M16">
        <f t="shared" si="4"/>
        <v>0.37880720420707903</v>
      </c>
      <c r="N16">
        <f>M16+eps*PI()*dt/2</f>
        <v>0.57715019251772037</v>
      </c>
      <c r="O16">
        <f>N16*dt</f>
        <v>2.885750962588602E-2</v>
      </c>
      <c r="P16">
        <f>eps*dt</f>
        <v>0.12626906806902635</v>
      </c>
      <c r="Q16">
        <f>_r*COS(PI()/2-L16)+I16</f>
        <v>1.5383444171243681</v>
      </c>
      <c r="R16">
        <f>_r*SIN(PI()/2-L16)+J16</f>
        <v>23.385057424267043</v>
      </c>
    </row>
    <row r="17" spans="2:18" x14ac:dyDescent="0.3">
      <c r="B17">
        <v>0.2</v>
      </c>
      <c r="C17">
        <f t="shared" si="1"/>
        <v>6.3134534034513176E-2</v>
      </c>
      <c r="D17">
        <f t="shared" si="0"/>
        <v>2</v>
      </c>
      <c r="E17">
        <f t="shared" si="2"/>
        <v>0.50507627227610541</v>
      </c>
      <c r="F17">
        <f>E17+acc*dt/2</f>
        <v>0.63134534034513179</v>
      </c>
      <c r="G17">
        <f>F17*dt</f>
        <v>3.1567267017256588E-2</v>
      </c>
      <c r="H17">
        <f>acc*dt/2</f>
        <v>0.12626906806902635</v>
      </c>
      <c r="I17">
        <f>C17*COS(-alpha)-D17*SIN(-alpha)</f>
        <v>1.4588564195159521</v>
      </c>
      <c r="J17">
        <f>C17*SIN(-alpha)+D17*COS(-alpha)+h</f>
        <v>21.369570705230238</v>
      </c>
      <c r="L17">
        <f t="shared" si="3"/>
        <v>7.7549318082836188E-2</v>
      </c>
      <c r="M17">
        <f t="shared" si="4"/>
        <v>0.50507627227610541</v>
      </c>
      <c r="N17">
        <f>M17+eps*PI()*dt/2</f>
        <v>0.70341926058674675</v>
      </c>
      <c r="O17">
        <f>N17*dt</f>
        <v>3.5170963029337338E-2</v>
      </c>
      <c r="P17">
        <f>eps*dt</f>
        <v>0.12626906806902635</v>
      </c>
      <c r="Q17">
        <f>_r*COS(PI()/2-L17)+I17</f>
        <v>1.6137996445566991</v>
      </c>
      <c r="R17">
        <f>_r*SIN(PI()/2-L17)+J17</f>
        <v>23.36355982180384</v>
      </c>
    </row>
    <row r="18" spans="2:18" x14ac:dyDescent="0.3">
      <c r="B18">
        <v>0.25</v>
      </c>
      <c r="C18">
        <f t="shared" si="1"/>
        <v>9.4701801051769757E-2</v>
      </c>
      <c r="D18">
        <f t="shared" si="0"/>
        <v>2</v>
      </c>
      <c r="E18">
        <f t="shared" si="2"/>
        <v>0.63134534034513179</v>
      </c>
      <c r="F18">
        <f>E18+acc*dt/2</f>
        <v>0.75761440841415817</v>
      </c>
      <c r="G18">
        <f>F18*dt</f>
        <v>3.7880720420707913E-2</v>
      </c>
      <c r="H18">
        <f>acc*dt/2</f>
        <v>0.12626906806902635</v>
      </c>
      <c r="I18">
        <f>C18*COS(-alpha)-D18*SIN(-alpha)</f>
        <v>1.4811778480873807</v>
      </c>
      <c r="J18">
        <f>C18*SIN(-alpha)+D18*COS(-alpha)+h</f>
        <v>21.347249276658808</v>
      </c>
      <c r="L18">
        <f t="shared" si="3"/>
        <v>0.11272028111217353</v>
      </c>
      <c r="M18">
        <f t="shared" si="4"/>
        <v>0.63134534034513179</v>
      </c>
      <c r="N18">
        <f>M18+eps*PI()*dt/2</f>
        <v>0.82968832865577313</v>
      </c>
      <c r="O18">
        <f>N18*dt</f>
        <v>4.1484416432788662E-2</v>
      </c>
      <c r="P18">
        <f>eps*dt</f>
        <v>0.12626906806902635</v>
      </c>
      <c r="Q18">
        <f>_r*COS(PI()/2-L18)+I18</f>
        <v>1.70614131074036</v>
      </c>
      <c r="R18">
        <f>_r*SIN(PI()/2-L18)+J18</f>
        <v>23.334556862431874</v>
      </c>
    </row>
    <row r="19" spans="2:18" x14ac:dyDescent="0.3">
      <c r="B19">
        <v>0.3</v>
      </c>
      <c r="C19">
        <f t="shared" si="1"/>
        <v>0.13258252147247768</v>
      </c>
      <c r="D19">
        <f t="shared" si="0"/>
        <v>2</v>
      </c>
      <c r="E19">
        <f t="shared" si="2"/>
        <v>0.75761440841415817</v>
      </c>
      <c r="F19">
        <f>E19+acc*dt/2</f>
        <v>0.88388347648318455</v>
      </c>
      <c r="G19">
        <f>F19*dt</f>
        <v>4.419417382415923E-2</v>
      </c>
      <c r="H19">
        <f>acc*dt/2</f>
        <v>0.12626906806902635</v>
      </c>
      <c r="I19">
        <f>C19*COS(-alpha)-D19*SIN(-alpha)</f>
        <v>1.5079635623730949</v>
      </c>
      <c r="J19">
        <f>C19*SIN(-alpha)+D19*COS(-alpha)+h</f>
        <v>21.320463562373096</v>
      </c>
      <c r="L19">
        <f t="shared" si="3"/>
        <v>0.15420469754496219</v>
      </c>
      <c r="M19">
        <f t="shared" si="4"/>
        <v>0.75761440841415817</v>
      </c>
      <c r="N19">
        <f>M19+eps*PI()*dt/2</f>
        <v>0.95595739672479951</v>
      </c>
      <c r="O19">
        <f>N19*dt</f>
        <v>4.779786983623998E-2</v>
      </c>
      <c r="P19">
        <f>eps*dt</f>
        <v>0.12626906806902635</v>
      </c>
      <c r="Q19">
        <f>_r*COS(PI()/2-L19)+I19</f>
        <v>1.8151521274826556</v>
      </c>
      <c r="R19">
        <f>_r*SIN(PI()/2-L19)+J19</f>
        <v>23.296731556716455</v>
      </c>
    </row>
    <row r="20" spans="2:18" x14ac:dyDescent="0.3">
      <c r="B20">
        <v>0.35</v>
      </c>
      <c r="C20">
        <f t="shared" si="1"/>
        <v>0.17677669529663692</v>
      </c>
      <c r="D20">
        <f t="shared" si="0"/>
        <v>2</v>
      </c>
      <c r="E20">
        <f t="shared" si="2"/>
        <v>0.88388347648318455</v>
      </c>
      <c r="F20">
        <f>E20+acc*dt/2</f>
        <v>1.0101525445522108</v>
      </c>
      <c r="G20">
        <f>F20*dt</f>
        <v>5.0507627227610541E-2</v>
      </c>
      <c r="H20">
        <f>acc*dt/2</f>
        <v>0.12626906806902635</v>
      </c>
      <c r="I20">
        <f>C20*COS(-alpha)-D20*SIN(-alpha)</f>
        <v>1.5392135623730949</v>
      </c>
      <c r="J20">
        <f>C20*SIN(-alpha)+D20*COS(-alpha)+h</f>
        <v>21.289213562373096</v>
      </c>
      <c r="L20">
        <f t="shared" si="3"/>
        <v>0.20200256738120217</v>
      </c>
      <c r="M20">
        <f t="shared" si="4"/>
        <v>0.88388347648318455</v>
      </c>
      <c r="N20">
        <f>M20+eps*PI()*dt/2</f>
        <v>1.082226464793826</v>
      </c>
      <c r="O20">
        <f>N20*dt</f>
        <v>5.4111323239691304E-2</v>
      </c>
      <c r="P20">
        <f>eps*dt</f>
        <v>0.12626906806902635</v>
      </c>
      <c r="Q20">
        <f>_r*COS(PI()/2-L20)+I20</f>
        <v>1.9404767233414062</v>
      </c>
      <c r="R20">
        <f>_r*SIN(PI()/2-L20)+J20</f>
        <v>23.248547090808138</v>
      </c>
    </row>
    <row r="21" spans="2:18" x14ac:dyDescent="0.3">
      <c r="B21">
        <v>0.4</v>
      </c>
      <c r="C21">
        <f t="shared" si="1"/>
        <v>0.22728432252424746</v>
      </c>
      <c r="D21">
        <f t="shared" si="0"/>
        <v>2</v>
      </c>
      <c r="E21">
        <f t="shared" si="2"/>
        <v>1.0101525445522108</v>
      </c>
      <c r="F21">
        <f>E21+acc*dt/2</f>
        <v>1.1364216126212372</v>
      </c>
      <c r="G21">
        <f>F21*dt</f>
        <v>5.6821080631061865E-2</v>
      </c>
      <c r="H21">
        <f>acc*dt/2</f>
        <v>0.12626906806902635</v>
      </c>
      <c r="I21">
        <f>C21*COS(-alpha)-D21*SIN(-alpha)</f>
        <v>1.5749278480873807</v>
      </c>
      <c r="J21">
        <f>C21*SIN(-alpha)+D21*COS(-alpha)+h</f>
        <v>21.253499276658808</v>
      </c>
      <c r="L21">
        <f t="shared" si="3"/>
        <v>0.25611389062089346</v>
      </c>
      <c r="M21">
        <f t="shared" si="4"/>
        <v>1.0101525445522108</v>
      </c>
      <c r="N21">
        <f>M21+eps*PI()*dt/2</f>
        <v>1.2084955328628522</v>
      </c>
      <c r="O21">
        <f>N21*dt</f>
        <v>6.0424776643142608E-2</v>
      </c>
      <c r="P21">
        <f>eps*dt</f>
        <v>0.12626906806902635</v>
      </c>
      <c r="Q21">
        <f>_r*COS(PI()/2-L21)+I21</f>
        <v>2.0815740940748051</v>
      </c>
      <c r="R21">
        <f>_r*SIN(PI()/2-L21)+J21</f>
        <v>23.188262719932133</v>
      </c>
    </row>
    <row r="22" spans="2:18" x14ac:dyDescent="0.3">
      <c r="B22">
        <v>0.45</v>
      </c>
      <c r="C22">
        <f t="shared" si="1"/>
        <v>0.2841054031553093</v>
      </c>
      <c r="D22">
        <f t="shared" si="0"/>
        <v>2</v>
      </c>
      <c r="E22">
        <f t="shared" si="2"/>
        <v>1.1364216126212372</v>
      </c>
      <c r="F22">
        <f>E22+acc*dt/2</f>
        <v>1.2626906806902636</v>
      </c>
      <c r="G22">
        <f>F22*dt</f>
        <v>6.3134534034513176E-2</v>
      </c>
      <c r="H22">
        <f>acc*dt/2</f>
        <v>0.12626906806902635</v>
      </c>
      <c r="I22">
        <f>C22*COS(-alpha)-D22*SIN(-alpha)</f>
        <v>1.6151064195159521</v>
      </c>
      <c r="J22">
        <f>C22*SIN(-alpha)+D22*COS(-alpha)+h</f>
        <v>21.213320705230238</v>
      </c>
      <c r="L22">
        <f t="shared" si="3"/>
        <v>0.31653866726403607</v>
      </c>
      <c r="M22">
        <f t="shared" si="4"/>
        <v>1.1364216126212372</v>
      </c>
      <c r="N22">
        <f>M22+eps*PI()*dt/2</f>
        <v>1.3347646009318785</v>
      </c>
      <c r="O22">
        <f>N22*dt</f>
        <v>6.6738230046593933E-2</v>
      </c>
      <c r="P22">
        <f>eps*dt</f>
        <v>0.12626906806902635</v>
      </c>
      <c r="Q22">
        <f>_r*COS(PI()/2-L22)+I22</f>
        <v>2.2376645458532334</v>
      </c>
      <c r="R22">
        <f>_r*SIN(PI()/2-L22)+J22</f>
        <v>23.113957803503187</v>
      </c>
    </row>
    <row r="23" spans="2:18" x14ac:dyDescent="0.3">
      <c r="B23">
        <v>0.5</v>
      </c>
      <c r="C23">
        <f t="shared" si="1"/>
        <v>0.34723993718982249</v>
      </c>
      <c r="D23">
        <f t="shared" si="0"/>
        <v>2</v>
      </c>
      <c r="E23">
        <f t="shared" si="2"/>
        <v>1.2626906806902636</v>
      </c>
      <c r="F23">
        <f>E23+acc*dt/2</f>
        <v>1.38895974875929</v>
      </c>
      <c r="G23">
        <f>F23*dt</f>
        <v>6.9447987437964501E-2</v>
      </c>
      <c r="H23">
        <f>acc*dt/2</f>
        <v>0.12626906806902635</v>
      </c>
      <c r="I23">
        <f>C23*COS(-alpha)-D23*SIN(-alpha)</f>
        <v>1.6597492766588093</v>
      </c>
      <c r="J23">
        <f>C23*SIN(-alpha)+D23*COS(-alpha)+h</f>
        <v>21.168677848087381</v>
      </c>
      <c r="L23">
        <f t="shared" si="3"/>
        <v>0.38327689731062997</v>
      </c>
      <c r="M23">
        <f t="shared" si="4"/>
        <v>1.2626906806902636</v>
      </c>
      <c r="N23">
        <f>M23+eps*PI()*dt/2</f>
        <v>1.4610336690009049</v>
      </c>
      <c r="O23">
        <f>N23*dt</f>
        <v>7.3051683450045243E-2</v>
      </c>
      <c r="P23">
        <f>eps*dt</f>
        <v>0.12626906806902635</v>
      </c>
      <c r="Q23">
        <f>_r*COS(PI()/2-L23)+I23</f>
        <v>2.4076724989247098</v>
      </c>
      <c r="R23">
        <f>_r*SIN(PI()/2-L23)+J23</f>
        <v>23.023566214969708</v>
      </c>
    </row>
    <row r="24" spans="2:18" x14ac:dyDescent="0.3">
      <c r="B24">
        <v>0.55000000000000004</v>
      </c>
      <c r="C24">
        <f t="shared" si="1"/>
        <v>0.41668792462778698</v>
      </c>
      <c r="D24">
        <f t="shared" si="0"/>
        <v>2</v>
      </c>
      <c r="E24">
        <f t="shared" si="2"/>
        <v>1.38895974875929</v>
      </c>
      <c r="F24">
        <f>E24+acc*dt/2</f>
        <v>1.5152288168283163</v>
      </c>
      <c r="G24">
        <f>F24*dt</f>
        <v>7.5761440841415825E-2</v>
      </c>
      <c r="H24">
        <f>acc*dt/2</f>
        <v>0.12626906806902635</v>
      </c>
      <c r="I24">
        <f>C24*COS(-alpha)-D24*SIN(-alpha)</f>
        <v>1.7088564195159521</v>
      </c>
      <c r="J24">
        <f>C24*SIN(-alpha)+D24*COS(-alpha)+h</f>
        <v>21.119570705230238</v>
      </c>
      <c r="L24">
        <f t="shared" si="3"/>
        <v>0.45632858076067523</v>
      </c>
      <c r="M24">
        <f t="shared" si="4"/>
        <v>1.38895974875929</v>
      </c>
      <c r="N24">
        <f>M24+eps*PI()*dt/2</f>
        <v>1.5873027370699313</v>
      </c>
      <c r="O24">
        <f>N24*dt</f>
        <v>7.9365136853496568E-2</v>
      </c>
      <c r="P24">
        <f>eps*dt</f>
        <v>0.12626906806902635</v>
      </c>
      <c r="Q24">
        <f>_r*COS(PI()/2-L24)+I24</f>
        <v>2.5901670953590785</v>
      </c>
      <c r="R24">
        <f>_r*SIN(PI()/2-L24)+J24</f>
        <v>22.914923454036146</v>
      </c>
    </row>
    <row r="25" spans="2:18" x14ac:dyDescent="0.3">
      <c r="B25">
        <v>0.6</v>
      </c>
      <c r="C25">
        <f t="shared" si="1"/>
        <v>0.49244936546920282</v>
      </c>
      <c r="D25">
        <f t="shared" si="0"/>
        <v>2</v>
      </c>
      <c r="E25">
        <f t="shared" si="2"/>
        <v>1.5152288168283163</v>
      </c>
      <c r="F25">
        <f>E25+acc*dt/2</f>
        <v>1.6414978848973427</v>
      </c>
      <c r="G25">
        <f>F25*dt</f>
        <v>8.2074894244867136E-2</v>
      </c>
      <c r="H25">
        <f>acc*dt/2</f>
        <v>0.12626906806902635</v>
      </c>
      <c r="I25">
        <f>C25*COS(-alpha)-D25*SIN(-alpha)</f>
        <v>1.7624278480873807</v>
      </c>
      <c r="J25">
        <f>C25*SIN(-alpha)+D25*COS(-alpha)+h</f>
        <v>21.065999276658808</v>
      </c>
      <c r="L25">
        <f t="shared" si="3"/>
        <v>0.53569371761417184</v>
      </c>
      <c r="M25">
        <f t="shared" si="4"/>
        <v>1.5152288168283163</v>
      </c>
      <c r="N25">
        <f>M25+eps*PI()*dt/2</f>
        <v>1.7135718051389577</v>
      </c>
      <c r="O25">
        <f>N25*dt</f>
        <v>8.5678590256947892E-2</v>
      </c>
      <c r="P25">
        <f>eps*dt</f>
        <v>0.12626906806902635</v>
      </c>
      <c r="Q25">
        <f>_r*COS(PI()/2-L25)+I25</f>
        <v>2.7833032484931373</v>
      </c>
      <c r="R25">
        <f>_r*SIN(PI()/2-L25)+J25</f>
        <v>22.785828749846885</v>
      </c>
    </row>
    <row r="26" spans="2:18" x14ac:dyDescent="0.3">
      <c r="B26">
        <v>0.65</v>
      </c>
      <c r="C26">
        <f t="shared" si="1"/>
        <v>0.57452425971406995</v>
      </c>
      <c r="D26">
        <f t="shared" si="0"/>
        <v>2</v>
      </c>
      <c r="E26">
        <f t="shared" si="2"/>
        <v>1.6414978848973427</v>
      </c>
      <c r="F26">
        <f>E26+acc*dt/2</f>
        <v>1.7677669529663691</v>
      </c>
      <c r="G26">
        <f>F26*dt</f>
        <v>8.838834764831846E-2</v>
      </c>
      <c r="H26">
        <f>acc*dt/2</f>
        <v>0.12626906806902635</v>
      </c>
      <c r="I26">
        <f>C26*COS(-alpha)-D26*SIN(-alpha)</f>
        <v>1.8204635623730949</v>
      </c>
      <c r="J26">
        <f>C26*SIN(-alpha)+D26*COS(-alpha)+h</f>
        <v>21.007963562373096</v>
      </c>
      <c r="L26">
        <f t="shared" si="3"/>
        <v>0.62137230787111974</v>
      </c>
      <c r="M26">
        <f t="shared" si="4"/>
        <v>1.6414978848973427</v>
      </c>
      <c r="N26">
        <f>M26+eps*PI()*dt/2</f>
        <v>1.8398408732079841</v>
      </c>
      <c r="O26">
        <f>N26*dt</f>
        <v>9.1992043660399203E-2</v>
      </c>
      <c r="P26">
        <f>eps*dt</f>
        <v>0.12626906806902635</v>
      </c>
      <c r="Q26">
        <f>_r*COS(PI()/2-L26)+I26</f>
        <v>2.9847665721489793</v>
      </c>
      <c r="R26">
        <f>_r*SIN(PI()/2-L26)+J26</f>
        <v>22.634124225231112</v>
      </c>
    </row>
    <row r="27" spans="2:18" x14ac:dyDescent="0.3">
      <c r="B27">
        <v>0.7</v>
      </c>
      <c r="C27">
        <f t="shared" si="1"/>
        <v>0.66291260736238844</v>
      </c>
      <c r="D27">
        <f t="shared" si="0"/>
        <v>2</v>
      </c>
      <c r="E27">
        <f t="shared" si="2"/>
        <v>1.7677669529663691</v>
      </c>
      <c r="F27">
        <f>E27+acc*dt/2</f>
        <v>1.8940360210353955</v>
      </c>
      <c r="G27">
        <f>F27*dt</f>
        <v>9.4701801051769785E-2</v>
      </c>
      <c r="H27">
        <f>acc*dt/2</f>
        <v>0.12626906806902635</v>
      </c>
      <c r="I27">
        <f>C27*COS(-alpha)-D27*SIN(-alpha)</f>
        <v>1.8829635623730949</v>
      </c>
      <c r="J27">
        <f>C27*SIN(-alpha)+D27*COS(-alpha)+h</f>
        <v>20.945463562373096</v>
      </c>
      <c r="L27">
        <f t="shared" si="3"/>
        <v>0.71336435153151889</v>
      </c>
      <c r="M27">
        <f t="shared" si="4"/>
        <v>1.7677669529663691</v>
      </c>
      <c r="N27">
        <f>M27+eps*PI()*dt/2</f>
        <v>1.9661099412770104</v>
      </c>
      <c r="O27">
        <f>N27*dt</f>
        <v>9.8305497063850528E-2</v>
      </c>
      <c r="P27">
        <f>eps*dt</f>
        <v>0.12626906806902635</v>
      </c>
      <c r="Q27">
        <f>_r*COS(PI()/2-L27)+I27</f>
        <v>3.191726508658705</v>
      </c>
      <c r="R27">
        <f>_r*SIN(PI()/2-L27)+J27</f>
        <v>22.457792742951785</v>
      </c>
    </row>
    <row r="28" spans="2:18" x14ac:dyDescent="0.3">
      <c r="B28">
        <v>0.75</v>
      </c>
      <c r="C28">
        <f t="shared" si="1"/>
        <v>0.75761440841415828</v>
      </c>
      <c r="D28">
        <f t="shared" si="0"/>
        <v>2</v>
      </c>
      <c r="E28">
        <f t="shared" si="2"/>
        <v>1.8940360210353955</v>
      </c>
      <c r="F28">
        <f>E28+acc*dt/2</f>
        <v>2.0203050891044216</v>
      </c>
      <c r="G28">
        <f>F28*dt</f>
        <v>0.10101525445522108</v>
      </c>
      <c r="H28">
        <f>acc*dt/2</f>
        <v>0.12626906806902635</v>
      </c>
      <c r="I28">
        <f>C28*COS(-alpha)-D28*SIN(-alpha)</f>
        <v>1.949927848087381</v>
      </c>
      <c r="J28">
        <f>C28*SIN(-alpha)+D28*COS(-alpha)+h</f>
        <v>20.878499276658808</v>
      </c>
      <c r="L28">
        <f t="shared" si="3"/>
        <v>0.81166984859536939</v>
      </c>
      <c r="M28">
        <f t="shared" si="4"/>
        <v>1.8940360210353955</v>
      </c>
      <c r="N28">
        <f>M28+eps*PI()*dt/2</f>
        <v>2.092379009346037</v>
      </c>
      <c r="O28">
        <f>N28*dt</f>
        <v>0.10461895046730185</v>
      </c>
      <c r="P28">
        <f>eps*dt</f>
        <v>0.12626906806902635</v>
      </c>
      <c r="Q28">
        <f>_r*COS(PI()/2-L28)+I28</f>
        <v>3.4008028921392852</v>
      </c>
      <c r="R28">
        <f>_r*SIN(PI()/2-L28)+J28</f>
        <v>22.255075321251834</v>
      </c>
    </row>
    <row r="29" spans="2:18" x14ac:dyDescent="0.3">
      <c r="B29">
        <v>0.8</v>
      </c>
      <c r="C29">
        <f t="shared" si="1"/>
        <v>0.85862966286937936</v>
      </c>
      <c r="D29">
        <f t="shared" si="0"/>
        <v>2</v>
      </c>
      <c r="E29">
        <f t="shared" si="2"/>
        <v>2.0203050891044216</v>
      </c>
      <c r="F29">
        <f>E29+acc*dt/2</f>
        <v>2.1465741571734478</v>
      </c>
      <c r="G29">
        <f>F29*dt</f>
        <v>0.10732870785867239</v>
      </c>
      <c r="H29">
        <f>acc*dt/2</f>
        <v>0.12626906806902635</v>
      </c>
      <c r="I29">
        <f>C29*COS(-alpha)-D29*SIN(-alpha)</f>
        <v>2.0213564195159521</v>
      </c>
      <c r="J29">
        <f>C29*SIN(-alpha)+D29*COS(-alpha)+h</f>
        <v>20.807070705230238</v>
      </c>
      <c r="L29">
        <f t="shared" si="3"/>
        <v>0.91628879906267124</v>
      </c>
      <c r="M29">
        <f t="shared" si="4"/>
        <v>2.0203050891044216</v>
      </c>
      <c r="N29">
        <f>M29+eps*PI()*dt/2</f>
        <v>2.2186480774150628</v>
      </c>
      <c r="O29">
        <f>N29*dt</f>
        <v>0.11093240387075315</v>
      </c>
      <c r="P29">
        <f>eps*dt</f>
        <v>0.12626906806902635</v>
      </c>
      <c r="Q29">
        <f>_r*COS(PI()/2-L29)+I29</f>
        <v>3.6080520714259503</v>
      </c>
      <c r="R29">
        <f>_r*SIN(PI()/2-L29)+J29</f>
        <v>22.024607935958688</v>
      </c>
    </row>
    <row r="30" spans="2:18" x14ac:dyDescent="0.3">
      <c r="B30">
        <v>0.85</v>
      </c>
      <c r="C30">
        <f t="shared" si="1"/>
        <v>0.9659583707280518</v>
      </c>
      <c r="D30">
        <f t="shared" si="0"/>
        <v>2</v>
      </c>
      <c r="E30">
        <f t="shared" si="2"/>
        <v>2.1465741571734478</v>
      </c>
      <c r="F30">
        <f>E30+acc*dt/2</f>
        <v>2.272843225242474</v>
      </c>
      <c r="G30">
        <f>F30*dt</f>
        <v>0.1136421612621237</v>
      </c>
      <c r="H30">
        <f>acc*dt/2</f>
        <v>0.12626906806902635</v>
      </c>
      <c r="I30">
        <f>C30*COS(-alpha)-D30*SIN(-alpha)</f>
        <v>2.0972492766588093</v>
      </c>
      <c r="J30">
        <f>C30*SIN(-alpha)+D30*COS(-alpha)+h</f>
        <v>20.731177848087381</v>
      </c>
      <c r="L30">
        <f t="shared" si="3"/>
        <v>1.0272212029334244</v>
      </c>
      <c r="M30">
        <f t="shared" si="4"/>
        <v>2.1465741571734478</v>
      </c>
      <c r="N30">
        <f>M30+eps*PI()*dt/2</f>
        <v>2.3449171454840894</v>
      </c>
      <c r="O30">
        <f>N30*dt</f>
        <v>0.11724585727420447</v>
      </c>
      <c r="P30">
        <f>eps*dt</f>
        <v>0.12626906806902635</v>
      </c>
      <c r="Q30">
        <f>_r*COS(PI()/2-L30)+I30</f>
        <v>3.8089794847131353</v>
      </c>
      <c r="R30">
        <f>_r*SIN(PI()/2-L30)+J30</f>
        <v>21.765576076447374</v>
      </c>
    </row>
    <row r="31" spans="2:18" x14ac:dyDescent="0.3">
      <c r="B31">
        <v>0.9</v>
      </c>
      <c r="C31">
        <f t="shared" si="1"/>
        <v>1.0796005319901756</v>
      </c>
      <c r="D31">
        <f t="shared" si="0"/>
        <v>2</v>
      </c>
      <c r="E31">
        <f t="shared" si="2"/>
        <v>2.272843225242474</v>
      </c>
      <c r="F31">
        <f>E31+acc*dt/2</f>
        <v>2.3991122933115001</v>
      </c>
      <c r="G31">
        <f>F31*dt</f>
        <v>0.11995561466557501</v>
      </c>
      <c r="H31">
        <f>acc*dt/2</f>
        <v>0.12626906806902635</v>
      </c>
      <c r="I31">
        <f>C31*COS(-alpha)-D31*SIN(-alpha)</f>
        <v>2.1776064195159526</v>
      </c>
      <c r="J31">
        <f>C31*SIN(-alpha)+D31*COS(-alpha)+h</f>
        <v>20.650820705230238</v>
      </c>
      <c r="L31">
        <f t="shared" si="3"/>
        <v>1.144467060207629</v>
      </c>
      <c r="M31">
        <f t="shared" si="4"/>
        <v>2.272843225242474</v>
      </c>
      <c r="N31">
        <f>M31+eps*PI()*dt/2</f>
        <v>2.4711862135531151</v>
      </c>
      <c r="O31">
        <f>N31*dt</f>
        <v>0.12355931067765576</v>
      </c>
      <c r="P31">
        <f>eps*dt</f>
        <v>0.12626906806902635</v>
      </c>
      <c r="Q31">
        <f>_r*COS(PI()/2-L31)+I31</f>
        <v>3.9985861075106746</v>
      </c>
      <c r="R31">
        <f>_r*SIN(PI()/2-L31)+J31</f>
        <v>21.477883566148709</v>
      </c>
    </row>
    <row r="32" spans="2:18" x14ac:dyDescent="0.3">
      <c r="B32">
        <v>0.95</v>
      </c>
      <c r="C32">
        <f t="shared" si="1"/>
        <v>1.1995561466557505</v>
      </c>
      <c r="D32">
        <f t="shared" si="0"/>
        <v>2</v>
      </c>
      <c r="E32">
        <f t="shared" si="2"/>
        <v>2.3991122933115001</v>
      </c>
      <c r="F32">
        <f>E32+acc*dt/2</f>
        <v>2.5253813613805263</v>
      </c>
      <c r="G32">
        <f>F32*dt</f>
        <v>0.12626906806902632</v>
      </c>
      <c r="H32">
        <f>acc*dt/2</f>
        <v>0.12626906806902635</v>
      </c>
      <c r="I32">
        <f>C32*COS(-alpha)-D32*SIN(-alpha)</f>
        <v>2.262427848087381</v>
      </c>
      <c r="J32">
        <f>C32*SIN(-alpha)+D32*COS(-alpha)+h</f>
        <v>20.565999276658808</v>
      </c>
      <c r="L32">
        <f t="shared" si="3"/>
        <v>1.2680263708852848</v>
      </c>
      <c r="M32">
        <f t="shared" si="4"/>
        <v>2.3991122933115001</v>
      </c>
      <c r="N32">
        <f>M32+eps*PI()*dt/2</f>
        <v>2.5974552816221417</v>
      </c>
      <c r="O32">
        <f>N32*dt</f>
        <v>0.12987276408110709</v>
      </c>
      <c r="P32">
        <f>eps*dt</f>
        <v>0.12626906806902635</v>
      </c>
      <c r="Q32">
        <f>_r*COS(PI()/2-L32)+I32</f>
        <v>4.1714563425831344</v>
      </c>
      <c r="R32">
        <f>_r*SIN(PI()/2-L32)+J32</f>
        <v>21.162329895697674</v>
      </c>
    </row>
    <row r="33" spans="2:18" x14ac:dyDescent="0.3">
      <c r="B33">
        <v>1</v>
      </c>
      <c r="C33">
        <f t="shared" si="1"/>
        <v>1.3258252147247769</v>
      </c>
      <c r="D33">
        <f t="shared" si="0"/>
        <v>2</v>
      </c>
      <c r="E33">
        <f t="shared" si="2"/>
        <v>2.5253813613805263</v>
      </c>
      <c r="F33">
        <f>E33+acc*dt/2</f>
        <v>2.6516504294495524</v>
      </c>
      <c r="G33">
        <f>F33*dt</f>
        <v>0.13258252147247762</v>
      </c>
      <c r="H33">
        <f>acc*dt/2</f>
        <v>0.12626906806902635</v>
      </c>
      <c r="I33">
        <f>C33*COS(-alpha)-D33*SIN(-alpha)</f>
        <v>2.3517135623730949</v>
      </c>
      <c r="J33">
        <f>C33*SIN(-alpha)+D33*COS(-alpha)+h</f>
        <v>20.476713562373096</v>
      </c>
      <c r="L33">
        <f t="shared" si="3"/>
        <v>1.3978991349663918</v>
      </c>
      <c r="M33">
        <f t="shared" si="4"/>
        <v>2.5253813613805263</v>
      </c>
      <c r="N33">
        <f>M33+eps*PI()*dt/2</f>
        <v>2.7237243496911674</v>
      </c>
      <c r="O33">
        <f>N33*dt</f>
        <v>0.13618621748455836</v>
      </c>
      <c r="P33">
        <f>eps*dt</f>
        <v>0.12626906806902635</v>
      </c>
      <c r="Q33">
        <f>_r*COS(PI()/2-L33)+I33</f>
        <v>4.3218945174078645</v>
      </c>
      <c r="R33">
        <f>_r*SIN(PI()/2-L33)+J33</f>
        <v>20.820787688715491</v>
      </c>
    </row>
    <row r="34" spans="2:18" x14ac:dyDescent="0.3">
      <c r="B34">
        <v>1.05</v>
      </c>
      <c r="C34">
        <f t="shared" si="1"/>
        <v>1.4584077361972545</v>
      </c>
      <c r="D34">
        <f t="shared" si="0"/>
        <v>2</v>
      </c>
      <c r="E34">
        <f t="shared" si="2"/>
        <v>2.6516504294495524</v>
      </c>
      <c r="F34">
        <f>E34+acc*dt/2</f>
        <v>2.7779194975185786</v>
      </c>
      <c r="G34">
        <f>F34*dt</f>
        <v>0.13889597487592895</v>
      </c>
      <c r="H34">
        <f>acc*dt/2</f>
        <v>0.12626906806902635</v>
      </c>
      <c r="I34">
        <f>C34*COS(-alpha)-D34*SIN(-alpha)</f>
        <v>2.4454635623730949</v>
      </c>
      <c r="J34">
        <f>C34*SIN(-alpha)+D34*COS(-alpha)+h</f>
        <v>20.382963562373096</v>
      </c>
      <c r="L34">
        <f t="shared" si="3"/>
        <v>1.5340853524509501</v>
      </c>
      <c r="M34">
        <f t="shared" si="4"/>
        <v>2.6516504294495524</v>
      </c>
      <c r="N34">
        <f>M34+eps*PI()*dt/2</f>
        <v>2.849993417760194</v>
      </c>
      <c r="O34">
        <f>N34*dt</f>
        <v>0.14249967088800972</v>
      </c>
      <c r="P34">
        <f>eps*dt</f>
        <v>0.12626906806902635</v>
      </c>
      <c r="Q34">
        <f>_r*COS(PI()/2-L34)+I34</f>
        <v>4.4441160180859747</v>
      </c>
      <c r="R34">
        <f>_r*SIN(PI()/2-L34)+J34</f>
        <v>20.456369020432259</v>
      </c>
    </row>
    <row r="35" spans="2:18" x14ac:dyDescent="0.3">
      <c r="B35">
        <v>1.1000000000000001</v>
      </c>
      <c r="C35">
        <f t="shared" si="1"/>
        <v>1.5973037110731834</v>
      </c>
      <c r="D35">
        <f t="shared" si="0"/>
        <v>2</v>
      </c>
      <c r="E35">
        <f t="shared" si="2"/>
        <v>2.7779194975185786</v>
      </c>
      <c r="F35">
        <f>E35+acc*dt/2</f>
        <v>2.9041885655876047</v>
      </c>
      <c r="G35">
        <f>F35*dt</f>
        <v>0.14520942827938024</v>
      </c>
      <c r="H35">
        <f>acc*dt/2</f>
        <v>0.12626906806902635</v>
      </c>
      <c r="I35">
        <f>C35*COS(-alpha)-D35*SIN(-alpha)</f>
        <v>2.5436778480873805</v>
      </c>
      <c r="J35">
        <f>C35*SIN(-alpha)+D35*COS(-alpha)+h</f>
        <v>20.284749276658811</v>
      </c>
      <c r="L35">
        <f t="shared" si="3"/>
        <v>1.6765850233389599</v>
      </c>
      <c r="M35">
        <f t="shared" si="4"/>
        <v>2.7779194975185786</v>
      </c>
      <c r="N35">
        <f>M35+eps*PI()*dt/2</f>
        <v>2.9762624858292197</v>
      </c>
      <c r="O35">
        <f>N35*dt</f>
        <v>0.14881312429146099</v>
      </c>
      <c r="P35">
        <f>eps*dt</f>
        <v>0.12626906806902635</v>
      </c>
      <c r="Q35">
        <f>_r*COS(PI()/2-L35)+I35</f>
        <v>4.5324970328814702</v>
      </c>
      <c r="R35">
        <f>_r*SIN(PI()/2-L35)+J35</f>
        <v>20.07356629866349</v>
      </c>
    </row>
    <row r="36" spans="2:18" x14ac:dyDescent="0.3">
      <c r="B36">
        <v>1.1499999999999999</v>
      </c>
      <c r="C36">
        <f t="shared" si="1"/>
        <v>1.7425131393525637</v>
      </c>
      <c r="D36">
        <f t="shared" si="0"/>
        <v>2</v>
      </c>
      <c r="E36">
        <f t="shared" si="2"/>
        <v>2.9041885655876047</v>
      </c>
      <c r="F36">
        <f>E36+acc*dt/2</f>
        <v>3.0304576336566309</v>
      </c>
      <c r="G36">
        <f>F36*dt</f>
        <v>0.15152288168283157</v>
      </c>
      <c r="H36">
        <f>acc*dt/2</f>
        <v>0.12626906806902635</v>
      </c>
      <c r="I36">
        <f>C36*COS(-alpha)-D36*SIN(-alpha)</f>
        <v>2.6463564195159526</v>
      </c>
      <c r="J36">
        <f>C36*SIN(-alpha)+D36*COS(-alpha)+h</f>
        <v>20.182070705230238</v>
      </c>
      <c r="L36">
        <f t="shared" si="3"/>
        <v>1.8253981476304209</v>
      </c>
      <c r="M36">
        <f t="shared" si="4"/>
        <v>2.9041885655876047</v>
      </c>
      <c r="N36">
        <f>M36+eps*PI()*dt/2</f>
        <v>3.1025315538982463</v>
      </c>
      <c r="O36">
        <f>N36*dt</f>
        <v>0.15512657769491234</v>
      </c>
      <c r="P36">
        <f>eps*dt</f>
        <v>0.12626906806902635</v>
      </c>
      <c r="Q36">
        <f>_r*COS(PI()/2-L36)+I36</f>
        <v>4.5818837352001323</v>
      </c>
      <c r="R36">
        <f>_r*SIN(PI()/2-L36)+J36</f>
        <v>19.678350534658925</v>
      </c>
    </row>
    <row r="37" spans="2:18" x14ac:dyDescent="0.3">
      <c r="B37">
        <v>1.2</v>
      </c>
      <c r="C37">
        <f t="shared" si="1"/>
        <v>1.8940360210353953</v>
      </c>
      <c r="D37">
        <f t="shared" si="0"/>
        <v>2</v>
      </c>
      <c r="E37">
        <f t="shared" si="2"/>
        <v>3.0304576336566309</v>
      </c>
      <c r="F37">
        <f>E37+acc*dt/2</f>
        <v>3.1567267017256571</v>
      </c>
      <c r="G37">
        <f>F37*dt</f>
        <v>0.15783633508628286</v>
      </c>
      <c r="H37">
        <f>acc*dt/2</f>
        <v>0.12626906806902635</v>
      </c>
      <c r="I37">
        <f>C37*COS(-alpha)-D37*SIN(-alpha)</f>
        <v>2.7534992766588093</v>
      </c>
      <c r="J37">
        <f>C37*SIN(-alpha)+D37*COS(-alpha)+h</f>
        <v>20.074927848087381</v>
      </c>
      <c r="L37">
        <f t="shared" si="3"/>
        <v>1.9805247253253331</v>
      </c>
      <c r="M37">
        <f t="shared" si="4"/>
        <v>3.0304576336566309</v>
      </c>
      <c r="N37">
        <f>M37+eps*PI()*dt/2</f>
        <v>3.228800621967272</v>
      </c>
      <c r="O37">
        <f>N37*dt</f>
        <v>0.16144003109836361</v>
      </c>
      <c r="P37">
        <f>eps*dt</f>
        <v>0.12626906806902635</v>
      </c>
      <c r="Q37">
        <f>_r*COS(PI()/2-L37)+I37</f>
        <v>4.5879573803943021</v>
      </c>
      <c r="R37">
        <f>_r*SIN(PI()/2-L37)+J37</f>
        <v>19.278207404243254</v>
      </c>
    </row>
    <row r="38" spans="2:18" x14ac:dyDescent="0.3">
      <c r="B38">
        <v>1.25</v>
      </c>
      <c r="C38">
        <f t="shared" si="1"/>
        <v>2.0518723561216783</v>
      </c>
      <c r="D38">
        <f t="shared" si="0"/>
        <v>2</v>
      </c>
      <c r="E38">
        <f t="shared" si="2"/>
        <v>3.1567267017256571</v>
      </c>
      <c r="F38">
        <f>E38+acc*dt/2</f>
        <v>3.2829957697946832</v>
      </c>
      <c r="G38">
        <f>F38*dt</f>
        <v>0.16414978848973416</v>
      </c>
      <c r="H38">
        <f>acc*dt/2</f>
        <v>0.12626906806902635</v>
      </c>
      <c r="I38">
        <f>C38*COS(-alpha)-D38*SIN(-alpha)</f>
        <v>2.8651064195159526</v>
      </c>
      <c r="J38">
        <f>C38*SIN(-alpha)+D38*COS(-alpha)+h</f>
        <v>19.963320705230238</v>
      </c>
      <c r="L38">
        <f t="shared" si="3"/>
        <v>2.1419647564236968</v>
      </c>
      <c r="M38">
        <f t="shared" si="4"/>
        <v>3.1567267017256571</v>
      </c>
      <c r="N38">
        <f>M38+eps*PI()*dt/2</f>
        <v>3.3550696900362986</v>
      </c>
      <c r="O38">
        <f>N38*dt</f>
        <v>0.16775348450181493</v>
      </c>
      <c r="P38">
        <f>eps*dt</f>
        <v>0.12626906806902635</v>
      </c>
      <c r="Q38">
        <f>_r*COS(PI()/2-L38)+I38</f>
        <v>4.5476461765921599</v>
      </c>
      <c r="R38">
        <f>_r*SIN(PI()/2-L38)+J38</f>
        <v>18.882089940842757</v>
      </c>
    </row>
    <row r="39" spans="2:18" x14ac:dyDescent="0.3">
      <c r="B39">
        <v>1.3</v>
      </c>
      <c r="C39">
        <f t="shared" si="1"/>
        <v>2.2160221446114123</v>
      </c>
      <c r="D39">
        <f t="shared" si="0"/>
        <v>2</v>
      </c>
      <c r="E39">
        <f t="shared" si="2"/>
        <v>3.2829957697946832</v>
      </c>
      <c r="F39">
        <f>E39+acc*dt/2</f>
        <v>3.4092648378637094</v>
      </c>
      <c r="G39">
        <f>F39*dt</f>
        <v>0.17046324189318549</v>
      </c>
      <c r="H39">
        <f>acc*dt/2</f>
        <v>0.12626906806902635</v>
      </c>
      <c r="I39">
        <f>C39*COS(-alpha)-D39*SIN(-alpha)</f>
        <v>2.9811778480873805</v>
      </c>
      <c r="J39">
        <f>C39*SIN(-alpha)+D39*COS(-alpha)+h</f>
        <v>19.847249276658811</v>
      </c>
      <c r="L39">
        <f t="shared" si="3"/>
        <v>2.3097182409255117</v>
      </c>
      <c r="M39">
        <f t="shared" si="4"/>
        <v>3.2829957697946832</v>
      </c>
      <c r="N39">
        <f>M39+eps*PI()*dt/2</f>
        <v>3.4813387581053243</v>
      </c>
      <c r="O39">
        <f>N39*dt</f>
        <v>0.17406693790526623</v>
      </c>
      <c r="P39">
        <f>eps*dt</f>
        <v>0.12626906806902635</v>
      </c>
      <c r="Q39">
        <f>_r*COS(PI()/2-L39)+I39</f>
        <v>4.4595679875046343</v>
      </c>
      <c r="R39">
        <f>_r*SIN(PI()/2-L39)+J39</f>
        <v>18.500266501834339</v>
      </c>
    </row>
    <row r="40" spans="2:18" x14ac:dyDescent="0.3">
      <c r="B40">
        <v>1.35</v>
      </c>
      <c r="C40">
        <f t="shared" si="1"/>
        <v>2.3864853865045976</v>
      </c>
      <c r="D40">
        <f t="shared" si="0"/>
        <v>2</v>
      </c>
      <c r="E40">
        <f t="shared" si="2"/>
        <v>3.4092648378637094</v>
      </c>
      <c r="F40">
        <f>E40+acc*dt/2</f>
        <v>3.5355339059327355</v>
      </c>
      <c r="G40">
        <f>F40*dt</f>
        <v>0.17677669529663678</v>
      </c>
      <c r="H40">
        <f>acc*dt/2</f>
        <v>0.12626906806902635</v>
      </c>
      <c r="I40">
        <f>C40*COS(-alpha)-D40*SIN(-alpha)</f>
        <v>3.1017135623730949</v>
      </c>
      <c r="J40">
        <f>C40*SIN(-alpha)+D40*COS(-alpha)+h</f>
        <v>19.726713562373096</v>
      </c>
      <c r="L40">
        <f t="shared" si="3"/>
        <v>2.4837851788307779</v>
      </c>
      <c r="M40">
        <f t="shared" si="4"/>
        <v>3.4092648378637094</v>
      </c>
      <c r="N40">
        <f>M40+eps*PI()*dt/2</f>
        <v>3.6076078261743509</v>
      </c>
      <c r="O40">
        <f>N40*dt</f>
        <v>0.18038039130871755</v>
      </c>
      <c r="P40">
        <f>eps*dt</f>
        <v>0.12626906806902635</v>
      </c>
      <c r="Q40">
        <f>_r*COS(PI()/2-L40)+I40</f>
        <v>4.3244801659260688</v>
      </c>
      <c r="R40">
        <f>_r*SIN(PI()/2-L40)+J40</f>
        <v>18.144044350808176</v>
      </c>
    </row>
    <row r="41" spans="2:18" x14ac:dyDescent="0.3">
      <c r="B41">
        <v>1.4</v>
      </c>
      <c r="C41">
        <f t="shared" si="1"/>
        <v>2.5632620818012346</v>
      </c>
      <c r="D41">
        <f t="shared" si="0"/>
        <v>2</v>
      </c>
      <c r="E41">
        <f t="shared" si="2"/>
        <v>3.5355339059327355</v>
      </c>
      <c r="F41">
        <f>E41+acc*dt/2</f>
        <v>3.6618029740017617</v>
      </c>
      <c r="G41">
        <f>F41*dt</f>
        <v>0.18309014870008811</v>
      </c>
      <c r="H41">
        <f>acc*dt/2</f>
        <v>0.12626906806902635</v>
      </c>
      <c r="I41">
        <f>C41*COS(-alpha)-D41*SIN(-alpha)</f>
        <v>3.2267135623730949</v>
      </c>
      <c r="J41">
        <f>C41*SIN(-alpha)+D41*COS(-alpha)+h</f>
        <v>19.601713562373096</v>
      </c>
      <c r="L41">
        <f t="shared" si="3"/>
        <v>2.6641655701394953</v>
      </c>
      <c r="M41">
        <f t="shared" si="4"/>
        <v>3.5355339059327355</v>
      </c>
      <c r="N41">
        <f>M41+eps*PI()*dt/2</f>
        <v>3.7338768942433767</v>
      </c>
      <c r="O41">
        <f>N41*dt</f>
        <v>0.18669384471216885</v>
      </c>
      <c r="P41">
        <f>eps*dt</f>
        <v>0.12626906806902635</v>
      </c>
      <c r="Q41">
        <f>_r*COS(PI()/2-L41)+I41</f>
        <v>4.1457045337292362</v>
      </c>
      <c r="R41">
        <f>_r*SIN(PI()/2-L41)+J41</f>
        <v>17.825353352684225</v>
      </c>
    </row>
    <row r="42" spans="2:18" x14ac:dyDescent="0.3">
      <c r="B42">
        <v>1.45</v>
      </c>
      <c r="C42">
        <f t="shared" si="1"/>
        <v>2.7463522305013228</v>
      </c>
      <c r="D42">
        <f t="shared" si="0"/>
        <v>2</v>
      </c>
      <c r="E42">
        <f t="shared" si="2"/>
        <v>3.6618029740017617</v>
      </c>
      <c r="F42">
        <f>E42+acc*dt/2</f>
        <v>3.7880720420707878</v>
      </c>
      <c r="G42">
        <f>F42*dt</f>
        <v>0.1894036021035394</v>
      </c>
      <c r="H42">
        <f>acc*dt/2</f>
        <v>0.12626906806902635</v>
      </c>
      <c r="I42">
        <f>C42*COS(-alpha)-D42*SIN(-alpha)</f>
        <v>3.3561778480873805</v>
      </c>
      <c r="J42">
        <f>C42*SIN(-alpha)+D42*COS(-alpha)+h</f>
        <v>19.472249276658811</v>
      </c>
      <c r="L42">
        <f t="shared" si="3"/>
        <v>2.8508594148516639</v>
      </c>
      <c r="M42">
        <f t="shared" si="4"/>
        <v>3.6618029740017617</v>
      </c>
      <c r="N42">
        <f>M42+eps*PI()*dt/2</f>
        <v>3.8601459623124033</v>
      </c>
      <c r="O42">
        <f>N42*dt</f>
        <v>0.19300729811562017</v>
      </c>
      <c r="P42">
        <f>eps*dt</f>
        <v>0.12626906806902635</v>
      </c>
      <c r="Q42">
        <f>_r*COS(PI()/2-L42)+I42</f>
        <v>3.9294873874922596</v>
      </c>
      <c r="R42">
        <f>_r*SIN(PI()/2-L42)+J42</f>
        <v>17.556181383282546</v>
      </c>
    </row>
    <row r="43" spans="2:18" x14ac:dyDescent="0.3">
      <c r="B43">
        <v>1.5</v>
      </c>
      <c r="C43">
        <f t="shared" si="1"/>
        <v>2.9357558326048623</v>
      </c>
      <c r="D43">
        <f t="shared" si="0"/>
        <v>2</v>
      </c>
      <c r="E43">
        <f t="shared" si="2"/>
        <v>3.7880720420707878</v>
      </c>
      <c r="F43">
        <f>E43+acc*dt/2</f>
        <v>3.914341110139814</v>
      </c>
      <c r="G43">
        <f>F43*dt</f>
        <v>0.1957170555069907</v>
      </c>
      <c r="H43">
        <f>acc*dt/2</f>
        <v>0.12626906806902635</v>
      </c>
      <c r="I43">
        <f>C43*COS(-alpha)-D43*SIN(-alpha)</f>
        <v>3.4901064195159521</v>
      </c>
      <c r="J43">
        <f>C43*SIN(-alpha)+D43*COS(-alpha)+h</f>
        <v>19.338320705230238</v>
      </c>
      <c r="L43">
        <f t="shared" si="3"/>
        <v>3.0438667129672843</v>
      </c>
      <c r="M43">
        <f t="shared" si="4"/>
        <v>3.7880720420707878</v>
      </c>
      <c r="N43">
        <f>M43+eps*PI()*dt/2</f>
        <v>3.986415030381429</v>
      </c>
      <c r="O43">
        <f>N43*dt</f>
        <v>0.19932075151907147</v>
      </c>
      <c r="P43">
        <f>eps*dt</f>
        <v>0.12626906806902635</v>
      </c>
      <c r="Q43">
        <f>_r*COS(PI()/2-L43)+I43</f>
        <v>3.6852473433316977</v>
      </c>
      <c r="R43">
        <f>_r*SIN(PI()/2-L43)+J43</f>
        <v>17.34786346633955</v>
      </c>
    </row>
    <row r="44" spans="2:18" x14ac:dyDescent="0.3">
      <c r="B44">
        <v>1.55</v>
      </c>
      <c r="C44">
        <f t="shared" si="1"/>
        <v>3.131472888111853</v>
      </c>
      <c r="D44">
        <f t="shared" si="0"/>
        <v>2</v>
      </c>
      <c r="E44">
        <f t="shared" si="2"/>
        <v>3.914341110139814</v>
      </c>
      <c r="F44">
        <f>E44+acc*dt/2</f>
        <v>4.0406101782088406</v>
      </c>
      <c r="G44">
        <f>F44*dt</f>
        <v>0.20203050891044205</v>
      </c>
      <c r="H44">
        <f>acc*dt/2</f>
        <v>0.12626906806902635</v>
      </c>
      <c r="I44">
        <f>C44*COS(-alpha)-D44*SIN(-alpha)</f>
        <v>3.6284992766588093</v>
      </c>
      <c r="J44">
        <f>C44*SIN(-alpha)+D44*COS(-alpha)+h</f>
        <v>19.199927848087381</v>
      </c>
      <c r="L44">
        <f t="shared" si="3"/>
        <v>3.2431874644863559</v>
      </c>
      <c r="M44">
        <f t="shared" si="4"/>
        <v>3.914341110139814</v>
      </c>
      <c r="N44">
        <f>M44+eps*PI()*dt/2</f>
        <v>4.1126840984504556</v>
      </c>
      <c r="O44">
        <f>N44*dt</f>
        <v>0.2056342049225228</v>
      </c>
      <c r="P44">
        <f>eps*dt</f>
        <v>0.12626906806902635</v>
      </c>
      <c r="Q44">
        <f>_r*COS(PI()/2-L44)+I44</f>
        <v>3.425659011659103</v>
      </c>
      <c r="R44">
        <f>_r*SIN(PI()/2-L44)+J44</f>
        <v>17.210240478952507</v>
      </c>
    </row>
    <row r="45" spans="2:18" x14ac:dyDescent="0.3">
      <c r="B45">
        <v>1.6</v>
      </c>
      <c r="C45">
        <f t="shared" si="1"/>
        <v>3.3335033970222949</v>
      </c>
      <c r="D45">
        <f t="shared" si="0"/>
        <v>2</v>
      </c>
      <c r="E45">
        <f t="shared" si="2"/>
        <v>4.0406101782088406</v>
      </c>
      <c r="F45">
        <f>E45+acc*dt/2</f>
        <v>4.1668792462778672</v>
      </c>
      <c r="G45">
        <f>F45*dt</f>
        <v>0.20834396231389338</v>
      </c>
      <c r="H45">
        <f>acc*dt/2</f>
        <v>0.12626906806902635</v>
      </c>
      <c r="I45">
        <f>C45*COS(-alpha)-D45*SIN(-alpha)</f>
        <v>3.7713564195159517</v>
      </c>
      <c r="J45">
        <f>C45*SIN(-alpha)+D45*COS(-alpha)+h</f>
        <v>19.057070705230238</v>
      </c>
      <c r="L45">
        <f t="shared" si="3"/>
        <v>3.4488216694088787</v>
      </c>
      <c r="M45">
        <f t="shared" si="4"/>
        <v>4.0406101782088406</v>
      </c>
      <c r="N45">
        <f>M45+eps*PI()*dt/2</f>
        <v>4.2389531665194822</v>
      </c>
      <c r="O45">
        <f>N45*dt</f>
        <v>0.21194765832597412</v>
      </c>
      <c r="P45">
        <f>eps*dt</f>
        <v>0.12626906806902635</v>
      </c>
      <c r="Q45">
        <f>_r*COS(PI()/2-L45)+I45</f>
        <v>3.1665192847356414</v>
      </c>
      <c r="R45">
        <f>_r*SIN(PI()/2-L45)+J45</f>
        <v>17.150720254659635</v>
      </c>
    </row>
    <row r="46" spans="2:18" x14ac:dyDescent="0.3">
      <c r="B46">
        <v>1.65</v>
      </c>
      <c r="C46">
        <f t="shared" si="1"/>
        <v>3.5418473593361881</v>
      </c>
      <c r="D46">
        <f t="shared" si="0"/>
        <v>2</v>
      </c>
      <c r="E46">
        <f t="shared" si="2"/>
        <v>4.1668792462778672</v>
      </c>
      <c r="F46">
        <f>E46+acc*dt/2</f>
        <v>4.2931483143468938</v>
      </c>
      <c r="G46">
        <f>F46*dt</f>
        <v>0.2146574157173447</v>
      </c>
      <c r="H46">
        <f>acc*dt/2</f>
        <v>0.12626906806902635</v>
      </c>
      <c r="I46">
        <f>C46*COS(-alpha)-D46*SIN(-alpha)</f>
        <v>3.9186778480873801</v>
      </c>
      <c r="J46">
        <f>C46*SIN(-alpha)+D46*COS(-alpha)+h</f>
        <v>18.909749276658811</v>
      </c>
      <c r="L46">
        <f t="shared" si="3"/>
        <v>3.6607693277348528</v>
      </c>
      <c r="M46">
        <f t="shared" si="4"/>
        <v>4.1668792462778672</v>
      </c>
      <c r="N46">
        <f>M46+eps*PI()*dt/2</f>
        <v>4.3652222345885088</v>
      </c>
      <c r="O46">
        <f>N46*dt</f>
        <v>0.21826111172942544</v>
      </c>
      <c r="P46">
        <f>eps*dt</f>
        <v>0.12626906806902635</v>
      </c>
      <c r="Q46">
        <f>_r*COS(PI()/2-L46)+I46</f>
        <v>2.9263469049924113</v>
      </c>
      <c r="R46">
        <f>_r*SIN(PI()/2-L46)+J46</f>
        <v>17.173293317131979</v>
      </c>
    </row>
    <row r="47" spans="2:18" x14ac:dyDescent="0.3">
      <c r="B47">
        <v>1.7</v>
      </c>
      <c r="C47">
        <f t="shared" si="1"/>
        <v>3.756504775053533</v>
      </c>
      <c r="D47">
        <f t="shared" si="0"/>
        <v>2</v>
      </c>
      <c r="E47">
        <f t="shared" si="2"/>
        <v>4.2931483143468938</v>
      </c>
      <c r="F47">
        <f>E47+acc*dt/2</f>
        <v>4.4194173824159204</v>
      </c>
      <c r="G47">
        <f>F47*dt</f>
        <v>0.22097086912079603</v>
      </c>
      <c r="H47">
        <f>acc*dt/2</f>
        <v>0.12626906806902635</v>
      </c>
      <c r="I47">
        <f>C47*COS(-alpha)-D47*SIN(-alpha)</f>
        <v>4.070463562373094</v>
      </c>
      <c r="J47">
        <f>C47*SIN(-alpha)+D47*COS(-alpha)+h</f>
        <v>18.757963562373096</v>
      </c>
      <c r="L47">
        <f t="shared" si="3"/>
        <v>3.8790304394642781</v>
      </c>
      <c r="M47">
        <f t="shared" si="4"/>
        <v>4.2931483143468938</v>
      </c>
      <c r="N47">
        <f>M47+eps*PI()*dt/2</f>
        <v>4.4914913026575354</v>
      </c>
      <c r="O47">
        <f>N47*dt</f>
        <v>0.22457456513287677</v>
      </c>
      <c r="P47">
        <f>eps*dt</f>
        <v>0.12626906806902635</v>
      </c>
      <c r="Q47">
        <f>_r*COS(PI()/2-L47)+I47</f>
        <v>2.7256763907792032</v>
      </c>
      <c r="R47">
        <f>_r*SIN(PI()/2-L47)+J47</f>
        <v>17.277575956670958</v>
      </c>
    </row>
    <row r="48" spans="2:18" x14ac:dyDescent="0.3">
      <c r="B48">
        <v>1.75</v>
      </c>
      <c r="C48">
        <f t="shared" si="1"/>
        <v>3.9774756441743291</v>
      </c>
      <c r="D48">
        <f t="shared" si="0"/>
        <v>2</v>
      </c>
      <c r="E48">
        <f t="shared" si="2"/>
        <v>4.4194173824159204</v>
      </c>
      <c r="F48">
        <f>E48+acc*dt/2</f>
        <v>4.545686450484947</v>
      </c>
      <c r="G48">
        <f>F48*dt</f>
        <v>0.22728432252424735</v>
      </c>
      <c r="H48">
        <f>acc*dt/2</f>
        <v>0.12626906806902635</v>
      </c>
      <c r="I48">
        <f>C48*COS(-alpha)-D48*SIN(-alpha)</f>
        <v>4.226713562373094</v>
      </c>
      <c r="J48">
        <f>C48*SIN(-alpha)+D48*COS(-alpha)+h</f>
        <v>18.601713562373096</v>
      </c>
      <c r="L48">
        <f t="shared" si="3"/>
        <v>4.1036050045971546</v>
      </c>
      <c r="M48">
        <f t="shared" si="4"/>
        <v>4.4194173824159204</v>
      </c>
      <c r="N48">
        <f>M48+eps*PI()*dt/2</f>
        <v>4.617760370726562</v>
      </c>
      <c r="O48">
        <f>N48*dt</f>
        <v>0.23088801853632812</v>
      </c>
      <c r="P48">
        <f>eps*dt</f>
        <v>0.12626906806902635</v>
      </c>
      <c r="Q48">
        <f>_r*COS(PI()/2-L48)+I48</f>
        <v>2.5860254976470474</v>
      </c>
      <c r="R48">
        <f>_r*SIN(PI()/2-L48)+J48</f>
        <v>17.457972912459184</v>
      </c>
    </row>
    <row r="49" spans="2:18" x14ac:dyDescent="0.3">
      <c r="B49">
        <v>1.8</v>
      </c>
      <c r="C49">
        <f t="shared" si="1"/>
        <v>4.2047599666985764</v>
      </c>
      <c r="D49">
        <f t="shared" si="0"/>
        <v>2</v>
      </c>
      <c r="E49">
        <f t="shared" si="2"/>
        <v>4.545686450484947</v>
      </c>
      <c r="F49">
        <f>E49+acc*dt/2</f>
        <v>4.6719555185539736</v>
      </c>
      <c r="G49">
        <f>F49*dt</f>
        <v>0.2335977759276987</v>
      </c>
      <c r="H49">
        <f>acc*dt/2</f>
        <v>0.12626906806902635</v>
      </c>
      <c r="I49">
        <f>C49*COS(-alpha)-D49*SIN(-alpha)</f>
        <v>4.3874278480873805</v>
      </c>
      <c r="J49">
        <f>C49*SIN(-alpha)+D49*COS(-alpha)+h</f>
        <v>18.440999276658811</v>
      </c>
      <c r="L49">
        <f t="shared" si="3"/>
        <v>4.3344930231334828</v>
      </c>
      <c r="M49">
        <f t="shared" si="4"/>
        <v>4.545686450484947</v>
      </c>
      <c r="N49">
        <f>M49+eps*PI()*dt/2</f>
        <v>4.7440294387955886</v>
      </c>
      <c r="O49">
        <f>N49*dt</f>
        <v>0.23720147193977945</v>
      </c>
      <c r="P49">
        <f>eps*dt</f>
        <v>0.12626906806902635</v>
      </c>
      <c r="Q49">
        <f>_r*COS(PI()/2-L49)+I49</f>
        <v>2.5285418242309294</v>
      </c>
      <c r="R49">
        <f>_r*SIN(PI()/2-L49)+J49</f>
        <v>17.703067877197348</v>
      </c>
    </row>
    <row r="50" spans="2:18" x14ac:dyDescent="0.3">
      <c r="B50">
        <v>1.85</v>
      </c>
      <c r="C50">
        <f t="shared" si="1"/>
        <v>4.438357742626275</v>
      </c>
      <c r="D50">
        <f t="shared" si="0"/>
        <v>2</v>
      </c>
      <c r="E50">
        <f t="shared" si="2"/>
        <v>4.6719555185539736</v>
      </c>
      <c r="F50">
        <f>E50+acc*dt/2</f>
        <v>4.7982245866230002</v>
      </c>
      <c r="G50">
        <f>F50*dt</f>
        <v>0.23991122933115003</v>
      </c>
      <c r="H50">
        <f>acc*dt/2</f>
        <v>0.12626906806902635</v>
      </c>
      <c r="I50">
        <f>C50*COS(-alpha)-D50*SIN(-alpha)</f>
        <v>4.5526064195159517</v>
      </c>
      <c r="J50">
        <f>C50*SIN(-alpha)+D50*COS(-alpha)+h</f>
        <v>18.275820705230238</v>
      </c>
      <c r="L50">
        <f t="shared" si="3"/>
        <v>4.5716944950732623</v>
      </c>
      <c r="M50">
        <f t="shared" si="4"/>
        <v>4.6719555185539736</v>
      </c>
      <c r="N50">
        <f>M50+eps*PI()*dt/2</f>
        <v>4.8702985068646152</v>
      </c>
      <c r="O50">
        <f>N50*dt</f>
        <v>0.24351492534323077</v>
      </c>
      <c r="P50">
        <f>eps*dt</f>
        <v>0.12626906806902635</v>
      </c>
      <c r="Q50">
        <f>_r*COS(PI()/2-L50)+I50</f>
        <v>2.5723687259528667</v>
      </c>
      <c r="R50">
        <f>_r*SIN(PI()/2-L50)+J50</f>
        <v>17.995359162426322</v>
      </c>
    </row>
    <row r="51" spans="2:18" x14ac:dyDescent="0.3">
      <c r="B51">
        <v>1.9</v>
      </c>
      <c r="C51">
        <f t="shared" si="1"/>
        <v>4.6782689719574249</v>
      </c>
      <c r="D51">
        <f t="shared" si="0"/>
        <v>2</v>
      </c>
      <c r="E51">
        <f t="shared" si="2"/>
        <v>4.7982245866230002</v>
      </c>
      <c r="F51">
        <f>E51+acc*dt/2</f>
        <v>4.9244936546920268</v>
      </c>
      <c r="G51">
        <f>F51*dt</f>
        <v>0.24622468273460135</v>
      </c>
      <c r="H51">
        <f>acc*dt/2</f>
        <v>0.12626906806902635</v>
      </c>
      <c r="I51">
        <f>C51*COS(-alpha)-D51*SIN(-alpha)</f>
        <v>4.7222492766588084</v>
      </c>
      <c r="J51">
        <f>C51*SIN(-alpha)+D51*COS(-alpha)+h</f>
        <v>18.106177848087381</v>
      </c>
      <c r="L51">
        <f t="shared" si="3"/>
        <v>4.815209420416493</v>
      </c>
      <c r="M51">
        <f t="shared" si="4"/>
        <v>4.7982245866230002</v>
      </c>
      <c r="N51">
        <f>M51+eps*PI()*dt/2</f>
        <v>4.9965675749336418</v>
      </c>
      <c r="O51">
        <f>N51*dt</f>
        <v>0.24982837874668209</v>
      </c>
      <c r="P51">
        <f>eps*dt</f>
        <v>0.12626906806902635</v>
      </c>
      <c r="Q51">
        <f>_r*COS(PI()/2-L51)+I51</f>
        <v>2.7328120088212229</v>
      </c>
      <c r="R51">
        <f>_r*SIN(PI()/2-L51)+J51</f>
        <v>18.311456578936248</v>
      </c>
    </row>
    <row r="52" spans="2:18" x14ac:dyDescent="0.3">
      <c r="B52">
        <v>1.95</v>
      </c>
      <c r="C52">
        <f t="shared" si="1"/>
        <v>4.9244936546920259</v>
      </c>
      <c r="D52">
        <f t="shared" si="0"/>
        <v>2</v>
      </c>
      <c r="E52">
        <f t="shared" si="2"/>
        <v>4.9244936546920268</v>
      </c>
      <c r="F52">
        <f>E52+acc*dt/2</f>
        <v>5.0507627227610534</v>
      </c>
      <c r="G52">
        <f>F52*dt</f>
        <v>0.2525381361380527</v>
      </c>
      <c r="H52">
        <f>acc*dt/2</f>
        <v>0.12626906806902635</v>
      </c>
      <c r="I52">
        <f>C52*COS(-alpha)-D52*SIN(-alpha)</f>
        <v>4.8963564195159517</v>
      </c>
      <c r="J52">
        <f>C52*SIN(-alpha)+D52*COS(-alpha)+h</f>
        <v>17.932070705230238</v>
      </c>
      <c r="L52">
        <f t="shared" si="3"/>
        <v>5.065037799163175</v>
      </c>
      <c r="M52">
        <f t="shared" si="4"/>
        <v>4.9244936546920268</v>
      </c>
      <c r="N52">
        <f>M52+eps*PI()*dt/2</f>
        <v>5.1228366430026684</v>
      </c>
      <c r="O52">
        <f>N52*dt</f>
        <v>0.25614183215013342</v>
      </c>
      <c r="P52">
        <f>eps*dt</f>
        <v>0.12626906806902635</v>
      </c>
      <c r="Q52">
        <f>_r*COS(PI()/2-L52)+I52</f>
        <v>3.0194341308613648</v>
      </c>
      <c r="R52">
        <f>_r*SIN(PI()/2-L52)+J52</f>
        <v>18.622840364633159</v>
      </c>
    </row>
    <row r="53" spans="2:18" x14ac:dyDescent="0.3">
      <c r="B53">
        <v>2</v>
      </c>
      <c r="C53">
        <f t="shared" si="1"/>
        <v>5.1770317908300783</v>
      </c>
      <c r="D53">
        <f t="shared" si="0"/>
        <v>2</v>
      </c>
      <c r="E53">
        <f t="shared" si="2"/>
        <v>5.0507627227610534</v>
      </c>
      <c r="F53">
        <f>E53+acc*dt/2</f>
        <v>5.17703179083008</v>
      </c>
      <c r="G53">
        <f>F53*dt</f>
        <v>0.258851589541504</v>
      </c>
      <c r="H53">
        <f>acc*dt/2</f>
        <v>0.12626906806902635</v>
      </c>
      <c r="I53">
        <f>C53*COS(-alpha)-D53*SIN(-alpha)</f>
        <v>5.0749278480873796</v>
      </c>
      <c r="J53">
        <f>C53*SIN(-alpha)+D53*COS(-alpha)+h</f>
        <v>17.753499276658811</v>
      </c>
      <c r="L53">
        <f t="shared" si="3"/>
        <v>5.3211796313133082</v>
      </c>
      <c r="M53">
        <f t="shared" si="4"/>
        <v>5.0507627227610534</v>
      </c>
      <c r="N53">
        <f>M53+eps*PI()*dt/2</f>
        <v>5.249105711071695</v>
      </c>
      <c r="O53">
        <f>N53*dt</f>
        <v>0.26245528555358477</v>
      </c>
      <c r="P53">
        <f>eps*dt</f>
        <v>0.12626906806902635</v>
      </c>
      <c r="Q53">
        <f>_r*COS(PI()/2-L53)+I53</f>
        <v>3.434247418028086</v>
      </c>
      <c r="R53">
        <f>_r*SIN(PI()/2-L53)+J53</f>
        <v>18.897250878371548</v>
      </c>
    </row>
    <row r="54" spans="2:18" x14ac:dyDescent="0.3">
      <c r="B54">
        <v>2.0499999999999998</v>
      </c>
      <c r="C54">
        <f t="shared" si="1"/>
        <v>5.4358833803715818</v>
      </c>
      <c r="D54">
        <f t="shared" si="0"/>
        <v>2</v>
      </c>
      <c r="E54">
        <f t="shared" si="2"/>
        <v>5.17703179083008</v>
      </c>
      <c r="F54">
        <f>E54+acc*dt/2</f>
        <v>5.3033008588991066</v>
      </c>
      <c r="G54">
        <f>F54*dt</f>
        <v>0.26516504294495535</v>
      </c>
      <c r="H54">
        <f>acc*dt/2</f>
        <v>0.12626906806902635</v>
      </c>
      <c r="I54">
        <f>C54*COS(-alpha)-D54*SIN(-alpha)</f>
        <v>5.257963562373094</v>
      </c>
      <c r="J54">
        <f>C54*SIN(-alpha)+D54*COS(-alpha)+h</f>
        <v>17.570463562373096</v>
      </c>
      <c r="L54">
        <f t="shared" si="3"/>
        <v>5.5836349168668926</v>
      </c>
      <c r="M54">
        <f t="shared" si="4"/>
        <v>5.17703179083008</v>
      </c>
      <c r="N54">
        <f>M54+eps*PI()*dt/2</f>
        <v>5.3753747791407216</v>
      </c>
      <c r="O54">
        <f>N54*dt</f>
        <v>0.26876873895703607</v>
      </c>
      <c r="P54">
        <f>eps*dt</f>
        <v>0.12626906806902635</v>
      </c>
      <c r="Q54">
        <f>_r*COS(PI()/2-L54)+I54</f>
        <v>3.970216079015743</v>
      </c>
      <c r="R54">
        <f>_r*SIN(PI()/2-L54)+J54</f>
        <v>19.100727075336405</v>
      </c>
    </row>
    <row r="55" spans="2:18" x14ac:dyDescent="0.3">
      <c r="B55">
        <v>2.1</v>
      </c>
      <c r="C55">
        <f t="shared" si="1"/>
        <v>5.7010484233165375</v>
      </c>
      <c r="D55">
        <f t="shared" si="0"/>
        <v>2</v>
      </c>
      <c r="E55">
        <f t="shared" si="2"/>
        <v>5.3033008588991066</v>
      </c>
      <c r="F55">
        <f>E55+acc*dt/2</f>
        <v>5.4295699269681332</v>
      </c>
      <c r="G55">
        <f>F55*dt</f>
        <v>0.27147849634840665</v>
      </c>
      <c r="H55">
        <f>acc*dt/2</f>
        <v>0.12626906806902635</v>
      </c>
      <c r="I55">
        <f>C55*COS(-alpha)-D55*SIN(-alpha)</f>
        <v>5.445463562373094</v>
      </c>
      <c r="J55">
        <f>C55*SIN(-alpha)+D55*COS(-alpha)+h</f>
        <v>17.382963562373096</v>
      </c>
      <c r="L55">
        <f t="shared" si="3"/>
        <v>5.8524036558239283</v>
      </c>
      <c r="M55">
        <f t="shared" si="4"/>
        <v>5.3033008588991066</v>
      </c>
      <c r="N55">
        <f>M55+eps*PI()*dt/2</f>
        <v>5.5016438472097482</v>
      </c>
      <c r="O55">
        <f>N55*dt</f>
        <v>0.27508219236048742</v>
      </c>
      <c r="P55">
        <f>eps*dt</f>
        <v>0.12626906806902635</v>
      </c>
      <c r="Q55">
        <f>_r*COS(PI()/2-L55)+I55</f>
        <v>4.610301223737638</v>
      </c>
      <c r="R55">
        <f>_r*SIN(PI()/2-L55)+J55</f>
        <v>19.200242811174711</v>
      </c>
    </row>
    <row r="56" spans="2:18" x14ac:dyDescent="0.3">
      <c r="B56">
        <v>2.15</v>
      </c>
      <c r="C56">
        <f t="shared" si="1"/>
        <v>5.9725269196649444</v>
      </c>
      <c r="D56">
        <f t="shared" si="0"/>
        <v>2</v>
      </c>
      <c r="E56">
        <f t="shared" si="2"/>
        <v>5.4295699269681332</v>
      </c>
      <c r="F56">
        <f>E56+acc*dt/2</f>
        <v>5.5558389950371598</v>
      </c>
      <c r="G56">
        <f>F56*dt</f>
        <v>0.277791949751858</v>
      </c>
      <c r="H56">
        <f>acc*dt/2</f>
        <v>0.12626906806902635</v>
      </c>
      <c r="I56">
        <f>C56*COS(-alpha)-D56*SIN(-alpha)</f>
        <v>5.6374278480873796</v>
      </c>
      <c r="J56">
        <f>C56*SIN(-alpha)+D56*COS(-alpha)+h</f>
        <v>17.190999276658811</v>
      </c>
      <c r="L56">
        <f t="shared" si="3"/>
        <v>6.1274858481844161</v>
      </c>
      <c r="M56">
        <f t="shared" si="4"/>
        <v>5.4295699269681332</v>
      </c>
      <c r="N56">
        <f>M56+eps*PI()*dt/2</f>
        <v>5.6279129152787748</v>
      </c>
      <c r="O56">
        <f>N56*dt</f>
        <v>0.28139564576393877</v>
      </c>
      <c r="P56">
        <f>eps*dt</f>
        <v>0.12626906806902635</v>
      </c>
      <c r="Q56">
        <f>_r*COS(PI()/2-L56)+I56</f>
        <v>5.3272855780420922</v>
      </c>
      <c r="R56">
        <f>_r*SIN(PI()/2-L56)+J56</f>
        <v>19.16680588974906</v>
      </c>
    </row>
    <row r="57" spans="2:18" x14ac:dyDescent="0.3">
      <c r="B57">
        <v>2.2000000000000002</v>
      </c>
      <c r="C57">
        <f t="shared" si="1"/>
        <v>6.2503188694168026</v>
      </c>
      <c r="D57">
        <f t="shared" si="0"/>
        <v>2</v>
      </c>
      <c r="E57">
        <f t="shared" si="2"/>
        <v>5.5558389950371598</v>
      </c>
      <c r="F57">
        <f>E57+acc*dt/2</f>
        <v>5.6821080631061864</v>
      </c>
      <c r="G57">
        <f>F57*dt</f>
        <v>0.28410540315530936</v>
      </c>
      <c r="H57">
        <f>acc*dt/2</f>
        <v>0.12626906806902635</v>
      </c>
      <c r="I57">
        <f>C57*COS(-alpha)-D57*SIN(-alpha)</f>
        <v>5.8338564195159517</v>
      </c>
      <c r="J57">
        <f>C57*SIN(-alpha)+D57*COS(-alpha)+h</f>
        <v>16.994570705230238</v>
      </c>
      <c r="L57">
        <f t="shared" si="3"/>
        <v>6.4088814939483552</v>
      </c>
      <c r="M57">
        <f t="shared" si="4"/>
        <v>5.5558389950371598</v>
      </c>
      <c r="N57">
        <f>M57+eps*PI()*dt/2</f>
        <v>5.7541819833478014</v>
      </c>
      <c r="O57">
        <f>N57*dt</f>
        <v>0.28770909916739007</v>
      </c>
      <c r="P57">
        <f>eps*dt</f>
        <v>0.12626906806902635</v>
      </c>
      <c r="Q57">
        <f>_r*COS(PI()/2-L57)+I57</f>
        <v>6.0845873355238158</v>
      </c>
      <c r="R57">
        <f>_r*SIN(PI()/2-L57)+J57</f>
        <v>18.978791965008959</v>
      </c>
    </row>
    <row r="58" spans="2:18" x14ac:dyDescent="0.3">
      <c r="B58">
        <v>2.25</v>
      </c>
      <c r="C58">
        <f t="shared" si="1"/>
        <v>6.534424272572112</v>
      </c>
      <c r="D58">
        <f t="shared" si="0"/>
        <v>2</v>
      </c>
      <c r="E58">
        <f t="shared" si="2"/>
        <v>5.6821080631061864</v>
      </c>
      <c r="F58">
        <f>E58+acc*dt/2</f>
        <v>5.808377131175213</v>
      </c>
      <c r="G58">
        <f>F58*dt</f>
        <v>0.29041885655876065</v>
      </c>
      <c r="H58">
        <f>acc*dt/2</f>
        <v>0.12626906806902635</v>
      </c>
      <c r="I58">
        <f>C58*COS(-alpha)-D58*SIN(-alpha)</f>
        <v>6.0347492766588084</v>
      </c>
      <c r="J58">
        <f>C58*SIN(-alpha)+D58*COS(-alpha)+h</f>
        <v>16.793677848087384</v>
      </c>
      <c r="L58">
        <f t="shared" si="3"/>
        <v>6.6965905931157454</v>
      </c>
      <c r="M58">
        <f t="shared" si="4"/>
        <v>5.6821080631061864</v>
      </c>
      <c r="N58">
        <f>M58+eps*PI()*dt/2</f>
        <v>5.880451051416828</v>
      </c>
      <c r="O58">
        <f>N58*dt</f>
        <v>0.29402255257084142</v>
      </c>
      <c r="P58">
        <f>eps*dt</f>
        <v>0.12626906806902635</v>
      </c>
      <c r="Q58">
        <f>_r*COS(PI()/2-L58)+I58</f>
        <v>6.8382094155771576</v>
      </c>
      <c r="R58">
        <f>_r*SIN(PI()/2-L58)+J58</f>
        <v>18.625194106592698</v>
      </c>
    </row>
    <row r="59" spans="2:18" x14ac:dyDescent="0.3">
      <c r="B59">
        <v>2.2999999999999998</v>
      </c>
      <c r="C59">
        <f t="shared" si="1"/>
        <v>6.8248431291308727</v>
      </c>
      <c r="D59">
        <f t="shared" si="0"/>
        <v>2</v>
      </c>
      <c r="E59">
        <f t="shared" si="2"/>
        <v>5.808377131175213</v>
      </c>
      <c r="F59">
        <f>E59+acc*dt/2</f>
        <v>5.9346461992442396</v>
      </c>
      <c r="G59">
        <f>F59*dt</f>
        <v>0.296732309962212</v>
      </c>
      <c r="H59">
        <f>acc*dt/2</f>
        <v>0.12626906806902635</v>
      </c>
      <c r="I59">
        <f>C59*COS(-alpha)-D59*SIN(-alpha)</f>
        <v>6.2401064195159517</v>
      </c>
      <c r="J59">
        <f>C59*SIN(-alpha)+D59*COS(-alpha)+h</f>
        <v>16.588320705230238</v>
      </c>
      <c r="L59">
        <f t="shared" si="3"/>
        <v>6.990613145686587</v>
      </c>
      <c r="M59">
        <f t="shared" si="4"/>
        <v>5.808377131175213</v>
      </c>
      <c r="N59">
        <f>M59+eps*PI()*dt/2</f>
        <v>6.0067201194858546</v>
      </c>
      <c r="O59">
        <f>N59*dt</f>
        <v>0.30033600597429277</v>
      </c>
      <c r="P59">
        <f>eps*dt</f>
        <v>0.12626906806902635</v>
      </c>
      <c r="Q59">
        <f>_r*COS(PI()/2-L59)+I59</f>
        <v>7.5398683948909939</v>
      </c>
      <c r="R59">
        <f>_r*SIN(PI()/2-L59)+J59</f>
        <v>18.108392679634466</v>
      </c>
    </row>
    <row r="60" spans="2:18" x14ac:dyDescent="0.3">
      <c r="B60">
        <v>2.35</v>
      </c>
      <c r="C60">
        <f t="shared" si="1"/>
        <v>7.1215754390930845</v>
      </c>
      <c r="D60">
        <f t="shared" si="0"/>
        <v>2</v>
      </c>
      <c r="E60">
        <f t="shared" si="2"/>
        <v>5.9346461992442396</v>
      </c>
      <c r="F60">
        <f>E60+acc*dt/2</f>
        <v>6.0609152673132662</v>
      </c>
      <c r="G60">
        <f>F60*dt</f>
        <v>0.30304576336566336</v>
      </c>
      <c r="H60">
        <f>acc*dt/2</f>
        <v>0.12626906806902635</v>
      </c>
      <c r="I60">
        <f>C60*COS(-alpha)-D60*SIN(-alpha)</f>
        <v>6.4499278480873805</v>
      </c>
      <c r="J60">
        <f>C60*SIN(-alpha)+D60*COS(-alpha)+h</f>
        <v>16.378499276658811</v>
      </c>
      <c r="L60">
        <f t="shared" si="3"/>
        <v>7.2909491516608798</v>
      </c>
      <c r="M60">
        <f t="shared" si="4"/>
        <v>5.9346461992442396</v>
      </c>
      <c r="N60">
        <f>M60+eps*PI()*dt/2</f>
        <v>6.1329891875548812</v>
      </c>
      <c r="O60">
        <f>N60*dt</f>
        <v>0.30664945937774407</v>
      </c>
      <c r="P60">
        <f>eps*dt</f>
        <v>0.12626906806902635</v>
      </c>
      <c r="Q60">
        <f>_r*COS(PI()/2-L60)+I60</f>
        <v>8.1412086582422063</v>
      </c>
      <c r="R60">
        <f>_r*SIN(PI()/2-L60)+J60</f>
        <v>17.446005352145992</v>
      </c>
    </row>
    <row r="61" spans="2:18" x14ac:dyDescent="0.3">
      <c r="B61">
        <v>2.4</v>
      </c>
      <c r="C61">
        <f t="shared" si="1"/>
        <v>7.4246212024587477</v>
      </c>
      <c r="D61">
        <f t="shared" si="0"/>
        <v>2</v>
      </c>
      <c r="E61">
        <f t="shared" si="2"/>
        <v>6.0609152673132662</v>
      </c>
      <c r="F61">
        <f>E61+acc*dt/2</f>
        <v>6.1871843353822928</v>
      </c>
      <c r="G61">
        <f>F61*dt</f>
        <v>0.30935921676911465</v>
      </c>
      <c r="H61">
        <f>acc*dt/2</f>
        <v>0.12626906806902635</v>
      </c>
      <c r="I61">
        <f>C61*COS(-alpha)-D61*SIN(-alpha)</f>
        <v>6.664213562373094</v>
      </c>
      <c r="J61">
        <f>C61*SIN(-alpha)+D61*COS(-alpha)+h</f>
        <v>16.164213562373096</v>
      </c>
      <c r="L61">
        <f t="shared" si="3"/>
        <v>7.5975986110386238</v>
      </c>
      <c r="M61">
        <f t="shared" si="4"/>
        <v>6.0609152673132662</v>
      </c>
      <c r="N61">
        <f>M61+eps*PI()*dt/2</f>
        <v>6.2592582556239078</v>
      </c>
      <c r="O61">
        <f>N61*dt</f>
        <v>0.31296291278119542</v>
      </c>
      <c r="P61">
        <f>eps*dt</f>
        <v>0.12626906806902635</v>
      </c>
      <c r="Q61">
        <f>_r*COS(PI()/2-L61)+I61</f>
        <v>8.5988405807014239</v>
      </c>
      <c r="R61">
        <f>_r*SIN(PI()/2-L61)+J61</f>
        <v>16.671380497369881</v>
      </c>
    </row>
    <row r="62" spans="2:18" x14ac:dyDescent="0.3">
      <c r="B62">
        <v>2.4500000000000002</v>
      </c>
      <c r="C62">
        <f t="shared" si="1"/>
        <v>7.7339804192278621</v>
      </c>
      <c r="D62">
        <f t="shared" si="0"/>
        <v>2</v>
      </c>
      <c r="E62">
        <f t="shared" si="2"/>
        <v>6.1871843353822928</v>
      </c>
      <c r="F62">
        <f>E62+acc*dt/2</f>
        <v>6.3134534034513194</v>
      </c>
      <c r="G62">
        <f>F62*dt</f>
        <v>0.31567267017256601</v>
      </c>
      <c r="H62">
        <f>acc*dt/2</f>
        <v>0.12626906806902635</v>
      </c>
      <c r="I62">
        <f>C62*COS(-alpha)-D62*SIN(-alpha)</f>
        <v>6.882963562373094</v>
      </c>
      <c r="J62">
        <f>C62*SIN(-alpha)+D62*COS(-alpha)+h</f>
        <v>15.945463562373096</v>
      </c>
      <c r="L62">
        <f t="shared" si="3"/>
        <v>7.910561523819819</v>
      </c>
      <c r="M62">
        <f t="shared" si="4"/>
        <v>6.1871843353822928</v>
      </c>
      <c r="N62">
        <f>M62+eps*PI()*dt/2</f>
        <v>6.3855273236929344</v>
      </c>
      <c r="O62">
        <f>N62*dt</f>
        <v>0.31927636618464672</v>
      </c>
      <c r="P62">
        <f>eps*dt</f>
        <v>0.12626906806902635</v>
      </c>
      <c r="Q62">
        <f>_r*COS(PI()/2-L62)+I62</f>
        <v>8.8797631323652926</v>
      </c>
      <c r="R62">
        <f>_r*SIN(PI()/2-L62)+J62</f>
        <v>15.832364149116575</v>
      </c>
    </row>
    <row r="63" spans="2:18" x14ac:dyDescent="0.3">
      <c r="B63">
        <v>2.5</v>
      </c>
      <c r="C63">
        <f t="shared" si="1"/>
        <v>8.0496530894004277</v>
      </c>
      <c r="D63">
        <f t="shared" si="0"/>
        <v>2</v>
      </c>
      <c r="E63">
        <f t="shared" si="2"/>
        <v>6.3134534034513194</v>
      </c>
      <c r="F63">
        <f>E63+acc*dt/2</f>
        <v>6.439722471520346</v>
      </c>
      <c r="G63">
        <f>F63*dt</f>
        <v>0.3219861235760173</v>
      </c>
      <c r="H63">
        <f>acc*dt/2</f>
        <v>0.12626906806902635</v>
      </c>
      <c r="I63">
        <f>C63*COS(-alpha)-D63*SIN(-alpha)</f>
        <v>7.1061778480873796</v>
      </c>
      <c r="J63">
        <f>C63*SIN(-alpha)+D63*COS(-alpha)+h</f>
        <v>15.722249276658811</v>
      </c>
      <c r="L63">
        <f t="shared" si="3"/>
        <v>8.2298378900044664</v>
      </c>
      <c r="M63">
        <f t="shared" si="4"/>
        <v>6.3134534034513194</v>
      </c>
      <c r="N63">
        <f>M63+eps*PI()*dt/2</f>
        <v>6.511796391761961</v>
      </c>
      <c r="O63">
        <f>N63*dt</f>
        <v>0.32558981958809807</v>
      </c>
      <c r="P63">
        <f>eps*dt</f>
        <v>0.12626906806902635</v>
      </c>
      <c r="Q63">
        <f>_r*COS(PI()/2-L63)+I63</f>
        <v>8.9665651636410448</v>
      </c>
      <c r="R63">
        <f>_r*SIN(PI()/2-L63)+J63</f>
        <v>14.988110981698641</v>
      </c>
    </row>
    <row r="64" spans="2:18" x14ac:dyDescent="0.3">
      <c r="B64">
        <v>2.5499999999999998</v>
      </c>
      <c r="C64">
        <f t="shared" si="1"/>
        <v>8.3716392129764454</v>
      </c>
      <c r="D64">
        <f t="shared" si="0"/>
        <v>2</v>
      </c>
      <c r="E64">
        <f t="shared" si="2"/>
        <v>6.439722471520346</v>
      </c>
      <c r="F64">
        <f>E64+acc*dt/2</f>
        <v>6.5659915395893726</v>
      </c>
      <c r="G64">
        <f>F64*dt</f>
        <v>0.32829957697946865</v>
      </c>
      <c r="H64">
        <f>acc*dt/2</f>
        <v>0.12626906806902635</v>
      </c>
      <c r="I64">
        <f>C64*COS(-alpha)-D64*SIN(-alpha)</f>
        <v>7.3338564195159517</v>
      </c>
      <c r="J64">
        <f>C64*SIN(-alpha)+D64*COS(-alpha)+h</f>
        <v>15.494570705230238</v>
      </c>
      <c r="L64">
        <f t="shared" si="3"/>
        <v>8.5554277095925642</v>
      </c>
      <c r="M64">
        <f t="shared" si="4"/>
        <v>6.439722471520346</v>
      </c>
      <c r="N64">
        <f>M64+eps*PI()*dt/2</f>
        <v>6.6380654598309876</v>
      </c>
      <c r="O64">
        <f>N64*dt</f>
        <v>0.33190327299154943</v>
      </c>
      <c r="P64">
        <f>eps*dt</f>
        <v>0.12626906806902635</v>
      </c>
      <c r="Q64">
        <f>_r*COS(PI()/2-L64)+I64</f>
        <v>8.8616760203660299</v>
      </c>
      <c r="R64">
        <f>_r*SIN(PI()/2-L64)+J64</f>
        <v>14.203924639394099</v>
      </c>
    </row>
    <row r="65" spans="2:18" x14ac:dyDescent="0.3">
      <c r="B65">
        <v>2.6</v>
      </c>
      <c r="C65">
        <f t="shared" si="1"/>
        <v>8.6999387899559135</v>
      </c>
      <c r="D65">
        <f t="shared" si="0"/>
        <v>2</v>
      </c>
      <c r="E65">
        <f t="shared" si="2"/>
        <v>6.5659915395893726</v>
      </c>
      <c r="F65">
        <f>E65+acc*dt/2</f>
        <v>6.6922606076583993</v>
      </c>
      <c r="G65">
        <f>F65*dt</f>
        <v>0.33461303038292001</v>
      </c>
      <c r="H65">
        <f>acc*dt/2</f>
        <v>0.12626906806902635</v>
      </c>
      <c r="I65">
        <f>C65*COS(-alpha)-D65*SIN(-alpha)</f>
        <v>7.5659992766588084</v>
      </c>
      <c r="J65">
        <f>C65*SIN(-alpha)+D65*COS(-alpha)+h</f>
        <v>15.262427848087382</v>
      </c>
      <c r="L65">
        <f t="shared" si="3"/>
        <v>8.887330982584114</v>
      </c>
      <c r="M65">
        <f t="shared" si="4"/>
        <v>6.5659915395893726</v>
      </c>
      <c r="N65">
        <f>M65+eps*PI()*dt/2</f>
        <v>6.7643345279000142</v>
      </c>
      <c r="O65">
        <f>N65*dt</f>
        <v>0.33821672639500072</v>
      </c>
      <c r="P65">
        <f>eps*dt</f>
        <v>0.12626906806902635</v>
      </c>
      <c r="Q65">
        <f>_r*COS(PI()/2-L65)+I65</f>
        <v>8.5898884156785105</v>
      </c>
      <c r="R65">
        <f>_r*SIN(PI()/2-L65)+J65</f>
        <v>13.544390877880543</v>
      </c>
    </row>
    <row r="66" spans="2:18" x14ac:dyDescent="0.3">
      <c r="B66">
        <v>2.65</v>
      </c>
      <c r="C66">
        <f t="shared" si="1"/>
        <v>9.0345518203388337</v>
      </c>
      <c r="D66">
        <f t="shared" si="0"/>
        <v>2</v>
      </c>
      <c r="E66">
        <f t="shared" si="2"/>
        <v>6.6922606076583993</v>
      </c>
      <c r="F66">
        <f>E66+acc*dt/2</f>
        <v>6.8185296757274259</v>
      </c>
      <c r="G66">
        <f>F66*dt</f>
        <v>0.3409264837863713</v>
      </c>
      <c r="H66">
        <f>acc*dt/2</f>
        <v>0.12626906806902635</v>
      </c>
      <c r="I66">
        <f>C66*COS(-alpha)-D66*SIN(-alpha)</f>
        <v>7.8026064195159517</v>
      </c>
      <c r="J66">
        <f>C66*SIN(-alpha)+D66*COS(-alpha)+h</f>
        <v>15.025820705230238</v>
      </c>
      <c r="L66">
        <f t="shared" si="3"/>
        <v>9.2255477089791142</v>
      </c>
      <c r="M66">
        <f t="shared" si="4"/>
        <v>6.6922606076583993</v>
      </c>
      <c r="N66">
        <f>M66+eps*PI()*dt/2</f>
        <v>6.8906035959690408</v>
      </c>
      <c r="O66">
        <f>N66*dt</f>
        <v>0.34453017979845207</v>
      </c>
      <c r="P66">
        <f>eps*dt</f>
        <v>0.12626906806902635</v>
      </c>
      <c r="Q66">
        <f>_r*COS(PI()/2-L66)+I66</f>
        <v>8.198436154553626</v>
      </c>
      <c r="R66">
        <f>_r*SIN(PI()/2-L66)+J66</f>
        <v>13.065382279556021</v>
      </c>
    </row>
    <row r="67" spans="2:18" x14ac:dyDescent="0.3">
      <c r="B67">
        <v>2.7</v>
      </c>
      <c r="C67">
        <f t="shared" si="1"/>
        <v>9.3754783041252043</v>
      </c>
      <c r="D67">
        <f t="shared" si="0"/>
        <v>2</v>
      </c>
      <c r="E67">
        <f t="shared" si="2"/>
        <v>6.8185296757274259</v>
      </c>
      <c r="F67">
        <f>E67+acc*dt/2</f>
        <v>6.9447987437964525</v>
      </c>
      <c r="G67">
        <f>F67*dt</f>
        <v>0.34723993718982266</v>
      </c>
      <c r="H67">
        <f>acc*dt/2</f>
        <v>0.12626906806902635</v>
      </c>
      <c r="I67">
        <f>C67*COS(-alpha)-D67*SIN(-alpha)</f>
        <v>8.0436778480873805</v>
      </c>
      <c r="J67">
        <f>C67*SIN(-alpha)+D67*COS(-alpha)+h</f>
        <v>14.784749276658811</v>
      </c>
      <c r="L67">
        <f t="shared" si="3"/>
        <v>9.5700778887775666</v>
      </c>
      <c r="M67">
        <f t="shared" si="4"/>
        <v>6.8185296757274259</v>
      </c>
      <c r="N67">
        <f>M67+eps*PI()*dt/2</f>
        <v>7.0168726640380674</v>
      </c>
      <c r="O67">
        <f>N67*dt</f>
        <v>0.35084363320190337</v>
      </c>
      <c r="P67">
        <f>eps*dt</f>
        <v>0.12626906806902635</v>
      </c>
      <c r="Q67">
        <f>_r*COS(PI()/2-L67)+I67</f>
        <v>7.7540994406024293</v>
      </c>
      <c r="R67">
        <f>_r*SIN(PI()/2-L67)+J67</f>
        <v>12.805824228578798</v>
      </c>
    </row>
    <row r="68" spans="2:18" x14ac:dyDescent="0.3">
      <c r="B68">
        <v>2.75</v>
      </c>
      <c r="C68">
        <f t="shared" si="1"/>
        <v>9.722718241315027</v>
      </c>
      <c r="D68">
        <f t="shared" si="0"/>
        <v>2</v>
      </c>
      <c r="E68">
        <f t="shared" si="2"/>
        <v>6.9447987437964525</v>
      </c>
      <c r="F68">
        <f>E68+acc*dt/2</f>
        <v>7.0710678118654791</v>
      </c>
      <c r="G68">
        <f>F68*dt</f>
        <v>0.35355339059327395</v>
      </c>
      <c r="H68">
        <f>acc*dt/2</f>
        <v>0.12626906806902635</v>
      </c>
      <c r="I68">
        <f>C68*COS(-alpha)-D68*SIN(-alpha)</f>
        <v>8.289213562373094</v>
      </c>
      <c r="J68">
        <f>C68*SIN(-alpha)+D68*COS(-alpha)+h</f>
        <v>14.539213562373096</v>
      </c>
      <c r="L68">
        <f t="shared" si="3"/>
        <v>9.9209215219794693</v>
      </c>
      <c r="M68">
        <f t="shared" si="4"/>
        <v>6.9447987437964525</v>
      </c>
      <c r="N68">
        <f>M68+eps*PI()*dt/2</f>
        <v>7.143141732107094</v>
      </c>
      <c r="O68">
        <f>N68*dt</f>
        <v>0.35715708660535472</v>
      </c>
      <c r="P68">
        <f>eps*dt</f>
        <v>0.12626906806902635</v>
      </c>
      <c r="Q68">
        <f>_r*COS(PI()/2-L68)+I68</f>
        <v>7.3371382853186642</v>
      </c>
      <c r="R68">
        <f>_r*SIN(PI()/2-L68)+J68</f>
        <v>12.780363748767133</v>
      </c>
    </row>
    <row r="69" spans="2:18" x14ac:dyDescent="0.3">
      <c r="B69">
        <v>2.8</v>
      </c>
      <c r="C69">
        <f t="shared" si="1"/>
        <v>10.076271631908302</v>
      </c>
      <c r="D69">
        <f t="shared" si="0"/>
        <v>2</v>
      </c>
      <c r="E69">
        <f t="shared" si="2"/>
        <v>7.0710678118654791</v>
      </c>
      <c r="F69">
        <f>E69+acc*dt/2</f>
        <v>7.1973368799345057</v>
      </c>
      <c r="G69">
        <f>F69*dt</f>
        <v>0.35986684399672531</v>
      </c>
      <c r="H69">
        <f>acc*dt/2</f>
        <v>0.12626906806902635</v>
      </c>
      <c r="I69">
        <f>C69*COS(-alpha)-D69*SIN(-alpha)</f>
        <v>8.5392135623730958</v>
      </c>
      <c r="J69">
        <f>C69*SIN(-alpha)+D69*COS(-alpha)+h</f>
        <v>14.289213562373096</v>
      </c>
      <c r="L69">
        <f t="shared" si="3"/>
        <v>10.278078608584824</v>
      </c>
      <c r="M69">
        <f t="shared" si="4"/>
        <v>7.0710678118654791</v>
      </c>
      <c r="N69">
        <f>M69+eps*PI()*dt/2</f>
        <v>7.2694108001761206</v>
      </c>
      <c r="O69">
        <f>N69*dt</f>
        <v>0.36347054000880608</v>
      </c>
      <c r="P69">
        <f>eps*dt</f>
        <v>0.12626906806902635</v>
      </c>
      <c r="Q69">
        <f>_r*COS(PI()/2-L69)+I69</f>
        <v>7.0323042007943677</v>
      </c>
      <c r="R69">
        <f>_r*SIN(PI()/2-L69)+J69</f>
        <v>12.974213875686292</v>
      </c>
    </row>
    <row r="70" spans="2:18" x14ac:dyDescent="0.3">
      <c r="B70">
        <v>2.85</v>
      </c>
      <c r="C70">
        <f t="shared" si="1"/>
        <v>10.436138475905027</v>
      </c>
      <c r="D70">
        <f t="shared" si="0"/>
        <v>2</v>
      </c>
      <c r="E70">
        <f t="shared" si="2"/>
        <v>7.1973368799345057</v>
      </c>
      <c r="F70">
        <f>E70+acc*dt/2</f>
        <v>7.3236059480035323</v>
      </c>
      <c r="G70">
        <f>F70*dt</f>
        <v>0.36618029740017666</v>
      </c>
      <c r="H70">
        <f>acc*dt/2</f>
        <v>0.12626906806902635</v>
      </c>
      <c r="I70">
        <f>C70*COS(-alpha)-D70*SIN(-alpha)</f>
        <v>8.7936778480873805</v>
      </c>
      <c r="J70">
        <f>C70*SIN(-alpha)+D70*COS(-alpha)+h</f>
        <v>14.034749276658811</v>
      </c>
      <c r="L70">
        <f t="shared" si="3"/>
        <v>10.641549148593629</v>
      </c>
      <c r="M70">
        <f t="shared" si="4"/>
        <v>7.1973368799345057</v>
      </c>
      <c r="N70">
        <f>M70+eps*PI()*dt/2</f>
        <v>7.3956798682451472</v>
      </c>
      <c r="O70">
        <f>N70*dt</f>
        <v>0.36978399341225737</v>
      </c>
      <c r="P70">
        <f>eps*dt</f>
        <v>0.12626906806902635</v>
      </c>
      <c r="Q70">
        <f>_r*COS(PI()/2-L70)+I70</f>
        <v>6.9177080570495768</v>
      </c>
      <c r="R70">
        <f>_r*SIN(PI()/2-L70)+J70</f>
        <v>13.341397026274073</v>
      </c>
    </row>
    <row r="71" spans="2:18" x14ac:dyDescent="0.3">
      <c r="B71">
        <v>2.9</v>
      </c>
      <c r="C71">
        <f t="shared" si="1"/>
        <v>10.802318773305204</v>
      </c>
      <c r="D71">
        <f t="shared" si="0"/>
        <v>2</v>
      </c>
      <c r="E71">
        <f t="shared" si="2"/>
        <v>7.3236059480035323</v>
      </c>
      <c r="F71">
        <f>E71+acc*dt/2</f>
        <v>7.4498750160725589</v>
      </c>
      <c r="G71">
        <f>F71*dt</f>
        <v>0.37249375080362795</v>
      </c>
      <c r="H71">
        <f>acc*dt/2</f>
        <v>0.12626906806902635</v>
      </c>
      <c r="I71">
        <f>C71*COS(-alpha)-D71*SIN(-alpha)</f>
        <v>9.0526064195159535</v>
      </c>
      <c r="J71">
        <f>C71*SIN(-alpha)+D71*COS(-alpha)+h</f>
        <v>13.775820705230238</v>
      </c>
      <c r="L71">
        <f t="shared" si="3"/>
        <v>11.011333142005887</v>
      </c>
      <c r="M71">
        <f t="shared" si="4"/>
        <v>7.3236059480035323</v>
      </c>
      <c r="N71">
        <f>M71+eps*PI()*dt/2</f>
        <v>7.5219489363141738</v>
      </c>
      <c r="O71">
        <f>N71*dt</f>
        <v>0.37609744681570872</v>
      </c>
      <c r="P71">
        <f>eps*dt</f>
        <v>0.12626906806902635</v>
      </c>
      <c r="Q71">
        <f>_r*COS(PI()/2-L71)+I71</f>
        <v>7.0528547558698502</v>
      </c>
      <c r="R71">
        <f>_r*SIN(PI()/2-L71)+J71</f>
        <v>13.807337109603843</v>
      </c>
    </row>
    <row r="72" spans="2:18" x14ac:dyDescent="0.3">
      <c r="B72">
        <v>2.95</v>
      </c>
      <c r="C72">
        <f t="shared" si="1"/>
        <v>11.174812524108832</v>
      </c>
      <c r="D72">
        <f t="shared" si="0"/>
        <v>2</v>
      </c>
      <c r="E72">
        <f t="shared" si="2"/>
        <v>7.4498750160725589</v>
      </c>
      <c r="F72">
        <f>E72+acc*dt/2</f>
        <v>7.5761440841415855</v>
      </c>
      <c r="G72">
        <f>F72*dt</f>
        <v>0.37880720420707931</v>
      </c>
      <c r="H72">
        <f>acc*dt/2</f>
        <v>0.12626906806902635</v>
      </c>
      <c r="I72">
        <f>C72*COS(-alpha)-D72*SIN(-alpha)</f>
        <v>9.3159992766588111</v>
      </c>
      <c r="J72">
        <f>C72*SIN(-alpha)+D72*COS(-alpha)+h</f>
        <v>13.512427848087381</v>
      </c>
      <c r="L72">
        <f t="shared" si="3"/>
        <v>11.387430588821596</v>
      </c>
      <c r="M72">
        <f t="shared" si="4"/>
        <v>7.4498750160725589</v>
      </c>
      <c r="N72">
        <f>M72+eps*PI()*dt/2</f>
        <v>7.6482180043832004</v>
      </c>
      <c r="O72">
        <f>N72*dt</f>
        <v>0.38241090021916002</v>
      </c>
      <c r="P72">
        <f>eps*dt</f>
        <v>0.12626906806902635</v>
      </c>
      <c r="Q72">
        <f>_r*COS(PI()/2-L72)+I72</f>
        <v>7.4675958317005771</v>
      </c>
      <c r="R72">
        <f>_r*SIN(PI()/2-L72)+J72</f>
        <v>14.276237185989539</v>
      </c>
    </row>
    <row r="73" spans="2:18" x14ac:dyDescent="0.3">
      <c r="B73">
        <v>3</v>
      </c>
      <c r="C73">
        <f t="shared" si="1"/>
        <v>11.553619728315912</v>
      </c>
      <c r="D73">
        <f t="shared" si="0"/>
        <v>2</v>
      </c>
      <c r="E73">
        <f t="shared" si="2"/>
        <v>7.5761440841415855</v>
      </c>
      <c r="F73">
        <f>E73+acc*dt/2</f>
        <v>7.7024131522106121</v>
      </c>
      <c r="G73">
        <f>F73*dt</f>
        <v>0.3851206576105306</v>
      </c>
      <c r="H73">
        <f>acc*dt/2</f>
        <v>0.12626906806902635</v>
      </c>
      <c r="I73">
        <f>C73*COS(-alpha)-D73*SIN(-alpha)</f>
        <v>9.5838564195159535</v>
      </c>
      <c r="J73">
        <f>C73*SIN(-alpha)+D73*COS(-alpha)+h</f>
        <v>13.244570705230238</v>
      </c>
      <c r="L73">
        <f t="shared" si="3"/>
        <v>11.769841489040756</v>
      </c>
      <c r="M73">
        <f t="shared" si="4"/>
        <v>7.5761440841415855</v>
      </c>
      <c r="N73">
        <f>M73+eps*PI()*dt/2</f>
        <v>7.774487072452227</v>
      </c>
      <c r="O73">
        <f>N73*dt</f>
        <v>0.38872435362261137</v>
      </c>
      <c r="P73">
        <f>eps*dt</f>
        <v>0.12626906806902635</v>
      </c>
      <c r="Q73">
        <f>_r*COS(PI()/2-L73)+I73</f>
        <v>8.1539892333216368</v>
      </c>
      <c r="R73">
        <f>_r*SIN(PI()/2-L73)+J73</f>
        <v>14.642955426916208</v>
      </c>
    </row>
    <row r="74" spans="2:18" x14ac:dyDescent="0.3">
      <c r="B74">
        <v>3.05</v>
      </c>
      <c r="C74">
        <f t="shared" si="1"/>
        <v>11.938740385926442</v>
      </c>
      <c r="D74">
        <f t="shared" si="0"/>
        <v>2</v>
      </c>
      <c r="E74">
        <f t="shared" si="2"/>
        <v>7.7024131522106121</v>
      </c>
      <c r="F74">
        <f>E74+acc*dt/2</f>
        <v>7.8286822202796387</v>
      </c>
      <c r="G74">
        <f>F74*dt</f>
        <v>0.39143411101398196</v>
      </c>
      <c r="H74">
        <f>acc*dt/2</f>
        <v>0.12626906806902635</v>
      </c>
      <c r="I74">
        <f>C74*COS(-alpha)-D74*SIN(-alpha)</f>
        <v>9.8561778480873805</v>
      </c>
      <c r="J74">
        <f>C74*SIN(-alpha)+D74*COS(-alpha)+h</f>
        <v>12.972249276658808</v>
      </c>
      <c r="L74">
        <f t="shared" si="3"/>
        <v>12.158565842663368</v>
      </c>
      <c r="M74">
        <f t="shared" si="4"/>
        <v>7.7024131522106121</v>
      </c>
      <c r="N74">
        <f>M74+eps*PI()*dt/2</f>
        <v>7.9007561405212536</v>
      </c>
      <c r="O74">
        <f>N74*dt</f>
        <v>0.39503780702606273</v>
      </c>
      <c r="P74">
        <f>eps*dt</f>
        <v>0.12626906806902635</v>
      </c>
      <c r="Q74">
        <f>_r*COS(PI()/2-L74)+I74</f>
        <v>9.0629876889701961</v>
      </c>
      <c r="R74">
        <f>_r*SIN(PI()/2-L74)+J74</f>
        <v>14.808236578216107</v>
      </c>
    </row>
    <row r="75" spans="2:18" x14ac:dyDescent="0.3">
      <c r="B75">
        <v>3.1</v>
      </c>
      <c r="C75">
        <f t="shared" si="1"/>
        <v>12.330174496940424</v>
      </c>
      <c r="D75">
        <f t="shared" si="0"/>
        <v>2</v>
      </c>
      <c r="E75">
        <f t="shared" si="2"/>
        <v>7.8286822202796387</v>
      </c>
      <c r="F75">
        <f>E75+acc*dt/2</f>
        <v>7.9549512883486653</v>
      </c>
      <c r="G75">
        <f>F75*dt</f>
        <v>0.39774756441743331</v>
      </c>
      <c r="H75">
        <f>acc*dt/2</f>
        <v>0.12626906806902635</v>
      </c>
      <c r="I75">
        <f>C75*COS(-alpha)-D75*SIN(-alpha)</f>
        <v>10.132963562373096</v>
      </c>
      <c r="J75">
        <f>C75*SIN(-alpha)+D75*COS(-alpha)+h</f>
        <v>12.695463562373096</v>
      </c>
      <c r="L75">
        <f t="shared" si="3"/>
        <v>12.55360364968943</v>
      </c>
      <c r="M75">
        <f t="shared" si="4"/>
        <v>7.8286822202796387</v>
      </c>
      <c r="N75">
        <f>M75+eps*PI()*dt/2</f>
        <v>8.0270252085902793</v>
      </c>
      <c r="O75">
        <f>N75*dt</f>
        <v>0.40135126042951397</v>
      </c>
      <c r="P75">
        <f>eps*dt</f>
        <v>0.12626906806902635</v>
      </c>
      <c r="Q75">
        <f>_r*COS(PI()/2-L75)+I75</f>
        <v>10.107430326680072</v>
      </c>
      <c r="R75">
        <f>_r*SIN(PI()/2-L75)+J75</f>
        <v>14.695300569200164</v>
      </c>
    </row>
    <row r="76" spans="2:18" x14ac:dyDescent="0.3">
      <c r="B76">
        <v>3.15</v>
      </c>
      <c r="C76">
        <f t="shared" si="1"/>
        <v>12.727922061357857</v>
      </c>
      <c r="D76">
        <f t="shared" si="0"/>
        <v>2</v>
      </c>
      <c r="E76">
        <f t="shared" si="2"/>
        <v>7.9549512883486653</v>
      </c>
      <c r="F76">
        <f>E76+acc*dt/2</f>
        <v>8.0812203564176919</v>
      </c>
      <c r="G76">
        <f>F76*dt</f>
        <v>0.4040610178208846</v>
      </c>
      <c r="H76">
        <f>acc*dt/2</f>
        <v>0.12626906806902635</v>
      </c>
      <c r="I76">
        <f>C76*COS(-alpha)-D76*SIN(-alpha)</f>
        <v>10.414213562373096</v>
      </c>
      <c r="J76">
        <f>C76*SIN(-alpha)+D76*COS(-alpha)+h</f>
        <v>12.414213562373096</v>
      </c>
      <c r="L76">
        <f t="shared" si="3"/>
        <v>12.954954910118945</v>
      </c>
      <c r="M76">
        <f t="shared" si="4"/>
        <v>7.9549512883486653</v>
      </c>
      <c r="N76">
        <f>M76+eps*PI()*dt/2</f>
        <v>8.153294276659306</v>
      </c>
      <c r="O76">
        <f>N76*dt</f>
        <v>0.40766471383296532</v>
      </c>
      <c r="P76">
        <f>eps*dt</f>
        <v>0.12626906806902635</v>
      </c>
      <c r="Q76">
        <f>_r*COS(PI()/2-L76)+I76</f>
        <v>11.171970836157934</v>
      </c>
      <c r="R76">
        <f>_r*SIN(PI()/2-L76)+J76</f>
        <v>14.265106296711359</v>
      </c>
    </row>
    <row r="77" spans="2:18" x14ac:dyDescent="0.3">
      <c r="B77">
        <v>3.2</v>
      </c>
      <c r="C77">
        <f t="shared" si="1"/>
        <v>13.131983079178742</v>
      </c>
      <c r="D77">
        <f t="shared" ref="D77:D140" si="5">_r</f>
        <v>2</v>
      </c>
      <c r="E77">
        <f t="shared" si="2"/>
        <v>8.0812203564176919</v>
      </c>
      <c r="F77">
        <f>E77+acc*dt/2</f>
        <v>8.2074894244867185</v>
      </c>
      <c r="G77">
        <f>F77*dt</f>
        <v>0.41037447122433596</v>
      </c>
      <c r="H77">
        <f>acc*dt/2</f>
        <v>0.12626906806902635</v>
      </c>
      <c r="I77">
        <f>C77*COS(-alpha)-D77*SIN(-alpha)</f>
        <v>10.699927848087384</v>
      </c>
      <c r="J77">
        <f>C77*SIN(-alpha)+D77*COS(-alpha)+h</f>
        <v>12.128499276658808</v>
      </c>
      <c r="L77">
        <f t="shared" si="3"/>
        <v>13.362619623951909</v>
      </c>
      <c r="M77">
        <f t="shared" si="4"/>
        <v>8.0812203564176919</v>
      </c>
      <c r="N77">
        <f>M77+eps*PI()*dt/2</f>
        <v>8.2795633447283326</v>
      </c>
      <c r="O77">
        <f>N77*dt</f>
        <v>0.41397816723641667</v>
      </c>
      <c r="P77">
        <f>eps*dt</f>
        <v>0.12626906806902635</v>
      </c>
      <c r="Q77">
        <f>_r*COS(PI()/2-L77)+I77</f>
        <v>12.129403268638592</v>
      </c>
      <c r="R77">
        <f>_r*SIN(PI()/2-L77)+J77</f>
        <v>13.527284471762025</v>
      </c>
    </row>
    <row r="78" spans="2:18" x14ac:dyDescent="0.3">
      <c r="B78">
        <v>3.25</v>
      </c>
      <c r="C78">
        <f t="shared" si="1"/>
        <v>13.542357550403077</v>
      </c>
      <c r="D78">
        <f t="shared" si="5"/>
        <v>2</v>
      </c>
      <c r="E78">
        <f t="shared" si="2"/>
        <v>8.2074894244867185</v>
      </c>
      <c r="F78">
        <f>E78+acc*dt/2</f>
        <v>8.3337584925557451</v>
      </c>
      <c r="G78">
        <f>F78*dt</f>
        <v>0.41668792462778725</v>
      </c>
      <c r="H78">
        <f>acc*dt/2</f>
        <v>0.12626906806902635</v>
      </c>
      <c r="I78">
        <f>C78*COS(-alpha)-D78*SIN(-alpha)</f>
        <v>10.990106419515953</v>
      </c>
      <c r="J78">
        <f>C78*SIN(-alpha)+D78*COS(-alpha)+h</f>
        <v>11.838320705230238</v>
      </c>
      <c r="L78">
        <f t="shared" si="3"/>
        <v>13.776597791188326</v>
      </c>
      <c r="M78">
        <f t="shared" si="4"/>
        <v>8.2074894244867185</v>
      </c>
      <c r="N78">
        <f>M78+eps*PI()*dt/2</f>
        <v>8.4058324127973592</v>
      </c>
      <c r="O78">
        <f>N78*dt</f>
        <v>0.42029162063986797</v>
      </c>
      <c r="P78">
        <f>eps*dt</f>
        <v>0.12626906806902635</v>
      </c>
      <c r="Q78">
        <f>_r*COS(PI()/2-L78)+I78</f>
        <v>12.861498769991245</v>
      </c>
      <c r="R78">
        <f>_r*SIN(PI()/2-L78)+J78</f>
        <v>12.543934388900391</v>
      </c>
    </row>
    <row r="79" spans="2:18" x14ac:dyDescent="0.3">
      <c r="B79">
        <v>3.3</v>
      </c>
      <c r="C79">
        <f t="shared" ref="C79:C142" si="6">C78+G78</f>
        <v>13.959045475030864</v>
      </c>
      <c r="D79">
        <f t="shared" si="5"/>
        <v>2</v>
      </c>
      <c r="E79">
        <f t="shared" ref="E79:E142" si="7">E78+H78</f>
        <v>8.3337584925557451</v>
      </c>
      <c r="F79">
        <f>E79+acc*dt/2</f>
        <v>8.4600275606247717</v>
      </c>
      <c r="G79">
        <f>F79*dt</f>
        <v>0.42300137803123861</v>
      </c>
      <c r="H79">
        <f>acc*dt/2</f>
        <v>0.12626906806902635</v>
      </c>
      <c r="I79">
        <f>C79*COS(-alpha)-D79*SIN(-alpha)</f>
        <v>11.284749276658811</v>
      </c>
      <c r="J79">
        <f>C79*SIN(-alpha)+D79*COS(-alpha)+h</f>
        <v>11.543677848087381</v>
      </c>
      <c r="L79">
        <f t="shared" ref="L79:L142" si="8">L78+O78</f>
        <v>14.196889411828193</v>
      </c>
      <c r="M79">
        <f t="shared" ref="M79:M142" si="9">M78+P78</f>
        <v>8.3337584925557451</v>
      </c>
      <c r="N79">
        <f>M79+eps*PI()*dt/2</f>
        <v>8.5321014808663858</v>
      </c>
      <c r="O79">
        <f>N79*dt</f>
        <v>0.42660507404331932</v>
      </c>
      <c r="P79">
        <f>eps*dt</f>
        <v>0.12626906806902635</v>
      </c>
      <c r="Q79">
        <f>_r*COS(PI()/2-L79)+I79</f>
        <v>13.281183563185454</v>
      </c>
      <c r="R79">
        <f>_r*SIN(PI()/2-L79)+J79</f>
        <v>11.424303899585833</v>
      </c>
    </row>
    <row r="80" spans="2:18" x14ac:dyDescent="0.3">
      <c r="B80">
        <v>3.35</v>
      </c>
      <c r="C80">
        <f t="shared" si="6"/>
        <v>14.382046853062104</v>
      </c>
      <c r="D80">
        <f t="shared" si="5"/>
        <v>2</v>
      </c>
      <c r="E80">
        <f t="shared" si="7"/>
        <v>8.4600275606247717</v>
      </c>
      <c r="F80">
        <f>E80+acc*dt/2</f>
        <v>8.5862966286937983</v>
      </c>
      <c r="G80">
        <f>F80*dt</f>
        <v>0.42931483143468996</v>
      </c>
      <c r="H80">
        <f>acc*dt/2</f>
        <v>0.12626906806902635</v>
      </c>
      <c r="I80">
        <f>C80*COS(-alpha)-D80*SIN(-alpha)</f>
        <v>11.583856419515953</v>
      </c>
      <c r="J80">
        <f>C80*SIN(-alpha)+D80*COS(-alpha)+h</f>
        <v>11.244570705230238</v>
      </c>
      <c r="L80">
        <f t="shared" si="8"/>
        <v>14.623494485871513</v>
      </c>
      <c r="M80">
        <f t="shared" si="9"/>
        <v>8.4600275606247717</v>
      </c>
      <c r="N80">
        <f>M80+eps*PI()*dt/2</f>
        <v>8.6583705489354124</v>
      </c>
      <c r="O80">
        <f>N80*dt</f>
        <v>0.43291852744677062</v>
      </c>
      <c r="P80">
        <f>eps*dt</f>
        <v>0.12626906806902635</v>
      </c>
      <c r="Q80">
        <f>_r*COS(PI()/2-L80)+I80</f>
        <v>13.351966934078204</v>
      </c>
      <c r="R80">
        <f>_r*SIN(PI()/2-L80)+J80</f>
        <v>10.309805917545969</v>
      </c>
    </row>
    <row r="81" spans="2:18" x14ac:dyDescent="0.3">
      <c r="B81">
        <v>3.4</v>
      </c>
      <c r="C81">
        <f t="shared" si="6"/>
        <v>14.811361684496793</v>
      </c>
      <c r="D81">
        <f t="shared" si="5"/>
        <v>2</v>
      </c>
      <c r="E81">
        <f t="shared" si="7"/>
        <v>8.5862966286937983</v>
      </c>
      <c r="F81">
        <f>E81+acc*dt/2</f>
        <v>8.7125656967628249</v>
      </c>
      <c r="G81">
        <f>F81*dt</f>
        <v>0.43562828483814126</v>
      </c>
      <c r="H81">
        <f>acc*dt/2</f>
        <v>0.12626906806902635</v>
      </c>
      <c r="I81">
        <f>C81*COS(-alpha)-D81*SIN(-alpha)</f>
        <v>11.887427848087384</v>
      </c>
      <c r="J81">
        <f>C81*SIN(-alpha)+D81*COS(-alpha)+h</f>
        <v>10.940999276658809</v>
      </c>
      <c r="L81">
        <f t="shared" si="8"/>
        <v>15.056413013318284</v>
      </c>
      <c r="M81">
        <f t="shared" si="9"/>
        <v>8.5862966286937983</v>
      </c>
      <c r="N81">
        <f>M81+eps*PI()*dt/2</f>
        <v>8.784639617004439</v>
      </c>
      <c r="O81">
        <f>N81*dt</f>
        <v>0.43923198085022197</v>
      </c>
      <c r="P81">
        <f>eps*dt</f>
        <v>0.12626906806902635</v>
      </c>
      <c r="Q81">
        <f>_r*COS(PI()/2-L81)+I81</f>
        <v>13.100267469323231</v>
      </c>
      <c r="R81">
        <f>_r*SIN(PI()/2-L81)+J81</f>
        <v>9.3507099780843372</v>
      </c>
    </row>
    <row r="82" spans="2:18" x14ac:dyDescent="0.3">
      <c r="B82">
        <v>3.45</v>
      </c>
      <c r="C82">
        <f t="shared" si="6"/>
        <v>15.246989969334935</v>
      </c>
      <c r="D82">
        <f t="shared" si="5"/>
        <v>2</v>
      </c>
      <c r="E82">
        <f t="shared" si="7"/>
        <v>8.7125656967628249</v>
      </c>
      <c r="F82">
        <f>E82+acc*dt/2</f>
        <v>8.8388347648318515</v>
      </c>
      <c r="G82">
        <f>F82*dt</f>
        <v>0.44194173824159261</v>
      </c>
      <c r="H82">
        <f>acc*dt/2</f>
        <v>0.12626906806902635</v>
      </c>
      <c r="I82">
        <f>C82*COS(-alpha)-D82*SIN(-alpha)</f>
        <v>12.195463562373099</v>
      </c>
      <c r="J82">
        <f>C82*SIN(-alpha)+D82*COS(-alpha)+h</f>
        <v>10.632963562373094</v>
      </c>
      <c r="L82">
        <f t="shared" si="8"/>
        <v>15.495644994168506</v>
      </c>
      <c r="M82">
        <f t="shared" si="9"/>
        <v>8.7125656967628249</v>
      </c>
      <c r="N82">
        <f>M82+eps*PI()*dt/2</f>
        <v>8.9109086850734656</v>
      </c>
      <c r="O82">
        <f>N82*dt</f>
        <v>0.44554543425367332</v>
      </c>
      <c r="P82">
        <f>eps*dt</f>
        <v>0.12626906806902635</v>
      </c>
      <c r="Q82">
        <f>_r*COS(PI()/2-L82)+I82</f>
        <v>12.616916924510612</v>
      </c>
      <c r="R82">
        <f>_r*SIN(PI()/2-L82)+J82</f>
        <v>8.6778735226196844</v>
      </c>
    </row>
    <row r="83" spans="2:18" x14ac:dyDescent="0.3">
      <c r="B83">
        <v>3.5</v>
      </c>
      <c r="C83">
        <f t="shared" si="6"/>
        <v>15.688931707576527</v>
      </c>
      <c r="D83">
        <f t="shared" si="5"/>
        <v>2</v>
      </c>
      <c r="E83">
        <f t="shared" si="7"/>
        <v>8.8388347648318515</v>
      </c>
      <c r="F83">
        <f>E83+acc*dt/2</f>
        <v>8.9651038329008781</v>
      </c>
      <c r="G83">
        <f>F83*dt</f>
        <v>0.4482551916450439</v>
      </c>
      <c r="H83">
        <f>acc*dt/2</f>
        <v>0.12626906806902635</v>
      </c>
      <c r="I83">
        <f>C83*COS(-alpha)-D83*SIN(-alpha)</f>
        <v>12.507963562373099</v>
      </c>
      <c r="J83">
        <f>C83*SIN(-alpha)+D83*COS(-alpha)+h</f>
        <v>10.320463562373094</v>
      </c>
      <c r="L83">
        <f t="shared" si="8"/>
        <v>15.94119042842218</v>
      </c>
      <c r="M83">
        <f t="shared" si="9"/>
        <v>8.8388347648318515</v>
      </c>
      <c r="N83">
        <f>M83+eps*PI()*dt/2</f>
        <v>9.0371777531424922</v>
      </c>
      <c r="O83">
        <f>N83*dt</f>
        <v>0.45185888765712462</v>
      </c>
      <c r="P83">
        <f>eps*dt</f>
        <v>0.12626906806902635</v>
      </c>
      <c r="Q83">
        <f>_r*COS(PI()/2-L83)+I83</f>
        <v>12.045726545087351</v>
      </c>
      <c r="R83">
        <f>_r*SIN(PI()/2-L83)+J83</f>
        <v>8.3746123502166316</v>
      </c>
    </row>
    <row r="84" spans="2:18" x14ac:dyDescent="0.3">
      <c r="B84">
        <v>3.55</v>
      </c>
      <c r="C84">
        <f t="shared" si="6"/>
        <v>16.137186899221572</v>
      </c>
      <c r="D84">
        <f t="shared" si="5"/>
        <v>2</v>
      </c>
      <c r="E84">
        <f t="shared" si="7"/>
        <v>8.9651038329008781</v>
      </c>
      <c r="F84">
        <f>E84+acc*dt/2</f>
        <v>9.0913729009699047</v>
      </c>
      <c r="G84">
        <f>F84*dt</f>
        <v>0.45456864504849526</v>
      </c>
      <c r="H84">
        <f>acc*dt/2</f>
        <v>0.12626906806902635</v>
      </c>
      <c r="I84">
        <f>C84*COS(-alpha)-D84*SIN(-alpha)</f>
        <v>12.824927848087384</v>
      </c>
      <c r="J84">
        <f>C84*SIN(-alpha)+D84*COS(-alpha)+h</f>
        <v>10.003499276658808</v>
      </c>
      <c r="L84">
        <f t="shared" si="8"/>
        <v>16.393049316079306</v>
      </c>
      <c r="M84">
        <f t="shared" si="9"/>
        <v>8.9651038329008781</v>
      </c>
      <c r="N84">
        <f>M84+eps*PI()*dt/2</f>
        <v>9.1634468212115188</v>
      </c>
      <c r="O84">
        <f>N84*dt</f>
        <v>0.45817234106057597</v>
      </c>
      <c r="P84">
        <f>eps*dt</f>
        <v>0.12626906806902635</v>
      </c>
      <c r="Q84">
        <f>_r*COS(PI()/2-L84)+I84</f>
        <v>11.55944855511706</v>
      </c>
      <c r="R84">
        <f>_r*SIN(PI()/2-L84)+J84</f>
        <v>8.4547700688683278</v>
      </c>
    </row>
    <row r="85" spans="2:18" x14ac:dyDescent="0.3">
      <c r="B85">
        <v>3.6</v>
      </c>
      <c r="C85">
        <f t="shared" si="6"/>
        <v>16.591755544270068</v>
      </c>
      <c r="D85">
        <f t="shared" si="5"/>
        <v>2</v>
      </c>
      <c r="E85">
        <f t="shared" si="7"/>
        <v>9.0913729009699047</v>
      </c>
      <c r="F85">
        <f>E85+acc*dt/2</f>
        <v>9.2176419690389313</v>
      </c>
      <c r="G85">
        <f>F85*dt</f>
        <v>0.46088209845194661</v>
      </c>
      <c r="H85">
        <f>acc*dt/2</f>
        <v>0.12626906806902635</v>
      </c>
      <c r="I85">
        <f>C85*COS(-alpha)-D85*SIN(-alpha)</f>
        <v>13.146356419515957</v>
      </c>
      <c r="J85">
        <f>C85*SIN(-alpha)+D85*COS(-alpha)+h</f>
        <v>9.6820707052302346</v>
      </c>
      <c r="L85">
        <f t="shared" si="8"/>
        <v>16.851221657139881</v>
      </c>
      <c r="M85">
        <f t="shared" si="9"/>
        <v>9.0913729009699047</v>
      </c>
      <c r="N85">
        <f>M85+eps*PI()*dt/2</f>
        <v>9.2897158892805454</v>
      </c>
      <c r="O85">
        <f>N85*dt</f>
        <v>0.46448579446402727</v>
      </c>
      <c r="P85">
        <f>eps*dt</f>
        <v>0.12626906806902635</v>
      </c>
      <c r="Q85">
        <f>_r*COS(PI()/2-L85)+I85</f>
        <v>11.326377708308197</v>
      </c>
      <c r="R85">
        <f>_r*SIN(PI()/2-L85)+J85</f>
        <v>8.8528074835988022</v>
      </c>
    </row>
    <row r="86" spans="2:18" x14ac:dyDescent="0.3">
      <c r="B86">
        <v>3.65</v>
      </c>
      <c r="C86">
        <f t="shared" si="6"/>
        <v>17.052637642722015</v>
      </c>
      <c r="D86">
        <f t="shared" si="5"/>
        <v>2</v>
      </c>
      <c r="E86">
        <f t="shared" si="7"/>
        <v>9.2176419690389313</v>
      </c>
      <c r="F86">
        <f>E86+acc*dt/2</f>
        <v>9.3439110371079579</v>
      </c>
      <c r="G86">
        <f>F86*dt</f>
        <v>0.46719555185539791</v>
      </c>
      <c r="H86">
        <f>acc*dt/2</f>
        <v>0.12626906806902635</v>
      </c>
      <c r="I86">
        <f>C86*COS(-alpha)-D86*SIN(-alpha)</f>
        <v>13.472249276658815</v>
      </c>
      <c r="J86">
        <f>C86*SIN(-alpha)+D86*COS(-alpha)+h</f>
        <v>9.356177848087377</v>
      </c>
      <c r="L86">
        <f t="shared" si="8"/>
        <v>17.31570745160391</v>
      </c>
      <c r="M86">
        <f t="shared" si="9"/>
        <v>9.2176419690389313</v>
      </c>
      <c r="N86">
        <f>M86+eps*PI()*dt/2</f>
        <v>9.415984957349572</v>
      </c>
      <c r="O86">
        <f>N86*dt</f>
        <v>0.47079924786747862</v>
      </c>
      <c r="P86">
        <f>eps*dt</f>
        <v>0.12626906806902635</v>
      </c>
      <c r="Q86">
        <f>_r*COS(PI()/2-L86)+I86</f>
        <v>11.473614265490891</v>
      </c>
      <c r="R86">
        <f>_r*SIN(PI()/2-L86)+J86</f>
        <v>9.430056749905118</v>
      </c>
    </row>
    <row r="87" spans="2:18" x14ac:dyDescent="0.3">
      <c r="B87">
        <v>3.7</v>
      </c>
      <c r="C87">
        <f t="shared" si="6"/>
        <v>17.519833194577412</v>
      </c>
      <c r="D87">
        <f t="shared" si="5"/>
        <v>2</v>
      </c>
      <c r="E87">
        <f t="shared" si="7"/>
        <v>9.3439110371079579</v>
      </c>
      <c r="F87">
        <f>E87+acc*dt/2</f>
        <v>9.4701801051769845</v>
      </c>
      <c r="G87">
        <f>F87*dt</f>
        <v>0.47350900525884926</v>
      </c>
      <c r="H87">
        <f>acc*dt/2</f>
        <v>0.12626906806902635</v>
      </c>
      <c r="I87">
        <f>C87*COS(-alpha)-D87*SIN(-alpha)</f>
        <v>13.802606419515957</v>
      </c>
      <c r="J87">
        <f>C87*SIN(-alpha)+D87*COS(-alpha)+h</f>
        <v>9.0258207052302346</v>
      </c>
      <c r="L87">
        <f t="shared" si="8"/>
        <v>17.786506699471389</v>
      </c>
      <c r="M87">
        <f t="shared" si="9"/>
        <v>9.3439110371079579</v>
      </c>
      <c r="N87">
        <f>M87+eps*PI()*dt/2</f>
        <v>9.5422540254185986</v>
      </c>
      <c r="O87">
        <f>N87*dt</f>
        <v>0.47711270127092997</v>
      </c>
      <c r="P87">
        <f>eps*dt</f>
        <v>0.12626906806902635</v>
      </c>
      <c r="Q87">
        <f>_r*COS(PI()/2-L87)+I87</f>
        <v>12.054922211307161</v>
      </c>
      <c r="R87">
        <f>_r*SIN(PI()/2-L87)+J87</f>
        <v>9.9982403206111652</v>
      </c>
    </row>
    <row r="88" spans="2:18" x14ac:dyDescent="0.3">
      <c r="B88">
        <v>3.75</v>
      </c>
      <c r="C88">
        <f t="shared" si="6"/>
        <v>17.99334219983626</v>
      </c>
      <c r="D88">
        <f t="shared" si="5"/>
        <v>2</v>
      </c>
      <c r="E88">
        <f t="shared" si="7"/>
        <v>9.4701801051769845</v>
      </c>
      <c r="F88">
        <f>E88+acc*dt/2</f>
        <v>9.5964491732460111</v>
      </c>
      <c r="G88">
        <f>F88*dt</f>
        <v>0.47982245866230055</v>
      </c>
      <c r="H88">
        <f>acc*dt/2</f>
        <v>0.12626906806902635</v>
      </c>
      <c r="I88">
        <f>C88*COS(-alpha)-D88*SIN(-alpha)</f>
        <v>14.137427848087384</v>
      </c>
      <c r="J88">
        <f>C88*SIN(-alpha)+D88*COS(-alpha)+h</f>
        <v>8.6909992766588076</v>
      </c>
      <c r="L88">
        <f t="shared" si="8"/>
        <v>18.263619400742318</v>
      </c>
      <c r="M88">
        <f t="shared" si="9"/>
        <v>9.4701801051769845</v>
      </c>
      <c r="N88">
        <f>M88+eps*PI()*dt/2</f>
        <v>9.6685230934876252</v>
      </c>
      <c r="O88">
        <f>N88*dt</f>
        <v>0.48342615467438127</v>
      </c>
      <c r="P88">
        <f>eps*dt</f>
        <v>0.12626906806902635</v>
      </c>
      <c r="Q88">
        <f>_r*COS(PI()/2-L88)+I88</f>
        <v>13.031467990559985</v>
      </c>
      <c r="R88">
        <f>_r*SIN(PI()/2-L88)+J88</f>
        <v>10.357388424948599</v>
      </c>
    </row>
    <row r="89" spans="2:18" x14ac:dyDescent="0.3">
      <c r="B89">
        <v>3.8</v>
      </c>
      <c r="C89">
        <f t="shared" si="6"/>
        <v>18.473164658498561</v>
      </c>
      <c r="D89">
        <f t="shared" si="5"/>
        <v>2</v>
      </c>
      <c r="E89">
        <f t="shared" si="7"/>
        <v>9.5964491732460111</v>
      </c>
      <c r="F89">
        <f>E89+acc*dt/2</f>
        <v>9.7227182413150377</v>
      </c>
      <c r="G89">
        <f>F89*dt</f>
        <v>0.48613591206575191</v>
      </c>
      <c r="H89">
        <f>acc*dt/2</f>
        <v>0.12626906806902635</v>
      </c>
      <c r="I89">
        <f>C89*COS(-alpha)-D89*SIN(-alpha)</f>
        <v>14.476713562373099</v>
      </c>
      <c r="J89">
        <f>C89*SIN(-alpha)+D89*COS(-alpha)+h</f>
        <v>8.3517135623730923</v>
      </c>
      <c r="L89">
        <f t="shared" si="8"/>
        <v>18.747045555416697</v>
      </c>
      <c r="M89">
        <f t="shared" si="9"/>
        <v>9.5964491732460111</v>
      </c>
      <c r="N89">
        <f>M89+eps*PI()*dt/2</f>
        <v>9.7947921615566518</v>
      </c>
      <c r="O89">
        <f>N89*dt</f>
        <v>0.48973960807783262</v>
      </c>
      <c r="P89">
        <f>eps*dt</f>
        <v>0.12626906806902635</v>
      </c>
      <c r="Q89">
        <f>_r*COS(PI()/2-L89)+I89</f>
        <v>14.272051713974513</v>
      </c>
      <c r="R89">
        <f>_r*SIN(PI()/2-L89)+J89</f>
        <v>10.341214386150272</v>
      </c>
    </row>
    <row r="90" spans="2:18" x14ac:dyDescent="0.3">
      <c r="B90">
        <v>3.85</v>
      </c>
      <c r="C90">
        <f t="shared" si="6"/>
        <v>18.959300570564313</v>
      </c>
      <c r="D90">
        <f t="shared" si="5"/>
        <v>2</v>
      </c>
      <c r="E90">
        <f t="shared" si="7"/>
        <v>9.7227182413150377</v>
      </c>
      <c r="F90">
        <f>E90+acc*dt/2</f>
        <v>9.8489873093840643</v>
      </c>
      <c r="G90">
        <f>F90*dt</f>
        <v>0.49244936546920326</v>
      </c>
      <c r="H90">
        <f>acc*dt/2</f>
        <v>0.12626906806902635</v>
      </c>
      <c r="I90">
        <f>C90*COS(-alpha)-D90*SIN(-alpha)</f>
        <v>14.820463562373099</v>
      </c>
      <c r="J90">
        <f>C90*SIN(-alpha)+D90*COS(-alpha)+h</f>
        <v>8.0079635623730923</v>
      </c>
      <c r="L90">
        <f t="shared" si="8"/>
        <v>19.236785163494531</v>
      </c>
      <c r="M90">
        <f t="shared" si="9"/>
        <v>9.7227182413150377</v>
      </c>
      <c r="N90">
        <f>M90+eps*PI()*dt/2</f>
        <v>9.9210612296256784</v>
      </c>
      <c r="O90">
        <f>N90*dt</f>
        <v>0.49605306148128392</v>
      </c>
      <c r="P90">
        <f>eps*dt</f>
        <v>0.12626906806902635</v>
      </c>
      <c r="Q90">
        <f>_r*COS(PI()/2-L90)+I90</f>
        <v>15.575712081999223</v>
      </c>
      <c r="R90">
        <f>_r*SIN(PI()/2-L90)+J90</f>
        <v>9.8598813989961283</v>
      </c>
    </row>
    <row r="91" spans="2:18" x14ac:dyDescent="0.3">
      <c r="B91">
        <v>3.9</v>
      </c>
      <c r="C91">
        <f t="shared" si="6"/>
        <v>19.451749936033515</v>
      </c>
      <c r="D91">
        <f t="shared" si="5"/>
        <v>2</v>
      </c>
      <c r="E91">
        <f t="shared" si="7"/>
        <v>9.8489873093840643</v>
      </c>
      <c r="F91">
        <f>E91+acc*dt/2</f>
        <v>9.9752563774530909</v>
      </c>
      <c r="G91">
        <f>F91*dt</f>
        <v>0.49876281887265456</v>
      </c>
      <c r="H91">
        <f>acc*dt/2</f>
        <v>0.12626906806902635</v>
      </c>
      <c r="I91">
        <f>C91*COS(-alpha)-D91*SIN(-alpha)</f>
        <v>15.168677848087388</v>
      </c>
      <c r="J91">
        <f>C91*SIN(-alpha)+D91*COS(-alpha)+h</f>
        <v>7.6597492766588058</v>
      </c>
      <c r="L91">
        <f t="shared" si="8"/>
        <v>19.732838224975815</v>
      </c>
      <c r="M91">
        <f t="shared" si="9"/>
        <v>9.8489873093840643</v>
      </c>
      <c r="N91">
        <f>M91+eps*PI()*dt/2</f>
        <v>10.047330297694705</v>
      </c>
      <c r="O91">
        <f>N91*dt</f>
        <v>0.50236651488473527</v>
      </c>
      <c r="P91">
        <f>eps*dt</f>
        <v>0.12626906806902635</v>
      </c>
      <c r="Q91">
        <f>_r*COS(PI()/2-L91)+I91</f>
        <v>16.714329941596006</v>
      </c>
      <c r="R91">
        <f>_r*SIN(PI()/2-L91)+J91</f>
        <v>8.9289851120465524</v>
      </c>
    </row>
    <row r="92" spans="2:18" x14ac:dyDescent="0.3">
      <c r="B92">
        <v>3.95</v>
      </c>
      <c r="C92">
        <f t="shared" si="6"/>
        <v>19.950512754906171</v>
      </c>
      <c r="D92">
        <f t="shared" si="5"/>
        <v>2</v>
      </c>
      <c r="E92">
        <f t="shared" si="7"/>
        <v>9.9752563774530909</v>
      </c>
      <c r="F92">
        <f>E92+acc*dt/2</f>
        <v>10.101525445522118</v>
      </c>
      <c r="G92">
        <f>F92*dt</f>
        <v>0.50507627227610585</v>
      </c>
      <c r="H92">
        <f>acc*dt/2</f>
        <v>0.12626906806902635</v>
      </c>
      <c r="I92">
        <f>C92*COS(-alpha)-D92*SIN(-alpha)</f>
        <v>15.521356419515961</v>
      </c>
      <c r="J92">
        <f>C92*SIN(-alpha)+D92*COS(-alpha)+h</f>
        <v>7.3070707052302328</v>
      </c>
      <c r="L92">
        <f t="shared" si="8"/>
        <v>20.235204739860549</v>
      </c>
      <c r="M92">
        <f t="shared" si="9"/>
        <v>9.9752563774530909</v>
      </c>
      <c r="N92">
        <f>M92+eps*PI()*dt/2</f>
        <v>10.173599365763732</v>
      </c>
      <c r="O92">
        <f>N92*dt</f>
        <v>0.50867996828818662</v>
      </c>
      <c r="P92">
        <f>eps*dt</f>
        <v>0.12626906806902635</v>
      </c>
      <c r="Q92">
        <f>_r*COS(PI()/2-L92)+I92</f>
        <v>17.487174632044567</v>
      </c>
      <c r="R92">
        <f>_r*SIN(PI()/2-L92)+J92</f>
        <v>7.6752537511338037</v>
      </c>
    </row>
    <row r="93" spans="2:18" x14ac:dyDescent="0.3">
      <c r="B93">
        <v>4</v>
      </c>
      <c r="C93">
        <f t="shared" si="6"/>
        <v>20.455589027182278</v>
      </c>
      <c r="D93">
        <f t="shared" si="5"/>
        <v>2</v>
      </c>
      <c r="E93">
        <f t="shared" si="7"/>
        <v>10.101525445522118</v>
      </c>
      <c r="F93">
        <f>E93+acc*dt/2</f>
        <v>10.227794513591144</v>
      </c>
      <c r="G93">
        <f>F93*dt</f>
        <v>0.51138972567955721</v>
      </c>
      <c r="H93">
        <f>acc*dt/2</f>
        <v>0.12626906806902635</v>
      </c>
      <c r="I93">
        <f>C93*COS(-alpha)-D93*SIN(-alpha)</f>
        <v>15.878499276658818</v>
      </c>
      <c r="J93">
        <f>C93*SIN(-alpha)+D93*COS(-alpha)+h</f>
        <v>6.9499278480873752</v>
      </c>
      <c r="L93">
        <f t="shared" si="8"/>
        <v>20.743884708148737</v>
      </c>
      <c r="M93">
        <f t="shared" si="9"/>
        <v>10.101525445522118</v>
      </c>
      <c r="N93">
        <f>M93+eps*PI()*dt/2</f>
        <v>10.299868433832758</v>
      </c>
      <c r="O93">
        <f>N93*dt</f>
        <v>0.51499342169163798</v>
      </c>
      <c r="P93">
        <f>eps*dt</f>
        <v>0.12626906806902635</v>
      </c>
      <c r="Q93">
        <f>_r*COS(PI()/2-L93)+I93</f>
        <v>17.774735885170784</v>
      </c>
      <c r="R93">
        <f>_r*SIN(PI()/2-L93)+J93</f>
        <v>6.3140923941065177</v>
      </c>
    </row>
    <row r="94" spans="2:18" x14ac:dyDescent="0.3">
      <c r="B94">
        <v>4.05</v>
      </c>
      <c r="C94">
        <f t="shared" si="6"/>
        <v>20.966978752861834</v>
      </c>
      <c r="D94">
        <f t="shared" si="5"/>
        <v>2</v>
      </c>
      <c r="E94">
        <f t="shared" si="7"/>
        <v>10.227794513591144</v>
      </c>
      <c r="F94">
        <f>E94+acc*dt/2</f>
        <v>10.354063581660171</v>
      </c>
      <c r="G94">
        <f>F94*dt</f>
        <v>0.51770317908300856</v>
      </c>
      <c r="H94">
        <f>acc*dt/2</f>
        <v>0.12626906806902635</v>
      </c>
      <c r="I94">
        <f>C94*COS(-alpha)-D94*SIN(-alpha)</f>
        <v>16.240106419515961</v>
      </c>
      <c r="J94">
        <f>C94*SIN(-alpha)+D94*COS(-alpha)+h</f>
        <v>6.5883207052302328</v>
      </c>
      <c r="L94">
        <f t="shared" si="8"/>
        <v>21.258878129840376</v>
      </c>
      <c r="M94">
        <f t="shared" si="9"/>
        <v>10.227794513591144</v>
      </c>
      <c r="N94">
        <f>M94+eps*PI()*dt/2</f>
        <v>10.426137501901785</v>
      </c>
      <c r="O94">
        <f>N94*dt</f>
        <v>0.52130687509508922</v>
      </c>
      <c r="P94">
        <f>eps*dt</f>
        <v>0.12626906806902635</v>
      </c>
      <c r="Q94">
        <f>_r*COS(PI()/2-L94)+I94</f>
        <v>17.577226004378193</v>
      </c>
      <c r="R94">
        <f>_r*SIN(PI()/2-L94)+J94</f>
        <v>5.1010039212941924</v>
      </c>
    </row>
    <row r="95" spans="2:18" x14ac:dyDescent="0.3">
      <c r="B95">
        <v>4.0999999999999996</v>
      </c>
      <c r="C95">
        <f t="shared" si="6"/>
        <v>21.484681931944841</v>
      </c>
      <c r="D95">
        <f t="shared" si="5"/>
        <v>2</v>
      </c>
      <c r="E95">
        <f t="shared" si="7"/>
        <v>10.354063581660171</v>
      </c>
      <c r="F95">
        <f>E95+acc*dt/2</f>
        <v>10.480332649729197</v>
      </c>
      <c r="G95">
        <f>F95*dt</f>
        <v>0.52401663248645991</v>
      </c>
      <c r="H95">
        <f>acc*dt/2</f>
        <v>0.12626906806902635</v>
      </c>
      <c r="I95">
        <f>C95*COS(-alpha)-D95*SIN(-alpha)</f>
        <v>16.606177848087388</v>
      </c>
      <c r="J95">
        <f>C95*SIN(-alpha)+D95*COS(-alpha)+h</f>
        <v>6.2222492766588058</v>
      </c>
      <c r="L95">
        <f t="shared" si="8"/>
        <v>21.780185004935465</v>
      </c>
      <c r="M95">
        <f t="shared" si="9"/>
        <v>10.354063581660171</v>
      </c>
      <c r="N95">
        <f>M95+eps*PI()*dt/2</f>
        <v>10.552406569970811</v>
      </c>
      <c r="O95">
        <f>N95*dt</f>
        <v>0.52762032849854057</v>
      </c>
      <c r="P95">
        <f>eps*dt</f>
        <v>0.12626906806902635</v>
      </c>
      <c r="Q95">
        <f>_r*COS(PI()/2-L95)+I95</f>
        <v>17.024982256814383</v>
      </c>
      <c r="R95">
        <f>_r*SIN(PI()/2-L95)+J95</f>
        <v>4.2665900867100994</v>
      </c>
    </row>
    <row r="96" spans="2:18" x14ac:dyDescent="0.3">
      <c r="B96">
        <v>4.1500000000000004</v>
      </c>
      <c r="C96">
        <f t="shared" si="6"/>
        <v>22.008698564431302</v>
      </c>
      <c r="D96">
        <f t="shared" si="5"/>
        <v>2</v>
      </c>
      <c r="E96">
        <f t="shared" si="7"/>
        <v>10.480332649729197</v>
      </c>
      <c r="F96">
        <f>E96+acc*dt/2</f>
        <v>10.606601717798224</v>
      </c>
      <c r="G96">
        <f>F96*dt</f>
        <v>0.53033008588991126</v>
      </c>
      <c r="H96">
        <f>acc*dt/2</f>
        <v>0.12626906806902635</v>
      </c>
      <c r="I96">
        <f>C96*COS(-alpha)-D96*SIN(-alpha)</f>
        <v>16.976713562373103</v>
      </c>
      <c r="J96">
        <f>C96*SIN(-alpha)+D96*COS(-alpha)+h</f>
        <v>5.8517135623730887</v>
      </c>
      <c r="L96">
        <f t="shared" si="8"/>
        <v>22.307805333434004</v>
      </c>
      <c r="M96">
        <f t="shared" si="9"/>
        <v>10.480332649729197</v>
      </c>
      <c r="N96">
        <f>M96+eps*PI()*dt/2</f>
        <v>10.678675638039838</v>
      </c>
      <c r="O96">
        <f>N96*dt</f>
        <v>0.53393378190199192</v>
      </c>
      <c r="P96">
        <f>eps*dt</f>
        <v>0.12626906806902635</v>
      </c>
      <c r="Q96">
        <f>_r*COS(PI()/2-L96)+I96</f>
        <v>16.353930992163001</v>
      </c>
      <c r="R96">
        <f>_r*SIN(PI()/2-L96)+J96</f>
        <v>3.9511499958901108</v>
      </c>
    </row>
    <row r="97" spans="2:18" x14ac:dyDescent="0.3">
      <c r="B97">
        <v>4.2</v>
      </c>
      <c r="C97">
        <f t="shared" si="6"/>
        <v>22.539028650321214</v>
      </c>
      <c r="D97">
        <f t="shared" si="5"/>
        <v>2</v>
      </c>
      <c r="E97">
        <f t="shared" si="7"/>
        <v>10.606601717798224</v>
      </c>
      <c r="F97">
        <f>E97+acc*dt/2</f>
        <v>10.732870785867251</v>
      </c>
      <c r="G97">
        <f>F97*dt</f>
        <v>0.5366435392933625</v>
      </c>
      <c r="H97">
        <f>acc*dt/2</f>
        <v>0.12626906806902635</v>
      </c>
      <c r="I97">
        <f>C97*COS(-alpha)-D97*SIN(-alpha)</f>
        <v>17.351713562373103</v>
      </c>
      <c r="J97">
        <f>C97*SIN(-alpha)+D97*COS(-alpha)+h</f>
        <v>5.4767135623730887</v>
      </c>
      <c r="L97">
        <f t="shared" si="8"/>
        <v>22.841739115335997</v>
      </c>
      <c r="M97">
        <f t="shared" si="9"/>
        <v>10.606601717798224</v>
      </c>
      <c r="N97">
        <f>M97+eps*PI()*dt/2</f>
        <v>10.804944706108865</v>
      </c>
      <c r="O97">
        <f>N97*dt</f>
        <v>0.54024723530544327</v>
      </c>
      <c r="P97">
        <f>eps*dt</f>
        <v>0.12626906806902635</v>
      </c>
      <c r="Q97">
        <f>_r*COS(PI()/2-L97)+I97</f>
        <v>15.848373520969885</v>
      </c>
      <c r="R97">
        <f>_r*SIN(PI()/2-L97)+J97</f>
        <v>4.1576348232851714</v>
      </c>
    </row>
    <row r="98" spans="2:18" x14ac:dyDescent="0.3">
      <c r="B98">
        <v>4.25</v>
      </c>
      <c r="C98">
        <f t="shared" si="6"/>
        <v>23.075672189614576</v>
      </c>
      <c r="D98">
        <f t="shared" si="5"/>
        <v>2</v>
      </c>
      <c r="E98">
        <f t="shared" si="7"/>
        <v>10.732870785867251</v>
      </c>
      <c r="F98">
        <f>E98+acc*dt/2</f>
        <v>10.859139853936277</v>
      </c>
      <c r="G98">
        <f>F98*dt</f>
        <v>0.54295699269681386</v>
      </c>
      <c r="H98">
        <f>acc*dt/2</f>
        <v>0.12626906806902635</v>
      </c>
      <c r="I98">
        <f>C98*COS(-alpha)-D98*SIN(-alpha)</f>
        <v>17.731177848087391</v>
      </c>
      <c r="J98">
        <f>C98*SIN(-alpha)+D98*COS(-alpha)+h</f>
        <v>5.097249276658804</v>
      </c>
      <c r="L98">
        <f t="shared" si="8"/>
        <v>23.381986350641441</v>
      </c>
      <c r="M98">
        <f t="shared" si="9"/>
        <v>10.732870785867251</v>
      </c>
      <c r="N98">
        <f>M98+eps*PI()*dt/2</f>
        <v>10.931213774177891</v>
      </c>
      <c r="O98">
        <f>N98*dt</f>
        <v>0.54656068870889463</v>
      </c>
      <c r="P98">
        <f>eps*dt</f>
        <v>0.12626906806902635</v>
      </c>
      <c r="Q98">
        <f>_r*COS(PI()/2-L98)+I98</f>
        <v>15.763475623108791</v>
      </c>
      <c r="R98">
        <f>_r*SIN(PI()/2-L98)+J98</f>
        <v>4.7392716882342407</v>
      </c>
    </row>
    <row r="99" spans="2:18" x14ac:dyDescent="0.3">
      <c r="B99">
        <v>4.3</v>
      </c>
      <c r="C99">
        <f t="shared" si="6"/>
        <v>23.618629182311388</v>
      </c>
      <c r="D99">
        <f t="shared" si="5"/>
        <v>2</v>
      </c>
      <c r="E99">
        <f t="shared" si="7"/>
        <v>10.859139853936277</v>
      </c>
      <c r="F99">
        <f>E99+acc*dt/2</f>
        <v>10.985408922005304</v>
      </c>
      <c r="G99">
        <f>F99*dt</f>
        <v>0.54927044610026521</v>
      </c>
      <c r="H99">
        <f>acc*dt/2</f>
        <v>0.12626906806902635</v>
      </c>
      <c r="I99">
        <f>C99*COS(-alpha)-D99*SIN(-alpha)</f>
        <v>18.115106419515961</v>
      </c>
      <c r="J99">
        <f>C99*SIN(-alpha)+D99*COS(-alpha)+h</f>
        <v>4.7133207052302346</v>
      </c>
      <c r="L99">
        <f t="shared" si="8"/>
        <v>23.928547039350335</v>
      </c>
      <c r="M99">
        <f t="shared" si="9"/>
        <v>10.859139853936277</v>
      </c>
      <c r="N99">
        <f>M99+eps*PI()*dt/2</f>
        <v>11.057482842246918</v>
      </c>
      <c r="O99">
        <f>N99*dt</f>
        <v>0.55287414211234587</v>
      </c>
      <c r="P99">
        <f>eps*dt</f>
        <v>0.12626906806902635</v>
      </c>
      <c r="Q99">
        <f>_r*COS(PI()/2-L99)+I99</f>
        <v>16.248005058095437</v>
      </c>
      <c r="R99">
        <f>_r*SIN(PI()/2-L99)+J99</f>
        <v>5.4302115659486772</v>
      </c>
    </row>
    <row r="100" spans="2:18" x14ac:dyDescent="0.3">
      <c r="B100">
        <v>4.3499999999999996</v>
      </c>
      <c r="C100">
        <f t="shared" si="6"/>
        <v>24.167899628411654</v>
      </c>
      <c r="D100">
        <f t="shared" si="5"/>
        <v>2</v>
      </c>
      <c r="E100">
        <f t="shared" si="7"/>
        <v>10.985408922005304</v>
      </c>
      <c r="F100">
        <f>E100+acc*dt/2</f>
        <v>11.11167799007433</v>
      </c>
      <c r="G100">
        <f>F100*dt</f>
        <v>0.55558389950371656</v>
      </c>
      <c r="H100">
        <f>acc*dt/2</f>
        <v>0.12626906806902635</v>
      </c>
      <c r="I100">
        <f>C100*COS(-alpha)-D100*SIN(-alpha)</f>
        <v>18.503499276658818</v>
      </c>
      <c r="J100">
        <f>C100*SIN(-alpha)+D100*COS(-alpha)+h</f>
        <v>4.3249278480873734</v>
      </c>
      <c r="L100">
        <f t="shared" si="8"/>
        <v>24.481421181462679</v>
      </c>
      <c r="M100">
        <f t="shared" si="9"/>
        <v>10.985408922005304</v>
      </c>
      <c r="N100">
        <f>M100+eps*PI()*dt/2</f>
        <v>11.183751910315944</v>
      </c>
      <c r="O100">
        <f>N100*dt</f>
        <v>0.55918759551579722</v>
      </c>
      <c r="P100">
        <f>eps*dt</f>
        <v>0.12626906806902635</v>
      </c>
      <c r="Q100">
        <f>_r*COS(PI()/2-L100)+I100</f>
        <v>17.291025783882155</v>
      </c>
      <c r="R100">
        <f>_r*SIN(PI()/2-L100)+J100</f>
        <v>5.9154963091458583</v>
      </c>
    </row>
    <row r="101" spans="2:18" x14ac:dyDescent="0.3">
      <c r="B101">
        <v>4.4000000000000004</v>
      </c>
      <c r="C101">
        <f t="shared" si="6"/>
        <v>24.72348352791537</v>
      </c>
      <c r="D101">
        <f t="shared" si="5"/>
        <v>2</v>
      </c>
      <c r="E101">
        <f t="shared" si="7"/>
        <v>11.11167799007433</v>
      </c>
      <c r="F101">
        <f>E101+acc*dt/2</f>
        <v>11.237947058143357</v>
      </c>
      <c r="G101">
        <f>F101*dt</f>
        <v>0.56189735290716791</v>
      </c>
      <c r="H101">
        <f>acc*dt/2</f>
        <v>0.12626906806902635</v>
      </c>
      <c r="I101">
        <f>C101*COS(-alpha)-D101*SIN(-alpha)</f>
        <v>18.896356419515964</v>
      </c>
      <c r="J101">
        <f>C101*SIN(-alpha)+D101*COS(-alpha)+h</f>
        <v>3.9320707052302311</v>
      </c>
      <c r="L101">
        <f t="shared" si="8"/>
        <v>25.040608776978477</v>
      </c>
      <c r="M101">
        <f t="shared" si="9"/>
        <v>11.11167799007433</v>
      </c>
      <c r="N101">
        <f>M101+eps*PI()*dt/2</f>
        <v>11.310020978384971</v>
      </c>
      <c r="O101">
        <f>N101*dt</f>
        <v>0.56550104891924857</v>
      </c>
      <c r="P101">
        <f>eps*dt</f>
        <v>0.12626906806902635</v>
      </c>
      <c r="Q101">
        <f>_r*COS(PI()/2-L101)+I101</f>
        <v>18.712352090771624</v>
      </c>
      <c r="R101">
        <f>_r*SIN(PI()/2-L101)+J101</f>
        <v>5.9235883192631436</v>
      </c>
    </row>
    <row r="102" spans="2:18" x14ac:dyDescent="0.3">
      <c r="B102">
        <v>4.45</v>
      </c>
      <c r="C102">
        <f t="shared" si="6"/>
        <v>25.285380880822537</v>
      </c>
      <c r="D102">
        <f t="shared" si="5"/>
        <v>2</v>
      </c>
      <c r="E102">
        <f t="shared" si="7"/>
        <v>11.237947058143357</v>
      </c>
      <c r="F102">
        <f>E102+acc*dt/2</f>
        <v>11.364216126212384</v>
      </c>
      <c r="G102">
        <f>F102*dt</f>
        <v>0.56821080631061915</v>
      </c>
      <c r="H102">
        <f>acc*dt/2</f>
        <v>0.12626906806902635</v>
      </c>
      <c r="I102">
        <f>C102*COS(-alpha)-D102*SIN(-alpha)</f>
        <v>19.293677848087391</v>
      </c>
      <c r="J102">
        <f>C102*SIN(-alpha)+D102*COS(-alpha)+h</f>
        <v>3.534749276658804</v>
      </c>
      <c r="L102">
        <f t="shared" si="8"/>
        <v>25.606109825897725</v>
      </c>
      <c r="M102">
        <f t="shared" si="9"/>
        <v>11.237947058143357</v>
      </c>
      <c r="N102">
        <f>M102+eps*PI()*dt/2</f>
        <v>11.436290046453998</v>
      </c>
      <c r="O102">
        <f>N102*dt</f>
        <v>0.57181450232269992</v>
      </c>
      <c r="P102">
        <f>eps*dt</f>
        <v>0.12626906806902635</v>
      </c>
      <c r="Q102">
        <f>_r*COS(PI()/2-L102)+I102</f>
        <v>20.205451937228908</v>
      </c>
      <c r="R102">
        <f>_r*SIN(PI()/2-L102)+J102</f>
        <v>5.3148245588786764</v>
      </c>
    </row>
    <row r="103" spans="2:18" x14ac:dyDescent="0.3">
      <c r="B103">
        <v>4.5</v>
      </c>
      <c r="C103">
        <f t="shared" si="6"/>
        <v>25.853591687133157</v>
      </c>
      <c r="D103">
        <f t="shared" si="5"/>
        <v>2</v>
      </c>
      <c r="E103">
        <f t="shared" si="7"/>
        <v>11.364216126212384</v>
      </c>
      <c r="F103">
        <f>E103+acc*dt/2</f>
        <v>11.49048519428141</v>
      </c>
      <c r="G103">
        <f>F103*dt</f>
        <v>0.57452425971407051</v>
      </c>
      <c r="H103">
        <f>acc*dt/2</f>
        <v>0.12626906806902635</v>
      </c>
      <c r="I103">
        <f>C103*COS(-alpha)-D103*SIN(-alpha)</f>
        <v>19.695463562373106</v>
      </c>
      <c r="J103">
        <f>C103*SIN(-alpha)+D103*COS(-alpha)+h</f>
        <v>3.1329635623730887</v>
      </c>
      <c r="L103">
        <f t="shared" si="8"/>
        <v>26.177924328220424</v>
      </c>
      <c r="M103">
        <f t="shared" si="9"/>
        <v>11.364216126212384</v>
      </c>
      <c r="N103">
        <f>M103+eps*PI()*dt/2</f>
        <v>11.562559114523024</v>
      </c>
      <c r="O103">
        <f>N103*dt</f>
        <v>0.57812795572615128</v>
      </c>
      <c r="P103">
        <f>eps*dt</f>
        <v>0.12626906806902635</v>
      </c>
      <c r="Q103">
        <f>_r*COS(PI()/2-L103)+I103</f>
        <v>21.425496405266475</v>
      </c>
      <c r="R103">
        <f>_r*SIN(PI()/2-L103)+J103</f>
        <v>4.1364506636904323</v>
      </c>
    </row>
    <row r="104" spans="2:18" x14ac:dyDescent="0.3">
      <c r="B104">
        <v>4.55</v>
      </c>
      <c r="C104">
        <f t="shared" si="6"/>
        <v>26.428115946847228</v>
      </c>
      <c r="D104">
        <f t="shared" si="5"/>
        <v>2</v>
      </c>
      <c r="E104">
        <f t="shared" si="7"/>
        <v>11.49048519428141</v>
      </c>
      <c r="F104">
        <f>E104+acc*dt/2</f>
        <v>11.616754262350437</v>
      </c>
      <c r="G104">
        <f>F104*dt</f>
        <v>0.58083771311752186</v>
      </c>
      <c r="H104">
        <f>acc*dt/2</f>
        <v>0.12626906806902635</v>
      </c>
      <c r="I104">
        <f>C104*COS(-alpha)-D104*SIN(-alpha)</f>
        <v>20.101713562373106</v>
      </c>
      <c r="J104">
        <f>C104*SIN(-alpha)+D104*COS(-alpha)+h</f>
        <v>2.7267135623730887</v>
      </c>
      <c r="L104">
        <f t="shared" si="8"/>
        <v>26.756052283946577</v>
      </c>
      <c r="M104">
        <f t="shared" si="9"/>
        <v>11.49048519428141</v>
      </c>
      <c r="N104">
        <f>M104+eps*PI()*dt/2</f>
        <v>11.688828182592051</v>
      </c>
      <c r="O104">
        <f>N104*dt</f>
        <v>0.58444140912960252</v>
      </c>
      <c r="P104">
        <f>eps*dt</f>
        <v>0.12626906806902635</v>
      </c>
      <c r="Q104">
        <f>_r*COS(PI()/2-L104)+I104</f>
        <v>22.098956399399309</v>
      </c>
      <c r="R104">
        <f>_r*SIN(PI()/2-L104)+J104</f>
        <v>2.6217323738318581</v>
      </c>
    </row>
    <row r="105" spans="2:18" x14ac:dyDescent="0.3">
      <c r="B105">
        <v>4.5999999999999996</v>
      </c>
      <c r="C105">
        <f t="shared" si="6"/>
        <v>27.00895365996475</v>
      </c>
      <c r="D105">
        <f t="shared" si="5"/>
        <v>2</v>
      </c>
      <c r="E105">
        <f t="shared" si="7"/>
        <v>11.616754262350437</v>
      </c>
      <c r="F105">
        <f>E105+acc*dt/2</f>
        <v>11.743023330419463</v>
      </c>
      <c r="G105">
        <f>F105*dt</f>
        <v>0.58715116652097321</v>
      </c>
      <c r="H105">
        <f>acc*dt/2</f>
        <v>0.12626906806902635</v>
      </c>
      <c r="I105">
        <f>C105*COS(-alpha)-D105*SIN(-alpha)</f>
        <v>20.512427848087395</v>
      </c>
      <c r="J105">
        <f>C105*SIN(-alpha)+D105*COS(-alpha)+h</f>
        <v>2.3159992766588005</v>
      </c>
      <c r="L105">
        <f t="shared" si="8"/>
        <v>27.34049369307618</v>
      </c>
      <c r="M105">
        <f t="shared" si="9"/>
        <v>11.616754262350437</v>
      </c>
      <c r="N105">
        <f>M105+eps*PI()*dt/2</f>
        <v>11.815097250661077</v>
      </c>
      <c r="O105">
        <f>N105*dt</f>
        <v>0.59075486253305387</v>
      </c>
      <c r="P105">
        <f>eps*dt</f>
        <v>0.12626906806902635</v>
      </c>
      <c r="Q105">
        <f>_r*COS(PI()/2-L105)+I105</f>
        <v>22.120247488294609</v>
      </c>
      <c r="R105">
        <f>_r*SIN(PI()/2-L105)+J105</f>
        <v>1.126496857760906</v>
      </c>
    </row>
    <row r="106" spans="2:18" x14ac:dyDescent="0.3">
      <c r="B106">
        <v>4.6500000000000004</v>
      </c>
      <c r="C106">
        <f t="shared" si="6"/>
        <v>27.596104826485721</v>
      </c>
      <c r="D106">
        <f t="shared" si="5"/>
        <v>2</v>
      </c>
      <c r="E106">
        <f t="shared" si="7"/>
        <v>11.743023330419463</v>
      </c>
      <c r="F106">
        <f>E106+acc*dt/2</f>
        <v>11.86929239848849</v>
      </c>
      <c r="G106">
        <f>F106*dt</f>
        <v>0.59346461992442456</v>
      </c>
      <c r="H106">
        <f>acc*dt/2</f>
        <v>0.12626906806902635</v>
      </c>
      <c r="I106">
        <f>C106*COS(-alpha)-D106*SIN(-alpha)</f>
        <v>20.927606419515964</v>
      </c>
      <c r="J106">
        <f>C106*SIN(-alpha)+D106*COS(-alpha)+h</f>
        <v>1.9008207052302311</v>
      </c>
      <c r="L106">
        <f t="shared" si="8"/>
        <v>27.931248555609233</v>
      </c>
      <c r="M106">
        <f t="shared" si="9"/>
        <v>11.743023330419463</v>
      </c>
      <c r="N106">
        <f>M106+eps*PI()*dt/2</f>
        <v>11.941366318730104</v>
      </c>
      <c r="O106">
        <f>N106*dt</f>
        <v>0.59706831593650522</v>
      </c>
      <c r="P106">
        <f>eps*dt</f>
        <v>0.12626906806902635</v>
      </c>
      <c r="Q106">
        <f>_r*COS(PI()/2-L106)+I106</f>
        <v>21.600394832306751</v>
      </c>
      <c r="R106">
        <f>_r*SIN(PI()/2-L106)+J106</f>
        <v>1.7378178468542949E-2</v>
      </c>
    </row>
    <row r="107" spans="2:18" x14ac:dyDescent="0.3">
      <c r="B107">
        <v>4.7</v>
      </c>
      <c r="C107">
        <f t="shared" si="6"/>
        <v>28.189569446410147</v>
      </c>
      <c r="D107">
        <f t="shared" si="5"/>
        <v>2</v>
      </c>
      <c r="E107">
        <f t="shared" si="7"/>
        <v>11.86929239848849</v>
      </c>
      <c r="F107">
        <f>E107+acc*dt/2</f>
        <v>11.995561466557517</v>
      </c>
      <c r="G107">
        <f>F107*dt</f>
        <v>0.59977807332787592</v>
      </c>
      <c r="H107">
        <f>acc*dt/2</f>
        <v>0.12626906806902635</v>
      </c>
      <c r="I107">
        <f>C107*COS(-alpha)-D107*SIN(-alpha)</f>
        <v>21.347249276658822</v>
      </c>
      <c r="J107">
        <f>C107*SIN(-alpha)+D107*COS(-alpha)+h</f>
        <v>1.4811778480873734</v>
      </c>
      <c r="L107">
        <f t="shared" si="8"/>
        <v>28.528316871545737</v>
      </c>
      <c r="M107">
        <f t="shared" si="9"/>
        <v>11.86929239848849</v>
      </c>
      <c r="N107">
        <f>M107+eps*PI()*dt/2</f>
        <v>12.067635386799131</v>
      </c>
      <c r="O107">
        <f>N107*dt</f>
        <v>0.60338176933995658</v>
      </c>
      <c r="P107">
        <f>eps*dt</f>
        <v>0.12626906806902635</v>
      </c>
      <c r="Q107">
        <f>_r*COS(PI()/2-L107)+I107</f>
        <v>20.844726967923108</v>
      </c>
      <c r="R107">
        <f>_r*SIN(PI()/2-L107)+J107</f>
        <v>-0.45466081492742694</v>
      </c>
    </row>
    <row r="108" spans="2:18" x14ac:dyDescent="0.3">
      <c r="B108">
        <v>4.75</v>
      </c>
      <c r="C108">
        <f t="shared" si="6"/>
        <v>28.789347519738023</v>
      </c>
      <c r="D108">
        <f t="shared" si="5"/>
        <v>2</v>
      </c>
      <c r="E108">
        <f t="shared" si="7"/>
        <v>11.995561466557517</v>
      </c>
      <c r="F108">
        <f>E108+acc*dt/2</f>
        <v>12.121830534626543</v>
      </c>
      <c r="G108">
        <f>F108*dt</f>
        <v>0.60609152673132716</v>
      </c>
      <c r="H108">
        <f>acc*dt/2</f>
        <v>0.12626906806902635</v>
      </c>
      <c r="I108">
        <f>C108*COS(-alpha)-D108*SIN(-alpha)</f>
        <v>21.771356419515964</v>
      </c>
      <c r="J108">
        <f>C108*SIN(-alpha)+D108*COS(-alpha)+h</f>
        <v>1.0570707052302275</v>
      </c>
      <c r="L108">
        <f t="shared" si="8"/>
        <v>29.131698640885695</v>
      </c>
      <c r="M108">
        <f t="shared" si="9"/>
        <v>11.995561466557517</v>
      </c>
      <c r="N108">
        <f>M108+eps*PI()*dt/2</f>
        <v>12.193904454868157</v>
      </c>
      <c r="O108">
        <f>N108*dt</f>
        <v>0.60969522274340793</v>
      </c>
      <c r="P108">
        <f>eps*dt</f>
        <v>0.12626906806902635</v>
      </c>
      <c r="Q108">
        <f>_r*COS(PI()/2-L108)+I108</f>
        <v>20.259115213061403</v>
      </c>
      <c r="R108">
        <f>_r*SIN(PI()/2-L108)+J108</f>
        <v>-0.25179389185414913</v>
      </c>
    </row>
    <row r="109" spans="2:18" x14ac:dyDescent="0.3">
      <c r="B109">
        <v>4.8</v>
      </c>
      <c r="C109">
        <f t="shared" si="6"/>
        <v>29.395439046469349</v>
      </c>
      <c r="D109">
        <f t="shared" si="5"/>
        <v>2</v>
      </c>
      <c r="E109">
        <f t="shared" si="7"/>
        <v>12.121830534626543</v>
      </c>
      <c r="F109">
        <f>E109+acc*dt/2</f>
        <v>12.24809960269557</v>
      </c>
      <c r="G109">
        <f>F109*dt</f>
        <v>0.61240498013477851</v>
      </c>
      <c r="H109">
        <f>acc*dt/2</f>
        <v>0.12626906806902635</v>
      </c>
      <c r="I109">
        <f>C109*COS(-alpha)-D109*SIN(-alpha)</f>
        <v>22.199927848087395</v>
      </c>
      <c r="J109">
        <f>C109*SIN(-alpha)+D109*COS(-alpha)+h</f>
        <v>0.62849927665880045</v>
      </c>
      <c r="L109">
        <f t="shared" si="8"/>
        <v>29.741393863629103</v>
      </c>
      <c r="M109">
        <f t="shared" si="9"/>
        <v>12.121830534626543</v>
      </c>
      <c r="N109">
        <f>M109+eps*PI()*dt/2</f>
        <v>12.320173522937184</v>
      </c>
      <c r="O109">
        <f>N109*dt</f>
        <v>0.61600867614685928</v>
      </c>
      <c r="P109">
        <f>eps*dt</f>
        <v>0.12626906806902635</v>
      </c>
      <c r="Q109">
        <f>_r*COS(PI()/2-L109)+I109</f>
        <v>20.210679430582534</v>
      </c>
      <c r="R109">
        <f>_r*SIN(PI()/2-L109)+J109</f>
        <v>0.42139849574669763</v>
      </c>
    </row>
    <row r="110" spans="2:18" x14ac:dyDescent="0.3">
      <c r="B110">
        <v>4.8499999999999996</v>
      </c>
      <c r="C110">
        <f t="shared" si="6"/>
        <v>30.007844026604129</v>
      </c>
      <c r="D110">
        <f t="shared" si="5"/>
        <v>2</v>
      </c>
      <c r="E110">
        <f t="shared" si="7"/>
        <v>12.24809960269557</v>
      </c>
      <c r="F110">
        <f>E110+acc*dt/2</f>
        <v>12.374368670764596</v>
      </c>
      <c r="G110">
        <f>F110*dt</f>
        <v>0.61871843353822986</v>
      </c>
      <c r="H110">
        <f>acc*dt/2</f>
        <v>0.12626906806902635</v>
      </c>
      <c r="I110">
        <f>C110*COS(-alpha)-D110*SIN(-alpha)</f>
        <v>22.63296356237311</v>
      </c>
      <c r="J110">
        <f>C110*SIN(-alpha)+D110*COS(-alpha)+h</f>
        <v>0.19546356237308515</v>
      </c>
      <c r="L110">
        <f t="shared" si="8"/>
        <v>30.357402539775961</v>
      </c>
      <c r="M110">
        <f t="shared" si="9"/>
        <v>12.24809960269557</v>
      </c>
      <c r="N110">
        <f>M110+eps*PI()*dt/2</f>
        <v>12.44644259100621</v>
      </c>
      <c r="O110">
        <f>N110*dt</f>
        <v>0.62232212955031052</v>
      </c>
      <c r="P110">
        <f>eps*dt</f>
        <v>0.12626906806902635</v>
      </c>
      <c r="Q110">
        <f>_r*COS(PI()/2-L110)+I110</f>
        <v>20.889697651838862</v>
      </c>
      <c r="R110">
        <f>_r*SIN(PI()/2-L110)+J110</f>
        <v>1.1757818602586216</v>
      </c>
    </row>
    <row r="111" spans="2:18" x14ac:dyDescent="0.3">
      <c r="B111">
        <v>4.9000000000000004</v>
      </c>
      <c r="C111">
        <f t="shared" si="6"/>
        <v>30.62656246014236</v>
      </c>
      <c r="D111">
        <f t="shared" si="5"/>
        <v>2</v>
      </c>
      <c r="E111">
        <f t="shared" si="7"/>
        <v>12.374368670764596</v>
      </c>
      <c r="F111">
        <f>E111+acc*dt/2</f>
        <v>12.500637738833623</v>
      </c>
      <c r="G111">
        <f>F111*dt</f>
        <v>0.62503188694168121</v>
      </c>
      <c r="H111">
        <f>acc*dt/2</f>
        <v>0.12626906806902635</v>
      </c>
      <c r="I111">
        <f>C111*COS(-alpha)-D111*SIN(-alpha)</f>
        <v>23.07046356237311</v>
      </c>
      <c r="J111">
        <f>C111*SIN(-alpha)+D111*COS(-alpha)+h</f>
        <v>-0.24203643762691485</v>
      </c>
      <c r="L111">
        <f t="shared" si="8"/>
        <v>30.979724669326274</v>
      </c>
      <c r="M111">
        <f t="shared" si="9"/>
        <v>12.374368670764596</v>
      </c>
      <c r="N111">
        <f>M111+eps*PI()*dt/2</f>
        <v>12.572711659075237</v>
      </c>
      <c r="O111">
        <f>N111*dt</f>
        <v>0.62863558295376187</v>
      </c>
      <c r="P111">
        <f>eps*dt</f>
        <v>0.12626906806902635</v>
      </c>
      <c r="Q111">
        <f>_r*COS(PI()/2-L111)+I111</f>
        <v>22.225463495307448</v>
      </c>
      <c r="R111">
        <f>_r*SIN(PI()/2-L111)+J111</f>
        <v>1.5706893791084862</v>
      </c>
    </row>
    <row r="112" spans="2:18" x14ac:dyDescent="0.3">
      <c r="B112">
        <v>4.95</v>
      </c>
      <c r="C112">
        <f t="shared" si="6"/>
        <v>31.25159434708404</v>
      </c>
      <c r="D112">
        <f t="shared" si="5"/>
        <v>2</v>
      </c>
      <c r="E112">
        <f t="shared" si="7"/>
        <v>12.500637738833623</v>
      </c>
      <c r="F112">
        <f>E112+acc*dt/2</f>
        <v>12.62690680690265</v>
      </c>
      <c r="G112">
        <f>F112*dt</f>
        <v>0.63134534034513257</v>
      </c>
      <c r="H112">
        <f>acc*dt/2</f>
        <v>0.12626906806902635</v>
      </c>
      <c r="I112">
        <f>C112*COS(-alpha)-D112*SIN(-alpha)</f>
        <v>23.512427848087398</v>
      </c>
      <c r="J112">
        <f>C112*SIN(-alpha)+D112*COS(-alpha)+h</f>
        <v>-0.6840007233412031</v>
      </c>
      <c r="L112">
        <f t="shared" si="8"/>
        <v>31.608360252280036</v>
      </c>
      <c r="M112">
        <f t="shared" si="9"/>
        <v>12.500637738833623</v>
      </c>
      <c r="N112">
        <f>M112+eps*PI()*dt/2</f>
        <v>12.698980727144264</v>
      </c>
      <c r="O112">
        <f>N112*dt</f>
        <v>0.63494903635721323</v>
      </c>
      <c r="P112">
        <f>eps*dt</f>
        <v>0.12626906806902635</v>
      </c>
      <c r="Q112">
        <f>_r*COS(PI()/2-L112)+I112</f>
        <v>23.894924354304479</v>
      </c>
      <c r="R112">
        <f>_r*SIN(PI()/2-L112)+J112</f>
        <v>1.2790826734434899</v>
      </c>
    </row>
    <row r="113" spans="2:18" x14ac:dyDescent="0.3">
      <c r="B113">
        <v>5</v>
      </c>
      <c r="C113">
        <f t="shared" si="6"/>
        <v>31.882939687429172</v>
      </c>
      <c r="D113">
        <f t="shared" si="5"/>
        <v>2</v>
      </c>
      <c r="E113">
        <f t="shared" si="7"/>
        <v>12.62690680690265</v>
      </c>
      <c r="F113">
        <f>E113+acc*dt/2</f>
        <v>12.753175874971676</v>
      </c>
      <c r="G113">
        <f>F113*dt</f>
        <v>0.63765879374858381</v>
      </c>
      <c r="H113">
        <f>acc*dt/2</f>
        <v>0.12626906806902635</v>
      </c>
      <c r="I113">
        <f>C113*COS(-alpha)-D113*SIN(-alpha)</f>
        <v>23.958856419515968</v>
      </c>
      <c r="J113">
        <f>C113*SIN(-alpha)+D113*COS(-alpha)+h</f>
        <v>-1.1304292947697725</v>
      </c>
      <c r="L113">
        <f t="shared" si="8"/>
        <v>32.243309288637249</v>
      </c>
      <c r="M113">
        <f t="shared" si="9"/>
        <v>12.62690680690265</v>
      </c>
      <c r="N113">
        <f>M113+eps*PI()*dt/2</f>
        <v>12.82524979521329</v>
      </c>
      <c r="O113">
        <f>N113*dt</f>
        <v>0.64126248976066458</v>
      </c>
      <c r="P113">
        <f>eps*dt</f>
        <v>0.12626906806902635</v>
      </c>
      <c r="Q113">
        <f>_r*COS(PI()/2-L113)+I113</f>
        <v>25.431181477485648</v>
      </c>
      <c r="R113">
        <f>_r*SIN(PI()/2-L113)+J113</f>
        <v>0.2231802957970872</v>
      </c>
    </row>
    <row r="114" spans="2:18" x14ac:dyDescent="0.3">
      <c r="B114">
        <v>5.05</v>
      </c>
      <c r="C114">
        <f t="shared" si="6"/>
        <v>32.520598481177757</v>
      </c>
      <c r="D114">
        <f t="shared" si="5"/>
        <v>2</v>
      </c>
      <c r="E114">
        <f t="shared" si="7"/>
        <v>12.753175874971676</v>
      </c>
      <c r="F114">
        <f>E114+acc*dt/2</f>
        <v>12.879444943040703</v>
      </c>
      <c r="G114">
        <f>F114*dt</f>
        <v>0.64397224715203516</v>
      </c>
      <c r="H114">
        <f>acc*dt/2</f>
        <v>0.12626906806902635</v>
      </c>
      <c r="I114">
        <f>C114*COS(-alpha)-D114*SIN(-alpha)</f>
        <v>24.409749276658829</v>
      </c>
      <c r="J114">
        <f>C114*SIN(-alpha)+D114*COS(-alpha)+h</f>
        <v>-1.5813221519126337</v>
      </c>
      <c r="L114">
        <f t="shared" si="8"/>
        <v>32.884571778397913</v>
      </c>
      <c r="M114">
        <f t="shared" si="9"/>
        <v>12.753175874971676</v>
      </c>
      <c r="N114">
        <f>M114+eps*PI()*dt/2</f>
        <v>12.951518863282317</v>
      </c>
      <c r="O114">
        <f>N114*dt</f>
        <v>0.64757594316411593</v>
      </c>
      <c r="P114">
        <f>eps*dt</f>
        <v>0.12626906806902635</v>
      </c>
      <c r="Q114">
        <f>_r*COS(PI()/2-L114)+I114</f>
        <v>26.399323503311471</v>
      </c>
      <c r="R114">
        <f>_r*SIN(PI()/2-L114)+J114</f>
        <v>-1.3773751081989702</v>
      </c>
    </row>
    <row r="115" spans="2:18" x14ac:dyDescent="0.3">
      <c r="B115">
        <v>5.0999999999999996</v>
      </c>
      <c r="C115">
        <f t="shared" si="6"/>
        <v>33.164570728329792</v>
      </c>
      <c r="D115">
        <f t="shared" si="5"/>
        <v>2</v>
      </c>
      <c r="E115">
        <f t="shared" si="7"/>
        <v>12.879444943040703</v>
      </c>
      <c r="F115">
        <f>E115+acc*dt/2</f>
        <v>13.005714011109729</v>
      </c>
      <c r="G115">
        <f>F115*dt</f>
        <v>0.65028570055548651</v>
      </c>
      <c r="H115">
        <f>acc*dt/2</f>
        <v>0.12626906806902635</v>
      </c>
      <c r="I115">
        <f>C115*COS(-alpha)-D115*SIN(-alpha)</f>
        <v>24.865106419515971</v>
      </c>
      <c r="J115">
        <f>C115*SIN(-alpha)+D115*COS(-alpha)+h</f>
        <v>-2.036679294769776</v>
      </c>
      <c r="L115">
        <f t="shared" si="8"/>
        <v>33.532147721562026</v>
      </c>
      <c r="M115">
        <f t="shared" si="9"/>
        <v>12.879444943040703</v>
      </c>
      <c r="N115">
        <f>M115+eps*PI()*dt/2</f>
        <v>13.077787931351343</v>
      </c>
      <c r="O115">
        <f>N115*dt</f>
        <v>0.65388939656756717</v>
      </c>
      <c r="P115">
        <f>eps*dt</f>
        <v>0.12626906806902635</v>
      </c>
      <c r="Q115">
        <f>_r*COS(PI()/2-L115)+I115</f>
        <v>26.574920337688081</v>
      </c>
      <c r="R115">
        <f>_r*SIN(PI()/2-L115)+J115</f>
        <v>-3.0742419990074223</v>
      </c>
    </row>
    <row r="116" spans="2:18" x14ac:dyDescent="0.3">
      <c r="B116">
        <v>5.15</v>
      </c>
      <c r="C116">
        <f t="shared" si="6"/>
        <v>33.814856428885278</v>
      </c>
      <c r="D116">
        <f t="shared" si="5"/>
        <v>2</v>
      </c>
      <c r="E116">
        <f t="shared" si="7"/>
        <v>13.005714011109729</v>
      </c>
      <c r="F116">
        <f>E116+acc*dt/2</f>
        <v>13.131983079178756</v>
      </c>
      <c r="G116">
        <f>F116*dt</f>
        <v>0.65659915395893786</v>
      </c>
      <c r="H116">
        <f>acc*dt/2</f>
        <v>0.12626906806902635</v>
      </c>
      <c r="I116">
        <f>C116*COS(-alpha)-D116*SIN(-alpha)</f>
        <v>25.324927848087398</v>
      </c>
      <c r="J116">
        <f>C116*SIN(-alpha)+D116*COS(-alpha)+h</f>
        <v>-2.4965007233412031</v>
      </c>
      <c r="L116">
        <f t="shared" si="8"/>
        <v>34.18603711812959</v>
      </c>
      <c r="M116">
        <f t="shared" si="9"/>
        <v>13.005714011109729</v>
      </c>
      <c r="N116">
        <f>M116+eps*PI()*dt/2</f>
        <v>13.20405699942037</v>
      </c>
      <c r="O116">
        <f>N116*dt</f>
        <v>0.66020284997101852</v>
      </c>
      <c r="P116">
        <f>eps*dt</f>
        <v>0.12626906806902635</v>
      </c>
      <c r="Q116">
        <f>_r*COS(PI()/2-L116)+I116</f>
        <v>26.050921468015286</v>
      </c>
      <c r="R116">
        <f>_r*SIN(PI()/2-L116)+J116</f>
        <v>-4.3600814873071769</v>
      </c>
    </row>
    <row r="117" spans="2:18" x14ac:dyDescent="0.3">
      <c r="B117">
        <v>5.2</v>
      </c>
      <c r="C117">
        <f t="shared" si="6"/>
        <v>34.471455582844214</v>
      </c>
      <c r="D117">
        <f t="shared" si="5"/>
        <v>2</v>
      </c>
      <c r="E117">
        <f t="shared" si="7"/>
        <v>13.131983079178756</v>
      </c>
      <c r="F117">
        <f>E117+acc*dt/2</f>
        <v>13.258252147247783</v>
      </c>
      <c r="G117">
        <f>F117*dt</f>
        <v>0.66291260736238922</v>
      </c>
      <c r="H117">
        <f>acc*dt/2</f>
        <v>0.12626906806902635</v>
      </c>
      <c r="I117">
        <f>C117*COS(-alpha)-D117*SIN(-alpha)</f>
        <v>25.789213562373114</v>
      </c>
      <c r="J117">
        <f>C117*SIN(-alpha)+D117*COS(-alpha)+h</f>
        <v>-2.9607864376269184</v>
      </c>
      <c r="L117">
        <f t="shared" si="8"/>
        <v>34.846239968100612</v>
      </c>
      <c r="M117">
        <f t="shared" si="9"/>
        <v>13.131983079178756</v>
      </c>
      <c r="N117">
        <f>M117+eps*PI()*dt/2</f>
        <v>13.330326067489397</v>
      </c>
      <c r="O117">
        <f>N117*dt</f>
        <v>0.66651630337446988</v>
      </c>
      <c r="P117">
        <f>eps*dt</f>
        <v>0.12626906806902635</v>
      </c>
      <c r="Q117">
        <f>_r*COS(PI()/2-L117)+I117</f>
        <v>25.219761191548322</v>
      </c>
      <c r="R117">
        <f>_r*SIN(PI()/2-L117)+J117</f>
        <v>-4.8780042127797625</v>
      </c>
    </row>
    <row r="118" spans="2:18" x14ac:dyDescent="0.3">
      <c r="B118">
        <v>5.25</v>
      </c>
      <c r="C118">
        <f t="shared" si="6"/>
        <v>35.134368190206601</v>
      </c>
      <c r="D118">
        <f t="shared" si="5"/>
        <v>2</v>
      </c>
      <c r="E118">
        <f t="shared" si="7"/>
        <v>13.258252147247783</v>
      </c>
      <c r="F118">
        <f>E118+acc*dt/2</f>
        <v>13.384521215316809</v>
      </c>
      <c r="G118">
        <f>F118*dt</f>
        <v>0.66922606076584046</v>
      </c>
      <c r="H118">
        <f>acc*dt/2</f>
        <v>0.12626906806902635</v>
      </c>
      <c r="I118">
        <f>C118*COS(-alpha)-D118*SIN(-alpha)</f>
        <v>26.257963562373114</v>
      </c>
      <c r="J118">
        <f>C118*SIN(-alpha)+D118*COS(-alpha)+h</f>
        <v>-3.4295364376269184</v>
      </c>
      <c r="L118">
        <f t="shared" si="8"/>
        <v>35.512756271475084</v>
      </c>
      <c r="M118">
        <f t="shared" si="9"/>
        <v>13.258252147247783</v>
      </c>
      <c r="N118">
        <f>M118+eps*PI()*dt/2</f>
        <v>13.456595135558423</v>
      </c>
      <c r="O118">
        <f>N118*dt</f>
        <v>0.67282975677792123</v>
      </c>
      <c r="P118">
        <f>eps*dt</f>
        <v>0.12626906806902635</v>
      </c>
      <c r="Q118">
        <f>_r*COS(PI()/2-L118)+I118</f>
        <v>24.625062246103109</v>
      </c>
      <c r="R118">
        <f>_r*SIN(PI()/2-L118)+J118</f>
        <v>-4.5843668543218081</v>
      </c>
    </row>
    <row r="119" spans="2:18" x14ac:dyDescent="0.3">
      <c r="B119">
        <v>5.3</v>
      </c>
      <c r="C119">
        <f t="shared" si="6"/>
        <v>35.803594250972438</v>
      </c>
      <c r="D119">
        <f t="shared" si="5"/>
        <v>2</v>
      </c>
      <c r="E119">
        <f t="shared" si="7"/>
        <v>13.384521215316809</v>
      </c>
      <c r="F119">
        <f>E119+acc*dt/2</f>
        <v>13.510790283385836</v>
      </c>
      <c r="G119">
        <f>F119*dt</f>
        <v>0.67553951416929181</v>
      </c>
      <c r="H119">
        <f>acc*dt/2</f>
        <v>0.12626906806902635</v>
      </c>
      <c r="I119">
        <f>C119*COS(-alpha)-D119*SIN(-alpha)</f>
        <v>26.731177848087395</v>
      </c>
      <c r="J119">
        <f>C119*SIN(-alpha)+D119*COS(-alpha)+h</f>
        <v>-3.9027507233411995</v>
      </c>
      <c r="L119">
        <f t="shared" si="8"/>
        <v>36.185586028253006</v>
      </c>
      <c r="M119">
        <f t="shared" si="9"/>
        <v>13.384521215316809</v>
      </c>
      <c r="N119">
        <f>M119+eps*PI()*dt/2</f>
        <v>13.58286420362745</v>
      </c>
      <c r="O119">
        <f>N119*dt</f>
        <v>0.67914321018137258</v>
      </c>
      <c r="P119">
        <f>eps*dt</f>
        <v>0.12626906806902635</v>
      </c>
      <c r="Q119">
        <f>_r*COS(PI()/2-L119)+I119</f>
        <v>24.734456863241775</v>
      </c>
      <c r="R119">
        <f>_r*SIN(PI()/2-L119)+J119</f>
        <v>-3.7882723032038701</v>
      </c>
    </row>
    <row r="120" spans="2:18" x14ac:dyDescent="0.3">
      <c r="B120">
        <v>5.35</v>
      </c>
      <c r="C120">
        <f t="shared" si="6"/>
        <v>36.479133765141732</v>
      </c>
      <c r="D120">
        <f t="shared" si="5"/>
        <v>2</v>
      </c>
      <c r="E120">
        <f t="shared" si="7"/>
        <v>13.510790283385836</v>
      </c>
      <c r="F120">
        <f>E120+acc*dt/2</f>
        <v>13.637059351454862</v>
      </c>
      <c r="G120">
        <f>F120*dt</f>
        <v>0.68185296757274316</v>
      </c>
      <c r="H120">
        <f>acc*dt/2</f>
        <v>0.12626906806902635</v>
      </c>
      <c r="I120">
        <f>C120*COS(-alpha)-D120*SIN(-alpha)</f>
        <v>27.208856419515971</v>
      </c>
      <c r="J120">
        <f>C120*SIN(-alpha)+D120*COS(-alpha)+h</f>
        <v>-4.380429294769776</v>
      </c>
      <c r="L120">
        <f t="shared" si="8"/>
        <v>36.864729238434379</v>
      </c>
      <c r="M120">
        <f t="shared" si="9"/>
        <v>13.510790283385836</v>
      </c>
      <c r="N120">
        <f>M120+eps*PI()*dt/2</f>
        <v>13.709133271696476</v>
      </c>
      <c r="O120">
        <f>N120*dt</f>
        <v>0.68545666358482382</v>
      </c>
      <c r="P120">
        <f>eps*dt</f>
        <v>0.12626906806902635</v>
      </c>
      <c r="Q120">
        <f>_r*COS(PI()/2-L120)+I120</f>
        <v>25.727092442543306</v>
      </c>
      <c r="R120">
        <f>_r*SIN(PI()/2-L120)+J120</f>
        <v>-3.0371588392969571</v>
      </c>
    </row>
    <row r="121" spans="2:18" x14ac:dyDescent="0.3">
      <c r="B121">
        <v>5.4</v>
      </c>
      <c r="C121">
        <f t="shared" si="6"/>
        <v>37.160986732714477</v>
      </c>
      <c r="D121">
        <f t="shared" si="5"/>
        <v>2</v>
      </c>
      <c r="E121">
        <f t="shared" si="7"/>
        <v>13.637059351454862</v>
      </c>
      <c r="F121">
        <f>E121+acc*dt/2</f>
        <v>13.763328419523889</v>
      </c>
      <c r="G121">
        <f>F121*dt</f>
        <v>0.68816642097619452</v>
      </c>
      <c r="H121">
        <f>acc*dt/2</f>
        <v>0.12626906806902635</v>
      </c>
      <c r="I121">
        <f>C121*COS(-alpha)-D121*SIN(-alpha)</f>
        <v>27.690999276658829</v>
      </c>
      <c r="J121">
        <f>C121*SIN(-alpha)+D121*COS(-alpha)+h</f>
        <v>-4.8625721519126337</v>
      </c>
      <c r="L121">
        <f t="shared" si="8"/>
        <v>37.550185902019201</v>
      </c>
      <c r="M121">
        <f t="shared" si="9"/>
        <v>13.637059351454862</v>
      </c>
      <c r="N121">
        <f>M121+eps*PI()*dt/2</f>
        <v>13.835402339765503</v>
      </c>
      <c r="O121">
        <f>N121*dt</f>
        <v>0.69177011698827517</v>
      </c>
      <c r="P121">
        <f>eps*dt</f>
        <v>0.12626906806902635</v>
      </c>
      <c r="Q121">
        <f>_r*COS(PI()/2-L121)+I121</f>
        <v>27.394247180530524</v>
      </c>
      <c r="R121">
        <f>_r*SIN(PI()/2-L121)+J121</f>
        <v>-2.8847101260262331</v>
      </c>
    </row>
    <row r="122" spans="2:18" x14ac:dyDescent="0.3">
      <c r="B122">
        <v>5.45</v>
      </c>
      <c r="C122">
        <f t="shared" si="6"/>
        <v>37.849153153690672</v>
      </c>
      <c r="D122">
        <f t="shared" si="5"/>
        <v>2</v>
      </c>
      <c r="E122">
        <f t="shared" si="7"/>
        <v>13.763328419523889</v>
      </c>
      <c r="F122">
        <f>E122+acc*dt/2</f>
        <v>13.889597487592916</v>
      </c>
      <c r="G122">
        <f>F122*dt</f>
        <v>0.69447987437964587</v>
      </c>
      <c r="H122">
        <f>acc*dt/2</f>
        <v>0.12626906806902635</v>
      </c>
      <c r="I122">
        <f>C122*COS(-alpha)-D122*SIN(-alpha)</f>
        <v>28.177606419515971</v>
      </c>
      <c r="J122">
        <f>C122*SIN(-alpha)+D122*COS(-alpha)+h</f>
        <v>-5.349179294769776</v>
      </c>
      <c r="L122">
        <f t="shared" si="8"/>
        <v>38.241956019007475</v>
      </c>
      <c r="M122">
        <f t="shared" si="9"/>
        <v>13.763328419523889</v>
      </c>
      <c r="N122">
        <f>M122+eps*PI()*dt/2</f>
        <v>13.96167140783453</v>
      </c>
      <c r="O122">
        <f>N122*dt</f>
        <v>0.69808357039172653</v>
      </c>
      <c r="P122">
        <f>eps*dt</f>
        <v>0.12626906806902635</v>
      </c>
      <c r="Q122">
        <f>_r*COS(PI()/2-L122)+I122</f>
        <v>29.210753186000833</v>
      </c>
      <c r="R122">
        <f>_r*SIN(PI()/2-L122)+J122</f>
        <v>-3.6366934528131556</v>
      </c>
    </row>
    <row r="123" spans="2:18" x14ac:dyDescent="0.3">
      <c r="B123">
        <v>5.5</v>
      </c>
      <c r="C123">
        <f t="shared" si="6"/>
        <v>38.543633028070317</v>
      </c>
      <c r="D123">
        <f t="shared" si="5"/>
        <v>2</v>
      </c>
      <c r="E123">
        <f t="shared" si="7"/>
        <v>13.889597487592916</v>
      </c>
      <c r="F123">
        <f>E123+acc*dt/2</f>
        <v>14.015866555661942</v>
      </c>
      <c r="G123">
        <f>F123*dt</f>
        <v>0.70079332778309711</v>
      </c>
      <c r="H123">
        <f>acc*dt/2</f>
        <v>0.12626906806902635</v>
      </c>
      <c r="I123">
        <f>C123*COS(-alpha)-D123*SIN(-alpha)</f>
        <v>28.668677848087402</v>
      </c>
      <c r="J123">
        <f>C123*SIN(-alpha)+D123*COS(-alpha)+h</f>
        <v>-5.8402507233412067</v>
      </c>
      <c r="L123">
        <f t="shared" si="8"/>
        <v>38.940039589399198</v>
      </c>
      <c r="M123">
        <f t="shared" si="9"/>
        <v>13.889597487592916</v>
      </c>
      <c r="N123">
        <f>M123+eps*PI()*dt/2</f>
        <v>14.087940475903556</v>
      </c>
      <c r="O123">
        <f>N123*dt</f>
        <v>0.70439702379517788</v>
      </c>
      <c r="P123">
        <f>eps*dt</f>
        <v>0.12626906806902635</v>
      </c>
      <c r="Q123">
        <f>_r*COS(PI()/2-L123)+I123</f>
        <v>30.560847689967645</v>
      </c>
      <c r="R123">
        <f>_r*SIN(PI()/2-L123)+J123</f>
        <v>-5.1924133290215337</v>
      </c>
    </row>
    <row r="124" spans="2:18" x14ac:dyDescent="0.3">
      <c r="B124">
        <v>5.55</v>
      </c>
      <c r="C124">
        <f t="shared" si="6"/>
        <v>39.244426355853413</v>
      </c>
      <c r="D124">
        <f t="shared" si="5"/>
        <v>2</v>
      </c>
      <c r="E124">
        <f t="shared" si="7"/>
        <v>14.015866555661942</v>
      </c>
      <c r="F124">
        <f>E124+acc*dt/2</f>
        <v>14.142135623730969</v>
      </c>
      <c r="G124">
        <f>F124*dt</f>
        <v>0.70710678118654846</v>
      </c>
      <c r="H124">
        <f>acc*dt/2</f>
        <v>0.12626906806902635</v>
      </c>
      <c r="I124">
        <f>C124*COS(-alpha)-D124*SIN(-alpha)</f>
        <v>29.164213562373117</v>
      </c>
      <c r="J124">
        <f>C124*SIN(-alpha)+D124*COS(-alpha)+h</f>
        <v>-6.3357864376269184</v>
      </c>
      <c r="L124">
        <f t="shared" si="8"/>
        <v>39.64443661319438</v>
      </c>
      <c r="M124">
        <f t="shared" si="9"/>
        <v>14.015866555661942</v>
      </c>
      <c r="N124">
        <f>M124+eps*PI()*dt/2</f>
        <v>14.214209543972583</v>
      </c>
      <c r="O124">
        <f>N124*dt</f>
        <v>0.71071047719862923</v>
      </c>
      <c r="P124">
        <f>eps*dt</f>
        <v>0.12626906806902635</v>
      </c>
      <c r="Q124">
        <f>_r*COS(PI()/2-L124)+I124</f>
        <v>31.025574035786114</v>
      </c>
      <c r="R124">
        <f>_r*SIN(PI()/2-L124)+J124</f>
        <v>-7.0674538402189357</v>
      </c>
    </row>
    <row r="125" spans="2:18" x14ac:dyDescent="0.3">
      <c r="B125">
        <v>5.6</v>
      </c>
      <c r="C125">
        <f t="shared" si="6"/>
        <v>39.951533137039959</v>
      </c>
      <c r="D125">
        <f t="shared" si="5"/>
        <v>2</v>
      </c>
      <c r="E125">
        <f t="shared" si="7"/>
        <v>14.142135623730969</v>
      </c>
      <c r="F125">
        <f>E125+acc*dt/2</f>
        <v>14.268404691799995</v>
      </c>
      <c r="G125">
        <f>F125*dt</f>
        <v>0.71342023458999981</v>
      </c>
      <c r="H125">
        <f>acc*dt/2</f>
        <v>0.12626906806902635</v>
      </c>
      <c r="I125">
        <f>C125*COS(-alpha)-D125*SIN(-alpha)</f>
        <v>29.664213562373114</v>
      </c>
      <c r="J125">
        <f>C125*SIN(-alpha)+D125*COS(-alpha)+h</f>
        <v>-6.8357864376269184</v>
      </c>
      <c r="L125">
        <f t="shared" si="8"/>
        <v>40.355147090393011</v>
      </c>
      <c r="M125">
        <f t="shared" si="9"/>
        <v>14.142135623730969</v>
      </c>
      <c r="N125">
        <f>M125+eps*PI()*dt/2</f>
        <v>14.340478612041609</v>
      </c>
      <c r="O125">
        <f>N125*dt</f>
        <v>0.71702393060208047</v>
      </c>
      <c r="P125">
        <f>eps*dt</f>
        <v>0.12626906806902635</v>
      </c>
      <c r="Q125">
        <f>_r*COS(PI()/2-L125)+I125</f>
        <v>30.597616383102338</v>
      </c>
      <c r="R125">
        <f>_r*SIN(PI()/2-L125)+J125</f>
        <v>-8.6046163260714579</v>
      </c>
    </row>
    <row r="126" spans="2:18" x14ac:dyDescent="0.3">
      <c r="B126">
        <v>5.65</v>
      </c>
      <c r="C126">
        <f t="shared" si="6"/>
        <v>40.664953371629956</v>
      </c>
      <c r="D126">
        <f t="shared" si="5"/>
        <v>2</v>
      </c>
      <c r="E126">
        <f t="shared" si="7"/>
        <v>14.268404691799995</v>
      </c>
      <c r="F126">
        <f>E126+acc*dt/2</f>
        <v>14.394673759869022</v>
      </c>
      <c r="G126">
        <f>F126*dt</f>
        <v>0.71973368799345117</v>
      </c>
      <c r="H126">
        <f>acc*dt/2</f>
        <v>0.12626906806902635</v>
      </c>
      <c r="I126">
        <f>C126*COS(-alpha)-D126*SIN(-alpha)</f>
        <v>30.168677848087398</v>
      </c>
      <c r="J126">
        <f>C126*SIN(-alpha)+D126*COS(-alpha)+h</f>
        <v>-7.3402507233412031</v>
      </c>
      <c r="L126">
        <f t="shared" si="8"/>
        <v>41.072171020995093</v>
      </c>
      <c r="M126">
        <f t="shared" si="9"/>
        <v>14.268404691799995</v>
      </c>
      <c r="N126">
        <f>M126+eps*PI()*dt/2</f>
        <v>14.466747680110636</v>
      </c>
      <c r="O126">
        <f>N126*dt</f>
        <v>0.72333738400553182</v>
      </c>
      <c r="P126">
        <f>eps*dt</f>
        <v>0.12626906806902635</v>
      </c>
      <c r="Q126">
        <f>_r*COS(PI()/2-L126)+I126</f>
        <v>29.709867481439566</v>
      </c>
      <c r="R126">
        <f>_r*SIN(PI()/2-L126)+J126</f>
        <v>-9.2869127503650208</v>
      </c>
    </row>
    <row r="127" spans="2:18" x14ac:dyDescent="0.3">
      <c r="B127">
        <v>5.7</v>
      </c>
      <c r="C127">
        <f t="shared" si="6"/>
        <v>41.38468705962341</v>
      </c>
      <c r="D127">
        <f t="shared" si="5"/>
        <v>2</v>
      </c>
      <c r="E127">
        <f t="shared" si="7"/>
        <v>14.394673759869022</v>
      </c>
      <c r="F127">
        <f>E127+acc*dt/2</f>
        <v>14.520942827938049</v>
      </c>
      <c r="G127">
        <f>F127*dt</f>
        <v>0.72604714139690252</v>
      </c>
      <c r="H127">
        <f>acc*dt/2</f>
        <v>0.12626906806902635</v>
      </c>
      <c r="I127">
        <f>C127*COS(-alpha)-D127*SIN(-alpha)</f>
        <v>30.677606419515975</v>
      </c>
      <c r="J127">
        <f>C127*SIN(-alpha)+D127*COS(-alpha)+h</f>
        <v>-7.849179294769776</v>
      </c>
      <c r="L127">
        <f t="shared" si="8"/>
        <v>41.795508405000625</v>
      </c>
      <c r="M127">
        <f t="shared" si="9"/>
        <v>14.394673759869022</v>
      </c>
      <c r="N127">
        <f>M127+eps*PI()*dt/2</f>
        <v>14.593016748179663</v>
      </c>
      <c r="O127">
        <f>N127*dt</f>
        <v>0.72965083740898318</v>
      </c>
      <c r="P127">
        <f>eps*dt</f>
        <v>0.12626906806902635</v>
      </c>
      <c r="Q127">
        <f>_r*COS(PI()/2-L127)+I127</f>
        <v>29.045205498540049</v>
      </c>
      <c r="R127">
        <f>_r*SIN(PI()/2-L127)+J127</f>
        <v>-9.0047169329265593</v>
      </c>
    </row>
    <row r="128" spans="2:18" x14ac:dyDescent="0.3">
      <c r="B128">
        <v>5.75</v>
      </c>
      <c r="C128">
        <f t="shared" si="6"/>
        <v>42.110734201020314</v>
      </c>
      <c r="D128">
        <f t="shared" si="5"/>
        <v>2</v>
      </c>
      <c r="E128">
        <f t="shared" si="7"/>
        <v>14.520942827938049</v>
      </c>
      <c r="F128">
        <f>E128+acc*dt/2</f>
        <v>14.647211896007075</v>
      </c>
      <c r="G128">
        <f>F128*dt</f>
        <v>0.73236059480035376</v>
      </c>
      <c r="H128">
        <f>acc*dt/2</f>
        <v>0.12626906806902635</v>
      </c>
      <c r="I128">
        <f>C128*COS(-alpha)-D128*SIN(-alpha)</f>
        <v>31.190999276658832</v>
      </c>
      <c r="J128">
        <f>C128*SIN(-alpha)+D128*COS(-alpha)+h</f>
        <v>-8.3625721519126373</v>
      </c>
      <c r="L128">
        <f t="shared" si="8"/>
        <v>42.525159242409607</v>
      </c>
      <c r="M128">
        <f t="shared" si="9"/>
        <v>14.520942827938049</v>
      </c>
      <c r="N128">
        <f>M128+eps*PI()*dt/2</f>
        <v>14.719285816248689</v>
      </c>
      <c r="O128">
        <f>N128*dt</f>
        <v>0.73596429081243453</v>
      </c>
      <c r="P128">
        <f>eps*dt</f>
        <v>0.12626906806902635</v>
      </c>
      <c r="Q128">
        <f>_r*COS(PI()/2-L128)+I128</f>
        <v>29.203903612107887</v>
      </c>
      <c r="R128">
        <f>_r*SIN(PI()/2-L128)+J128</f>
        <v>-8.1357444200921467</v>
      </c>
    </row>
    <row r="129" spans="2:18" x14ac:dyDescent="0.3">
      <c r="B129">
        <v>5.8</v>
      </c>
      <c r="C129">
        <f t="shared" si="6"/>
        <v>42.843094795820669</v>
      </c>
      <c r="D129">
        <f t="shared" si="5"/>
        <v>2</v>
      </c>
      <c r="E129">
        <f t="shared" si="7"/>
        <v>14.647211896007075</v>
      </c>
      <c r="F129">
        <f>E129+acc*dt/2</f>
        <v>14.773480964076102</v>
      </c>
      <c r="G129">
        <f>F129*dt</f>
        <v>0.73867404820380511</v>
      </c>
      <c r="H129">
        <f>acc*dt/2</f>
        <v>0.12626906806902635</v>
      </c>
      <c r="I129">
        <f>C129*COS(-alpha)-D129*SIN(-alpha)</f>
        <v>31.708856419515975</v>
      </c>
      <c r="J129">
        <f>C129*SIN(-alpha)+D129*COS(-alpha)+h</f>
        <v>-8.8804292947697796</v>
      </c>
      <c r="L129">
        <f t="shared" si="8"/>
        <v>43.26112353322204</v>
      </c>
      <c r="M129">
        <f t="shared" si="9"/>
        <v>14.647211896007075</v>
      </c>
      <c r="N129">
        <f>M129+eps*PI()*dt/2</f>
        <v>14.845554884317716</v>
      </c>
      <c r="O129">
        <f>N129*dt</f>
        <v>0.74227774421588588</v>
      </c>
      <c r="P129">
        <f>eps*dt</f>
        <v>0.12626906806902635</v>
      </c>
      <c r="Q129">
        <f>_r*COS(PI()/2-L129)+I129</f>
        <v>30.388323320177708</v>
      </c>
      <c r="R129">
        <f>_r*SIN(PI()/2-L129)+J129</f>
        <v>-7.3783666018198231</v>
      </c>
    </row>
    <row r="130" spans="2:18" x14ac:dyDescent="0.3">
      <c r="B130">
        <v>5.85</v>
      </c>
      <c r="C130">
        <f t="shared" si="6"/>
        <v>43.581768844024474</v>
      </c>
      <c r="D130">
        <f t="shared" si="5"/>
        <v>2</v>
      </c>
      <c r="E130">
        <f t="shared" si="7"/>
        <v>14.773480964076102</v>
      </c>
      <c r="F130">
        <f>E130+acc*dt/2</f>
        <v>14.899750032145128</v>
      </c>
      <c r="G130">
        <f>F130*dt</f>
        <v>0.74498750160725646</v>
      </c>
      <c r="H130">
        <f>acc*dt/2</f>
        <v>0.12626906806902635</v>
      </c>
      <c r="I130">
        <f>C130*COS(-alpha)-D130*SIN(-alpha)</f>
        <v>32.231177848087405</v>
      </c>
      <c r="J130">
        <f>C130*SIN(-alpha)+D130*COS(-alpha)+h</f>
        <v>-9.4027507233412102</v>
      </c>
      <c r="L130">
        <f t="shared" si="8"/>
        <v>44.003401277437924</v>
      </c>
      <c r="M130">
        <f t="shared" si="9"/>
        <v>14.773480964076102</v>
      </c>
      <c r="N130">
        <f>M130+eps*PI()*dt/2</f>
        <v>14.971823952386742</v>
      </c>
      <c r="O130">
        <f>N130*dt</f>
        <v>0.74859119761933712</v>
      </c>
      <c r="P130">
        <f>eps*dt</f>
        <v>0.12626906806902635</v>
      </c>
      <c r="Q130">
        <f>_r*COS(PI()/2-L130)+I130</f>
        <v>32.273382969370658</v>
      </c>
      <c r="R130">
        <f>_r*SIN(PI()/2-L130)+J130</f>
        <v>-7.4031960909949301</v>
      </c>
    </row>
    <row r="131" spans="2:18" x14ac:dyDescent="0.3">
      <c r="B131">
        <v>5.9</v>
      </c>
      <c r="C131">
        <f t="shared" si="6"/>
        <v>44.326756345631729</v>
      </c>
      <c r="D131">
        <f t="shared" si="5"/>
        <v>2</v>
      </c>
      <c r="E131">
        <f t="shared" si="7"/>
        <v>14.899750032145128</v>
      </c>
      <c r="F131">
        <f>E131+acc*dt/2</f>
        <v>15.026019100214155</v>
      </c>
      <c r="G131">
        <f>F131*dt</f>
        <v>0.75130095501070782</v>
      </c>
      <c r="H131">
        <f>acc*dt/2</f>
        <v>0.12626906806902635</v>
      </c>
      <c r="I131">
        <f>C131*COS(-alpha)-D131*SIN(-alpha)</f>
        <v>32.757963562373121</v>
      </c>
      <c r="J131">
        <f>C131*SIN(-alpha)+D131*COS(-alpha)+h</f>
        <v>-9.929536437626922</v>
      </c>
      <c r="L131">
        <f t="shared" si="8"/>
        <v>44.751992475057264</v>
      </c>
      <c r="M131">
        <f t="shared" si="9"/>
        <v>14.899750032145128</v>
      </c>
      <c r="N131">
        <f>M131+eps*PI()*dt/2</f>
        <v>15.098093020455769</v>
      </c>
      <c r="O131">
        <f>N131*dt</f>
        <v>0.75490465102278848</v>
      </c>
      <c r="P131">
        <f>eps*dt</f>
        <v>0.12626906806902635</v>
      </c>
      <c r="Q131">
        <f>_r*COS(PI()/2-L131)+I131</f>
        <v>34.149796515861006</v>
      </c>
      <c r="R131">
        <f>_r*SIN(PI()/2-L131)+J131</f>
        <v>-8.4932909747671825</v>
      </c>
    </row>
    <row r="132" spans="2:18" x14ac:dyDescent="0.3">
      <c r="B132">
        <v>5.95</v>
      </c>
      <c r="C132">
        <f t="shared" si="6"/>
        <v>45.078057300642435</v>
      </c>
      <c r="D132">
        <f t="shared" si="5"/>
        <v>2</v>
      </c>
      <c r="E132">
        <f t="shared" si="7"/>
        <v>15.026019100214155</v>
      </c>
      <c r="F132">
        <f>E132+acc*dt/2</f>
        <v>15.152288168283182</v>
      </c>
      <c r="G132">
        <f>F132*dt</f>
        <v>0.75761440841415917</v>
      </c>
      <c r="H132">
        <f>acc*dt/2</f>
        <v>0.12626906806902635</v>
      </c>
      <c r="I132">
        <f>C132*COS(-alpha)-D132*SIN(-alpha)</f>
        <v>33.289213562373121</v>
      </c>
      <c r="J132">
        <f>C132*SIN(-alpha)+D132*COS(-alpha)+h</f>
        <v>-10.460786437626922</v>
      </c>
      <c r="L132">
        <f t="shared" si="8"/>
        <v>45.506897126080055</v>
      </c>
      <c r="M132">
        <f t="shared" si="9"/>
        <v>15.026019100214155</v>
      </c>
      <c r="N132">
        <f>M132+eps*PI()*dt/2</f>
        <v>15.224362088524796</v>
      </c>
      <c r="O132">
        <f>N132*dt</f>
        <v>0.76121810442623983</v>
      </c>
      <c r="P132">
        <f>eps*dt</f>
        <v>0.12626906806902635</v>
      </c>
      <c r="Q132">
        <f>_r*COS(PI()/2-L132)+I132</f>
        <v>35.287079839035911</v>
      </c>
      <c r="R132">
        <f>_r*SIN(PI()/2-L132)+J132</f>
        <v>-10.36842659476458</v>
      </c>
    </row>
    <row r="133" spans="2:18" x14ac:dyDescent="0.3">
      <c r="B133">
        <v>6</v>
      </c>
      <c r="C133">
        <f t="shared" si="6"/>
        <v>45.835671709056591</v>
      </c>
      <c r="D133">
        <f t="shared" si="5"/>
        <v>2</v>
      </c>
      <c r="E133">
        <f t="shared" si="7"/>
        <v>15.152288168283182</v>
      </c>
      <c r="F133">
        <f>E133+acc*dt/2</f>
        <v>15.278557236352208</v>
      </c>
      <c r="G133">
        <f>F133*dt</f>
        <v>0.76392786181761041</v>
      </c>
      <c r="H133">
        <f>acc*dt/2</f>
        <v>0.12626906806902635</v>
      </c>
      <c r="I133">
        <f>C133*COS(-alpha)-D133*SIN(-alpha)</f>
        <v>33.824927848087398</v>
      </c>
      <c r="J133">
        <f>C133*SIN(-alpha)+D133*COS(-alpha)+h</f>
        <v>-10.99650072334121</v>
      </c>
      <c r="L133">
        <f t="shared" si="8"/>
        <v>46.268115230506297</v>
      </c>
      <c r="M133">
        <f t="shared" si="9"/>
        <v>15.152288168283182</v>
      </c>
      <c r="N133">
        <f>M133+eps*PI()*dt/2</f>
        <v>15.350631156593822</v>
      </c>
      <c r="O133">
        <f>N133*dt</f>
        <v>0.76753155782969118</v>
      </c>
      <c r="P133">
        <f>eps*dt</f>
        <v>0.12626906806902635</v>
      </c>
      <c r="Q133">
        <f>_r*COS(PI()/2-L133)+I133</f>
        <v>35.335085806266171</v>
      </c>
      <c r="R133">
        <f>_r*SIN(PI()/2-L133)+J133</f>
        <v>-12.307768408197861</v>
      </c>
    </row>
    <row r="134" spans="2:18" x14ac:dyDescent="0.3">
      <c r="B134">
        <v>6.05</v>
      </c>
      <c r="C134">
        <f t="shared" si="6"/>
        <v>46.599599570874204</v>
      </c>
      <c r="D134">
        <f t="shared" si="5"/>
        <v>2</v>
      </c>
      <c r="E134">
        <f t="shared" si="7"/>
        <v>15.278557236352208</v>
      </c>
      <c r="F134">
        <f>E134+acc*dt/2</f>
        <v>15.404826304421235</v>
      </c>
      <c r="G134">
        <f>F134*dt</f>
        <v>0.77024131522106176</v>
      </c>
      <c r="H134">
        <f>acc*dt/2</f>
        <v>0.12626906806902635</v>
      </c>
      <c r="I134">
        <f>C134*COS(-alpha)-D134*SIN(-alpha)</f>
        <v>34.365106419515975</v>
      </c>
      <c r="J134">
        <f>C134*SIN(-alpha)+D134*COS(-alpha)+h</f>
        <v>-11.53667929476978</v>
      </c>
      <c r="L134">
        <f t="shared" si="8"/>
        <v>47.035646788335988</v>
      </c>
      <c r="M134">
        <f t="shared" si="9"/>
        <v>15.278557236352208</v>
      </c>
      <c r="N134">
        <f>M134+eps*PI()*dt/2</f>
        <v>15.476900224662849</v>
      </c>
      <c r="O134">
        <f>N134*dt</f>
        <v>0.77384501123314253</v>
      </c>
      <c r="P134">
        <f>eps*dt</f>
        <v>0.12626906806902635</v>
      </c>
      <c r="Q134">
        <f>_r*COS(PI()/2-L134)+I134</f>
        <v>34.541363495250565</v>
      </c>
      <c r="R134">
        <f>_r*SIN(PI()/2-L134)+J134</f>
        <v>-13.528897516565145</v>
      </c>
    </row>
    <row r="135" spans="2:18" x14ac:dyDescent="0.3">
      <c r="B135">
        <v>6.1</v>
      </c>
      <c r="C135">
        <f t="shared" si="6"/>
        <v>47.369840886095268</v>
      </c>
      <c r="D135">
        <f t="shared" si="5"/>
        <v>2</v>
      </c>
      <c r="E135">
        <f t="shared" si="7"/>
        <v>15.404826304421235</v>
      </c>
      <c r="F135">
        <f>E135+acc*dt/2</f>
        <v>15.531095372490261</v>
      </c>
      <c r="G135">
        <f>F135*dt</f>
        <v>0.77655476862451311</v>
      </c>
      <c r="H135">
        <f>acc*dt/2</f>
        <v>0.12626906806902635</v>
      </c>
      <c r="I135">
        <f>C135*COS(-alpha)-D135*SIN(-alpha)</f>
        <v>34.909749276658836</v>
      </c>
      <c r="J135">
        <f>C135*SIN(-alpha)+D135*COS(-alpha)+h</f>
        <v>-12.081322151912644</v>
      </c>
      <c r="L135">
        <f t="shared" si="8"/>
        <v>47.80949179956913</v>
      </c>
      <c r="M135">
        <f t="shared" si="9"/>
        <v>15.404826304421235</v>
      </c>
      <c r="N135">
        <f>M135+eps*PI()*dt/2</f>
        <v>15.603169292731875</v>
      </c>
      <c r="O135">
        <f>N135*dt</f>
        <v>0.78015846463659377</v>
      </c>
      <c r="P135">
        <f>eps*dt</f>
        <v>0.12626906806902635</v>
      </c>
      <c r="Q135">
        <f>_r*COS(PI()/2-L135)+I135</f>
        <v>33.643471089055218</v>
      </c>
      <c r="R135">
        <f>_r*SIN(PI()/2-L135)+J135</f>
        <v>-13.629398232600961</v>
      </c>
    </row>
    <row r="136" spans="2:18" x14ac:dyDescent="0.3">
      <c r="B136">
        <v>6.15</v>
      </c>
      <c r="C136">
        <f t="shared" si="6"/>
        <v>48.146395654719782</v>
      </c>
      <c r="D136">
        <f t="shared" si="5"/>
        <v>2</v>
      </c>
      <c r="E136">
        <f t="shared" si="7"/>
        <v>15.531095372490261</v>
      </c>
      <c r="F136">
        <f>E136+acc*dt/2</f>
        <v>15.657364440559288</v>
      </c>
      <c r="G136">
        <f>F136*dt</f>
        <v>0.78286822202796447</v>
      </c>
      <c r="H136">
        <f>acc*dt/2</f>
        <v>0.12626906806902635</v>
      </c>
      <c r="I136">
        <f>C136*COS(-alpha)-D136*SIN(-alpha)</f>
        <v>35.458856419515975</v>
      </c>
      <c r="J136">
        <f>C136*SIN(-alpha)+D136*COS(-alpha)+h</f>
        <v>-12.63042929476979</v>
      </c>
      <c r="L136">
        <f t="shared" si="8"/>
        <v>48.589650264205723</v>
      </c>
      <c r="M136">
        <f t="shared" si="9"/>
        <v>15.531095372490261</v>
      </c>
      <c r="N136">
        <f>M136+eps*PI()*dt/2</f>
        <v>15.729438360800902</v>
      </c>
      <c r="O136">
        <f>N136*dt</f>
        <v>0.78647191804004513</v>
      </c>
      <c r="P136">
        <f>eps*dt</f>
        <v>0.12626906806902635</v>
      </c>
      <c r="Q136">
        <f>_r*COS(PI()/2-L136)+I136</f>
        <v>33.469878813417537</v>
      </c>
      <c r="R136">
        <f>_r*SIN(PI()/2-L136)+J136</f>
        <v>-12.840114970100572</v>
      </c>
    </row>
    <row r="137" spans="2:18" x14ac:dyDescent="0.3">
      <c r="B137">
        <v>6.2</v>
      </c>
      <c r="C137">
        <f t="shared" si="6"/>
        <v>48.929263876747747</v>
      </c>
      <c r="D137">
        <f t="shared" si="5"/>
        <v>2</v>
      </c>
      <c r="E137">
        <f t="shared" si="7"/>
        <v>15.657364440559288</v>
      </c>
      <c r="F137">
        <f>E137+acc*dt/2</f>
        <v>15.783633508628315</v>
      </c>
      <c r="G137">
        <f>F137*dt</f>
        <v>0.78918167543141582</v>
      </c>
      <c r="H137">
        <f>acc*dt/2</f>
        <v>0.12626906806902635</v>
      </c>
      <c r="I137">
        <f>C137*COS(-alpha)-D137*SIN(-alpha)</f>
        <v>36.012427848087405</v>
      </c>
      <c r="J137">
        <f>C137*SIN(-alpha)+D137*COS(-alpha)+h</f>
        <v>-13.184000723341221</v>
      </c>
      <c r="L137">
        <f t="shared" si="8"/>
        <v>49.376122182245766</v>
      </c>
      <c r="M137">
        <f t="shared" si="9"/>
        <v>15.657364440559288</v>
      </c>
      <c r="N137">
        <f>M137+eps*PI()*dt/2</f>
        <v>15.855707428869929</v>
      </c>
      <c r="O137">
        <f>N137*dt</f>
        <v>0.79278537144349648</v>
      </c>
      <c r="P137">
        <f>eps*dt</f>
        <v>0.12626906806902635</v>
      </c>
      <c r="Q137">
        <f>_r*COS(PI()/2-L137)+I137</f>
        <v>34.459089971970805</v>
      </c>
      <c r="R137">
        <f>_r*SIN(PI()/2-L137)+J137</f>
        <v>-11.924182703696495</v>
      </c>
    </row>
    <row r="138" spans="2:18" x14ac:dyDescent="0.3">
      <c r="B138">
        <v>6.25</v>
      </c>
      <c r="C138">
        <f t="shared" si="6"/>
        <v>49.718445552179162</v>
      </c>
      <c r="D138">
        <f t="shared" si="5"/>
        <v>2</v>
      </c>
      <c r="E138">
        <f t="shared" si="7"/>
        <v>15.783633508628315</v>
      </c>
      <c r="F138">
        <f>E138+acc*dt/2</f>
        <v>15.909902576697341</v>
      </c>
      <c r="G138">
        <f>F138*dt</f>
        <v>0.79549512883486706</v>
      </c>
      <c r="H138">
        <f>acc*dt/2</f>
        <v>0.12626906806902635</v>
      </c>
      <c r="I138">
        <f>C138*COS(-alpha)-D138*SIN(-alpha)</f>
        <v>36.570463562373121</v>
      </c>
      <c r="J138">
        <f>C138*SIN(-alpha)+D138*COS(-alpha)+h</f>
        <v>-13.742036437626929</v>
      </c>
      <c r="L138">
        <f t="shared" si="8"/>
        <v>50.168907553689259</v>
      </c>
      <c r="M138">
        <f t="shared" si="9"/>
        <v>15.783633508628315</v>
      </c>
      <c r="N138">
        <f>M138+eps*PI()*dt/2</f>
        <v>15.981976496938955</v>
      </c>
      <c r="O138">
        <f>N138*dt</f>
        <v>0.79909882484694783</v>
      </c>
      <c r="P138">
        <f>eps*dt</f>
        <v>0.12626906806902635</v>
      </c>
      <c r="Q138">
        <f>_r*COS(PI()/2-L138)+I138</f>
        <v>36.377613857001407</v>
      </c>
      <c r="R138">
        <f>_r*SIN(PI()/2-L138)+J138</f>
        <v>-11.7513559029509</v>
      </c>
    </row>
    <row r="139" spans="2:18" x14ac:dyDescent="0.3">
      <c r="B139">
        <v>6.3</v>
      </c>
      <c r="C139">
        <f t="shared" si="6"/>
        <v>50.513940681014027</v>
      </c>
      <c r="D139">
        <f t="shared" si="5"/>
        <v>2</v>
      </c>
      <c r="E139">
        <f t="shared" si="7"/>
        <v>15.909902576697341</v>
      </c>
      <c r="F139">
        <f>E139+acc*dt/2</f>
        <v>16.036171644766366</v>
      </c>
      <c r="G139">
        <f>F139*dt</f>
        <v>0.8018085822383183</v>
      </c>
      <c r="H139">
        <f>acc*dt/2</f>
        <v>0.12626906806902635</v>
      </c>
      <c r="I139">
        <f>C139*COS(-alpha)-D139*SIN(-alpha)</f>
        <v>37.132963562373121</v>
      </c>
      <c r="J139">
        <f>C139*SIN(-alpha)+D139*COS(-alpha)+h</f>
        <v>-14.304536437626929</v>
      </c>
      <c r="L139">
        <f t="shared" si="8"/>
        <v>50.968006378536209</v>
      </c>
      <c r="M139">
        <f t="shared" si="9"/>
        <v>15.909902576697341</v>
      </c>
      <c r="N139">
        <f>M139+eps*PI()*dt/2</f>
        <v>16.108245565007984</v>
      </c>
      <c r="O139">
        <f>N139*dt</f>
        <v>0.80541227825039918</v>
      </c>
      <c r="P139">
        <f>eps*dt</f>
        <v>0.12626906806902635</v>
      </c>
      <c r="Q139">
        <f>_r*COS(PI()/2-L139)+I139</f>
        <v>38.425255631639104</v>
      </c>
      <c r="R139">
        <f>_r*SIN(PI()/2-L139)+J139</f>
        <v>-12.778108841010486</v>
      </c>
    </row>
    <row r="140" spans="2:18" x14ac:dyDescent="0.3">
      <c r="B140">
        <v>6.35</v>
      </c>
      <c r="C140">
        <f t="shared" si="6"/>
        <v>51.315749263252343</v>
      </c>
      <c r="D140">
        <f t="shared" si="5"/>
        <v>2</v>
      </c>
      <c r="E140">
        <f t="shared" si="7"/>
        <v>16.036171644766366</v>
      </c>
      <c r="F140">
        <f>E140+acc*dt/2</f>
        <v>16.162440712835391</v>
      </c>
      <c r="G140">
        <f>F140*dt</f>
        <v>0.80812203564176954</v>
      </c>
      <c r="H140">
        <f>acc*dt/2</f>
        <v>0.12626906806902635</v>
      </c>
      <c r="I140">
        <f>C140*COS(-alpha)-D140*SIN(-alpha)</f>
        <v>37.699927848087405</v>
      </c>
      <c r="J140">
        <f>C140*SIN(-alpha)+D140*COS(-alpha)+h</f>
        <v>-14.871500723341214</v>
      </c>
      <c r="L140">
        <f t="shared" si="8"/>
        <v>51.77341865678661</v>
      </c>
      <c r="M140">
        <f t="shared" si="9"/>
        <v>16.036171644766366</v>
      </c>
      <c r="N140">
        <f>M140+eps*PI()*dt/2</f>
        <v>16.234514633077008</v>
      </c>
      <c r="O140">
        <f>N140*dt</f>
        <v>0.81172573165385042</v>
      </c>
      <c r="P140">
        <f>eps*dt</f>
        <v>0.12626906806902635</v>
      </c>
      <c r="Q140">
        <f>_r*COS(PI()/2-L140)+I140</f>
        <v>39.695977753420919</v>
      </c>
      <c r="R140">
        <f>_r*SIN(PI()/2-L140)+J140</f>
        <v>-14.745863247172458</v>
      </c>
    </row>
    <row r="141" spans="2:18" x14ac:dyDescent="0.3">
      <c r="B141">
        <v>6.4</v>
      </c>
      <c r="C141">
        <f t="shared" si="6"/>
        <v>52.123871298894116</v>
      </c>
      <c r="D141">
        <f t="shared" ref="D141:D155" si="10">_r</f>
        <v>2</v>
      </c>
      <c r="E141">
        <f t="shared" si="7"/>
        <v>16.162440712835391</v>
      </c>
      <c r="F141">
        <f>E141+acc*dt/2</f>
        <v>16.288709780904416</v>
      </c>
      <c r="G141">
        <f>F141*dt</f>
        <v>0.81443548904522078</v>
      </c>
      <c r="H141">
        <f>acc*dt/2</f>
        <v>0.12626906806902635</v>
      </c>
      <c r="I141">
        <f>C141*COS(-alpha)-D141*SIN(-alpha)</f>
        <v>38.271356419515982</v>
      </c>
      <c r="J141">
        <f>C141*SIN(-alpha)+D141*COS(-alpha)+h</f>
        <v>-15.44292929476979</v>
      </c>
      <c r="L141">
        <f t="shared" si="8"/>
        <v>52.585144388440462</v>
      </c>
      <c r="M141">
        <f t="shared" si="9"/>
        <v>16.162440712835391</v>
      </c>
      <c r="N141">
        <f>M141+eps*PI()*dt/2</f>
        <v>16.360783701146033</v>
      </c>
      <c r="O141">
        <f>N141*dt</f>
        <v>0.81803918505730167</v>
      </c>
      <c r="P141">
        <f>eps*dt</f>
        <v>0.12626906806902635</v>
      </c>
      <c r="Q141">
        <f>_r*COS(PI()/2-L141)+I141</f>
        <v>39.736279711636314</v>
      </c>
      <c r="R141">
        <f>_r*SIN(PI()/2-L141)+J141</f>
        <v>-16.804545888456623</v>
      </c>
    </row>
    <row r="142" spans="2:18" x14ac:dyDescent="0.3">
      <c r="B142">
        <v>6.45</v>
      </c>
      <c r="C142">
        <f t="shared" si="6"/>
        <v>52.938306787939339</v>
      </c>
      <c r="D142">
        <f t="shared" si="10"/>
        <v>2</v>
      </c>
      <c r="E142">
        <f t="shared" si="7"/>
        <v>16.288709780904416</v>
      </c>
      <c r="F142">
        <f>E142+acc*dt/2</f>
        <v>16.414978848973441</v>
      </c>
      <c r="G142">
        <f>F142*dt</f>
        <v>0.82074894244867203</v>
      </c>
      <c r="H142">
        <f>acc*dt/2</f>
        <v>0.12626906806902635</v>
      </c>
      <c r="I142">
        <f>C142*COS(-alpha)-D142*SIN(-alpha)</f>
        <v>38.847249276658843</v>
      </c>
      <c r="J142">
        <f>C142*SIN(-alpha)+D142*COS(-alpha)+h</f>
        <v>-16.018822151912651</v>
      </c>
      <c r="L142">
        <f t="shared" si="8"/>
        <v>53.403183573497763</v>
      </c>
      <c r="M142">
        <f t="shared" si="9"/>
        <v>16.288709780904416</v>
      </c>
      <c r="N142">
        <f>M142+eps*PI()*dt/2</f>
        <v>16.487052769215058</v>
      </c>
      <c r="O142">
        <f>N142*dt</f>
        <v>0.82435263846075291</v>
      </c>
      <c r="P142">
        <f>eps*dt</f>
        <v>0.12626906806902635</v>
      </c>
      <c r="Q142">
        <f>_r*COS(PI()/2-L142)+I142</f>
        <v>38.855032332071737</v>
      </c>
      <c r="R142">
        <f>_r*SIN(PI()/2-L142)+J142</f>
        <v>-18.018807007867427</v>
      </c>
    </row>
    <row r="143" spans="2:18" x14ac:dyDescent="0.3">
      <c r="B143">
        <v>6.5</v>
      </c>
      <c r="C143">
        <f t="shared" ref="C143:C155" si="11">C142+G142</f>
        <v>53.759055730388013</v>
      </c>
      <c r="D143">
        <f t="shared" si="10"/>
        <v>2</v>
      </c>
      <c r="E143">
        <f t="shared" ref="E143:E155" si="12">E142+H142</f>
        <v>16.414978848973441</v>
      </c>
      <c r="F143">
        <f>E143+acc*dt/2</f>
        <v>16.541247917042465</v>
      </c>
      <c r="G143">
        <f>F143*dt</f>
        <v>0.82706239585212327</v>
      </c>
      <c r="H143">
        <f>acc*dt/2</f>
        <v>0.12626906806902635</v>
      </c>
      <c r="I143">
        <f>C143*COS(-alpha)-D143*SIN(-alpha)</f>
        <v>39.427606419515989</v>
      </c>
      <c r="J143">
        <f>C143*SIN(-alpha)+D143*COS(-alpha)+h</f>
        <v>-16.599179294769797</v>
      </c>
      <c r="L143">
        <f t="shared" ref="L143:L155" si="13">L142+O142</f>
        <v>54.227536211958515</v>
      </c>
      <c r="M143">
        <f t="shared" ref="M143:M155" si="14">M142+P142</f>
        <v>16.414978848973441</v>
      </c>
      <c r="N143">
        <f>M143+eps*PI()*dt/2</f>
        <v>16.613321837284083</v>
      </c>
      <c r="O143">
        <f>N143*dt</f>
        <v>0.83066609186420415</v>
      </c>
      <c r="P143">
        <f>eps*dt</f>
        <v>0.12626906806902635</v>
      </c>
      <c r="Q143">
        <f>_r*COS(PI()/2-L143)+I143</f>
        <v>37.964685769867316</v>
      </c>
      <c r="R143">
        <f>_r*SIN(PI()/2-L143)+J143</f>
        <v>-17.96294730027202</v>
      </c>
    </row>
    <row r="144" spans="2:18" x14ac:dyDescent="0.3">
      <c r="B144">
        <v>6.55</v>
      </c>
      <c r="C144">
        <f t="shared" si="11"/>
        <v>54.586118126240137</v>
      </c>
      <c r="D144">
        <f t="shared" si="10"/>
        <v>2</v>
      </c>
      <c r="E144">
        <f t="shared" si="12"/>
        <v>16.541247917042465</v>
      </c>
      <c r="F144">
        <f>E144+acc*dt/2</f>
        <v>16.66751698511149</v>
      </c>
      <c r="G144">
        <f>F144*dt</f>
        <v>0.83337584925557451</v>
      </c>
      <c r="H144">
        <f>acc*dt/2</f>
        <v>0.12626906806902635</v>
      </c>
      <c r="I144">
        <f>C144*COS(-alpha)-D144*SIN(-alpha)</f>
        <v>40.012427848087412</v>
      </c>
      <c r="J144">
        <f>C144*SIN(-alpha)+D144*COS(-alpha)+h</f>
        <v>-17.184000723341228</v>
      </c>
      <c r="L144">
        <f t="shared" si="13"/>
        <v>55.058202303822718</v>
      </c>
      <c r="M144">
        <f t="shared" si="14"/>
        <v>16.541247917042465</v>
      </c>
      <c r="N144">
        <f>M144+eps*PI()*dt/2</f>
        <v>16.739590905353108</v>
      </c>
      <c r="O144">
        <f>N144*dt</f>
        <v>0.83697954526765539</v>
      </c>
      <c r="P144">
        <f>eps*dt</f>
        <v>0.12626906806902635</v>
      </c>
      <c r="Q144">
        <f>_r*COS(PI()/2-L144)+I144</f>
        <v>38.018877426713878</v>
      </c>
      <c r="R144">
        <f>_r*SIN(PI()/2-L144)+J144</f>
        <v>-17.02351172857399</v>
      </c>
    </row>
    <row r="145" spans="2:18" x14ac:dyDescent="0.3">
      <c r="B145">
        <v>6.6</v>
      </c>
      <c r="C145">
        <f t="shared" si="11"/>
        <v>55.419493975495712</v>
      </c>
      <c r="D145">
        <f t="shared" si="10"/>
        <v>2</v>
      </c>
      <c r="E145">
        <f t="shared" si="12"/>
        <v>16.66751698511149</v>
      </c>
      <c r="F145">
        <f>E145+acc*dt/2</f>
        <v>16.793786053180515</v>
      </c>
      <c r="G145">
        <f>F145*dt</f>
        <v>0.83968930265902575</v>
      </c>
      <c r="H145">
        <f>acc*dt/2</f>
        <v>0.12626906806902635</v>
      </c>
      <c r="I145">
        <f>C145*COS(-alpha)-D145*SIN(-alpha)</f>
        <v>40.601713562373128</v>
      </c>
      <c r="J145">
        <f>C145*SIN(-alpha)+D145*COS(-alpha)+h</f>
        <v>-17.773286437626936</v>
      </c>
      <c r="L145">
        <f t="shared" si="13"/>
        <v>55.89518184909037</v>
      </c>
      <c r="M145">
        <f t="shared" si="14"/>
        <v>16.66751698511149</v>
      </c>
      <c r="N145">
        <f>M145+eps*PI()*dt/2</f>
        <v>16.865859973422133</v>
      </c>
      <c r="O145">
        <f>N145*dt</f>
        <v>0.84329299867110663</v>
      </c>
      <c r="P145">
        <f>eps*dt</f>
        <v>0.12626906806902635</v>
      </c>
      <c r="Q145">
        <f>_r*COS(PI()/2-L145)+I145</f>
        <v>39.385797954374979</v>
      </c>
      <c r="R145">
        <f>_r*SIN(PI()/2-L145)+J145</f>
        <v>-16.185347763047059</v>
      </c>
    </row>
    <row r="146" spans="2:18" x14ac:dyDescent="0.3">
      <c r="B146">
        <v>6.65</v>
      </c>
      <c r="C146">
        <f t="shared" si="11"/>
        <v>56.259183278154737</v>
      </c>
      <c r="D146">
        <f t="shared" si="10"/>
        <v>2</v>
      </c>
      <c r="E146">
        <f t="shared" si="12"/>
        <v>16.793786053180515</v>
      </c>
      <c r="F146">
        <f>E146+acc*dt/2</f>
        <v>16.92005512124954</v>
      </c>
      <c r="G146">
        <f>F146*dt</f>
        <v>0.84600275606247699</v>
      </c>
      <c r="H146">
        <f>acc*dt/2</f>
        <v>0.12626906806902635</v>
      </c>
      <c r="I146">
        <f>C146*COS(-alpha)-D146*SIN(-alpha)</f>
        <v>41.195463562373128</v>
      </c>
      <c r="J146">
        <f>C146*SIN(-alpha)+D146*COS(-alpha)+h</f>
        <v>-18.367036437626936</v>
      </c>
      <c r="L146">
        <f t="shared" si="13"/>
        <v>56.738474847761481</v>
      </c>
      <c r="M146">
        <f t="shared" si="14"/>
        <v>16.793786053180515</v>
      </c>
      <c r="N146">
        <f>M146+eps*PI()*dt/2</f>
        <v>16.992129041491157</v>
      </c>
      <c r="O146">
        <f>N146*dt</f>
        <v>0.84960645207455787</v>
      </c>
      <c r="P146">
        <f>eps*dt</f>
        <v>0.12626906806902635</v>
      </c>
      <c r="Q146">
        <f>_r*COS(PI()/2-L146)+I146</f>
        <v>41.572802454962854</v>
      </c>
      <c r="R146">
        <f>_r*SIN(PI()/2-L146)+J146</f>
        <v>-16.402955135811975</v>
      </c>
    </row>
    <row r="147" spans="2:18" x14ac:dyDescent="0.3">
      <c r="B147">
        <v>6.7</v>
      </c>
      <c r="C147">
        <f t="shared" si="11"/>
        <v>57.105186034217212</v>
      </c>
      <c r="D147">
        <f t="shared" si="10"/>
        <v>2</v>
      </c>
      <c r="E147">
        <f t="shared" si="12"/>
        <v>16.92005512124954</v>
      </c>
      <c r="F147">
        <f>E147+acc*dt/2</f>
        <v>17.046324189318565</v>
      </c>
      <c r="G147">
        <f>F147*dt</f>
        <v>0.85231620946592823</v>
      </c>
      <c r="H147">
        <f>acc*dt/2</f>
        <v>0.12626906806902635</v>
      </c>
      <c r="I147">
        <f>C147*COS(-alpha)-D147*SIN(-alpha)</f>
        <v>41.793677848087412</v>
      </c>
      <c r="J147">
        <f>C147*SIN(-alpha)+D147*COS(-alpha)+h</f>
        <v>-18.965250723341221</v>
      </c>
      <c r="L147">
        <f t="shared" si="13"/>
        <v>57.588081299836041</v>
      </c>
      <c r="M147">
        <f t="shared" si="14"/>
        <v>16.92005512124954</v>
      </c>
      <c r="N147">
        <f>M147+eps*PI()*dt/2</f>
        <v>17.118398109560182</v>
      </c>
      <c r="O147">
        <f>N147*dt</f>
        <v>0.85591990547800911</v>
      </c>
      <c r="P147">
        <f>eps*dt</f>
        <v>0.12626906806902635</v>
      </c>
      <c r="Q147">
        <f>_r*COS(PI()/2-L147)+I147</f>
        <v>43.517892245288195</v>
      </c>
      <c r="R147">
        <f>_r*SIN(PI()/2-L147)+J147</f>
        <v>-17.9517988436323</v>
      </c>
    </row>
    <row r="148" spans="2:18" x14ac:dyDescent="0.3">
      <c r="B148">
        <v>6.75</v>
      </c>
      <c r="C148">
        <f t="shared" si="11"/>
        <v>57.957502243683138</v>
      </c>
      <c r="D148">
        <f t="shared" si="10"/>
        <v>2</v>
      </c>
      <c r="E148">
        <f t="shared" si="12"/>
        <v>17.046324189318565</v>
      </c>
      <c r="F148">
        <f>E148+acc*dt/2</f>
        <v>17.172593257387589</v>
      </c>
      <c r="G148">
        <f>F148*dt</f>
        <v>0.85862966286937947</v>
      </c>
      <c r="H148">
        <f>acc*dt/2</f>
        <v>0.12626906806902635</v>
      </c>
      <c r="I148">
        <f>C148*COS(-alpha)-D148*SIN(-alpha)</f>
        <v>42.396356419515982</v>
      </c>
      <c r="J148">
        <f>C148*SIN(-alpha)+D148*COS(-alpha)+h</f>
        <v>-19.56792929476979</v>
      </c>
      <c r="L148">
        <f t="shared" si="13"/>
        <v>58.444001205314052</v>
      </c>
      <c r="M148">
        <f t="shared" si="14"/>
        <v>17.046324189318565</v>
      </c>
      <c r="N148">
        <f>M148+eps*PI()*dt/2</f>
        <v>17.244667177629207</v>
      </c>
      <c r="O148">
        <f>N148*dt</f>
        <v>0.86223335888146035</v>
      </c>
      <c r="P148">
        <f>eps*dt</f>
        <v>0.12626906806902635</v>
      </c>
      <c r="Q148">
        <f>_r*COS(PI()/2-L148)+I148</f>
        <v>44.29195327648339</v>
      </c>
      <c r="R148">
        <f>_r*SIN(PI()/2-L148)+J148</f>
        <v>-20.205669489406517</v>
      </c>
    </row>
    <row r="149" spans="2:18" x14ac:dyDescent="0.3">
      <c r="B149">
        <v>6.8</v>
      </c>
      <c r="C149">
        <f t="shared" si="11"/>
        <v>58.816131906552513</v>
      </c>
      <c r="D149">
        <f t="shared" si="10"/>
        <v>2</v>
      </c>
      <c r="E149">
        <f t="shared" si="12"/>
        <v>17.172593257387589</v>
      </c>
      <c r="F149">
        <f>E149+acc*dt/2</f>
        <v>17.298862325456614</v>
      </c>
      <c r="G149">
        <f>F149*dt</f>
        <v>0.86494311627283071</v>
      </c>
      <c r="H149">
        <f>acc*dt/2</f>
        <v>0.12626906806902635</v>
      </c>
      <c r="I149">
        <f>C149*COS(-alpha)-D149*SIN(-alpha)</f>
        <v>43.003499276658836</v>
      </c>
      <c r="J149">
        <f>C149*SIN(-alpha)+D149*COS(-alpha)+h</f>
        <v>-20.175072151912651</v>
      </c>
      <c r="L149">
        <f t="shared" si="13"/>
        <v>59.306234564195513</v>
      </c>
      <c r="M149">
        <f t="shared" si="14"/>
        <v>17.172593257387589</v>
      </c>
      <c r="N149">
        <f>M149+eps*PI()*dt/2</f>
        <v>17.370936245698232</v>
      </c>
      <c r="O149">
        <f>N149*dt</f>
        <v>0.8685468122849116</v>
      </c>
      <c r="P149">
        <f>eps*dt</f>
        <v>0.12626906806902635</v>
      </c>
      <c r="Q149">
        <f>_r*COS(PI()/2-L149)+I149</f>
        <v>43.752811520096287</v>
      </c>
      <c r="R149">
        <f>_r*SIN(PI()/2-L149)+J149</f>
        <v>-22.029399836502066</v>
      </c>
    </row>
    <row r="150" spans="2:18" x14ac:dyDescent="0.3">
      <c r="B150">
        <v>6.85</v>
      </c>
      <c r="C150">
        <f t="shared" si="11"/>
        <v>59.681075022825347</v>
      </c>
      <c r="D150">
        <f t="shared" si="10"/>
        <v>2</v>
      </c>
      <c r="E150">
        <f t="shared" si="12"/>
        <v>17.298862325456614</v>
      </c>
      <c r="F150">
        <f>E150+acc*dt/2</f>
        <v>17.425131393525639</v>
      </c>
      <c r="G150">
        <f>F150*dt</f>
        <v>0.87125656967628196</v>
      </c>
      <c r="H150">
        <f>acc*dt/2</f>
        <v>0.12626906806902635</v>
      </c>
      <c r="I150">
        <f>C150*COS(-alpha)-D150*SIN(-alpha)</f>
        <v>43.615106419515982</v>
      </c>
      <c r="J150">
        <f>C150*SIN(-alpha)+D150*COS(-alpha)+h</f>
        <v>-20.78667929476979</v>
      </c>
      <c r="L150">
        <f t="shared" si="13"/>
        <v>60.174781376480425</v>
      </c>
      <c r="M150">
        <f t="shared" si="14"/>
        <v>17.298862325456614</v>
      </c>
      <c r="N150">
        <f>M150+eps*PI()*dt/2</f>
        <v>17.497205313767257</v>
      </c>
      <c r="O150">
        <f>N150*dt</f>
        <v>0.87486026568836284</v>
      </c>
      <c r="P150">
        <f>eps*dt</f>
        <v>0.12626906806902635</v>
      </c>
      <c r="Q150">
        <f>_r*COS(PI()/2-L150)+I150</f>
        <v>42.683537400000681</v>
      </c>
      <c r="R150">
        <f>_r*SIN(PI()/2-L150)+J150</f>
        <v>-22.55647565646774</v>
      </c>
    </row>
    <row r="151" spans="2:18" x14ac:dyDescent="0.3">
      <c r="B151">
        <v>6.9</v>
      </c>
      <c r="C151">
        <f t="shared" si="11"/>
        <v>60.552331592501631</v>
      </c>
      <c r="D151">
        <f t="shared" si="10"/>
        <v>2</v>
      </c>
      <c r="E151">
        <f t="shared" si="12"/>
        <v>17.425131393525639</v>
      </c>
      <c r="F151">
        <f>E151+acc*dt/2</f>
        <v>17.551400461594664</v>
      </c>
      <c r="G151">
        <f>F151*dt</f>
        <v>0.8775700230797332</v>
      </c>
      <c r="H151">
        <f>acc*dt/2</f>
        <v>0.12626906806902635</v>
      </c>
      <c r="I151">
        <f>C151*COS(-alpha)-D151*SIN(-alpha)</f>
        <v>44.231177848087412</v>
      </c>
      <c r="J151">
        <f>C151*SIN(-alpha)+D151*COS(-alpha)+h</f>
        <v>-21.402750723341221</v>
      </c>
      <c r="L151">
        <f t="shared" si="13"/>
        <v>61.049641642168787</v>
      </c>
      <c r="M151">
        <f t="shared" si="14"/>
        <v>17.425131393525639</v>
      </c>
      <c r="N151">
        <f>M151+eps*PI()*dt/2</f>
        <v>17.623474381836282</v>
      </c>
      <c r="O151">
        <f>N151*dt</f>
        <v>0.88117371909181408</v>
      </c>
      <c r="P151">
        <f>eps*dt</f>
        <v>0.12626906806902635</v>
      </c>
      <c r="Q151">
        <f>_r*COS(PI()/2-L151)+I151</f>
        <v>42.275707961353795</v>
      </c>
      <c r="R151">
        <f>_r*SIN(PI()/2-L151)+J151</f>
        <v>-21.822438133300139</v>
      </c>
    </row>
    <row r="152" spans="2:18" x14ac:dyDescent="0.3">
      <c r="B152">
        <v>6.95</v>
      </c>
      <c r="C152">
        <f t="shared" si="11"/>
        <v>61.429901615581365</v>
      </c>
      <c r="D152">
        <f t="shared" si="10"/>
        <v>2</v>
      </c>
      <c r="E152">
        <f t="shared" si="12"/>
        <v>17.551400461594664</v>
      </c>
      <c r="F152">
        <f>E152+acc*dt/2</f>
        <v>17.677669529663689</v>
      </c>
      <c r="G152">
        <f>F152*dt</f>
        <v>0.88388347648318444</v>
      </c>
      <c r="H152">
        <f>acc*dt/2</f>
        <v>0.12626906806902635</v>
      </c>
      <c r="I152">
        <f>C152*COS(-alpha)-D152*SIN(-alpha)</f>
        <v>44.851713562373128</v>
      </c>
      <c r="J152">
        <f>C152*SIN(-alpha)+D152*COS(-alpha)+h</f>
        <v>-22.023286437626936</v>
      </c>
      <c r="L152">
        <f t="shared" si="13"/>
        <v>61.930815361260599</v>
      </c>
      <c r="M152">
        <f t="shared" si="14"/>
        <v>17.551400461594664</v>
      </c>
      <c r="N152">
        <f>M152+eps*PI()*dt/2</f>
        <v>17.749743449905306</v>
      </c>
      <c r="O152">
        <f>N152*dt</f>
        <v>0.88748717249526532</v>
      </c>
      <c r="P152">
        <f>eps*dt</f>
        <v>0.12626906806902635</v>
      </c>
      <c r="Q152">
        <f>_r*COS(PI()/2-L152)+I152</f>
        <v>43.283770484444041</v>
      </c>
      <c r="R152">
        <f>_r*SIN(PI()/2-L152)+J152</f>
        <v>-20.781692903343568</v>
      </c>
    </row>
    <row r="153" spans="2:18" x14ac:dyDescent="0.3">
      <c r="B153">
        <v>7</v>
      </c>
      <c r="C153">
        <f t="shared" si="11"/>
        <v>62.313785092064549</v>
      </c>
      <c r="D153">
        <f t="shared" si="10"/>
        <v>2</v>
      </c>
      <c r="E153">
        <f t="shared" si="12"/>
        <v>17.677669529663689</v>
      </c>
      <c r="F153">
        <f>E153+acc*dt/2</f>
        <v>17.803938597732714</v>
      </c>
      <c r="G153">
        <f>F153*dt</f>
        <v>0.89019692988663568</v>
      </c>
      <c r="H153">
        <f>acc*dt/2</f>
        <v>0.12626906806902635</v>
      </c>
      <c r="I153">
        <f>C153*COS(-alpha)-D153*SIN(-alpha)</f>
        <v>45.476713562373128</v>
      </c>
      <c r="J153">
        <f>C153*SIN(-alpha)+D153*COS(-alpha)+h</f>
        <v>-22.648286437626936</v>
      </c>
      <c r="L153">
        <f t="shared" si="13"/>
        <v>62.818302533755862</v>
      </c>
      <c r="M153">
        <f t="shared" si="14"/>
        <v>17.677669529663689</v>
      </c>
      <c r="N153">
        <f>M153+eps*PI()*dt/2</f>
        <v>17.876012517974331</v>
      </c>
      <c r="O153">
        <f>N153*dt</f>
        <v>0.89380062589871656</v>
      </c>
      <c r="P153">
        <f>eps*dt</f>
        <v>0.12626906806902635</v>
      </c>
      <c r="Q153">
        <f>_r*COS(PI()/2-L153)+I153</f>
        <v>45.449613315655583</v>
      </c>
      <c r="R153">
        <f>_r*SIN(PI()/2-L153)+J153</f>
        <v>-20.648470051898524</v>
      </c>
    </row>
    <row r="154" spans="2:18" x14ac:dyDescent="0.3">
      <c r="B154">
        <v>7.05</v>
      </c>
      <c r="C154">
        <f t="shared" si="11"/>
        <v>63.203982021951184</v>
      </c>
      <c r="D154">
        <f t="shared" si="10"/>
        <v>2</v>
      </c>
      <c r="E154">
        <f t="shared" si="12"/>
        <v>17.803938597732714</v>
      </c>
      <c r="F154">
        <f>E154+acc*dt/2</f>
        <v>17.930207665801738</v>
      </c>
      <c r="G154">
        <f>F154*dt</f>
        <v>0.89651038329008692</v>
      </c>
      <c r="H154">
        <f>acc*dt/2</f>
        <v>0.12626906806902635</v>
      </c>
      <c r="I154">
        <f>C154*COS(-alpha)-D154*SIN(-alpha)</f>
        <v>46.106177848087412</v>
      </c>
      <c r="J154">
        <f>C154*SIN(-alpha)+D154*COS(-alpha)+h</f>
        <v>-23.277750723341221</v>
      </c>
      <c r="L154">
        <f t="shared" si="13"/>
        <v>63.712103159654575</v>
      </c>
      <c r="M154">
        <f t="shared" si="14"/>
        <v>17.803938597732714</v>
      </c>
      <c r="N154">
        <f>M154+eps*PI()*dt/2</f>
        <v>18.002281586043356</v>
      </c>
      <c r="O154">
        <f>N154*dt</f>
        <v>0.9001140793021678</v>
      </c>
      <c r="P154">
        <f>eps*dt</f>
        <v>0.12626906806902635</v>
      </c>
      <c r="Q154">
        <f>_r*COS(PI()/2-L154)+I154</f>
        <v>47.647974245207635</v>
      </c>
      <c r="R154">
        <f>_r*SIN(PI()/2-L154)+J154</f>
        <v>-22.003833979661678</v>
      </c>
    </row>
    <row r="155" spans="2:18" x14ac:dyDescent="0.3">
      <c r="B155">
        <v>7.1</v>
      </c>
      <c r="C155">
        <f t="shared" si="11"/>
        <v>64.100492405241269</v>
      </c>
      <c r="D155">
        <f t="shared" si="10"/>
        <v>2</v>
      </c>
      <c r="E155">
        <f t="shared" si="12"/>
        <v>17.930207665801738</v>
      </c>
      <c r="F155">
        <f>E155+acc*dt/2</f>
        <v>18.056476733870763</v>
      </c>
      <c r="G155">
        <f>F155*dt</f>
        <v>0.90282383669353816</v>
      </c>
      <c r="H155">
        <f>acc*dt/2</f>
        <v>0.12626906806902635</v>
      </c>
      <c r="I155">
        <f>C155*COS(-alpha)-D155*SIN(-alpha)</f>
        <v>46.740106419515982</v>
      </c>
      <c r="J155">
        <f>C155*SIN(-alpha)+D155*COS(-alpha)+h</f>
        <v>-23.91167929476979</v>
      </c>
      <c r="L155">
        <f t="shared" si="13"/>
        <v>64.612217238956745</v>
      </c>
      <c r="M155">
        <f t="shared" si="14"/>
        <v>17.930207665801738</v>
      </c>
      <c r="N155">
        <f>M155+eps*PI()*dt/2</f>
        <v>18.128550654112381</v>
      </c>
      <c r="O155">
        <f>N155*dt</f>
        <v>0.90642753270561904</v>
      </c>
      <c r="P155">
        <f>eps*dt</f>
        <v>0.12626906806902635</v>
      </c>
      <c r="Q155">
        <f>_r*COS(PI()/2-L155)+I155</f>
        <v>48.696348242207762</v>
      </c>
      <c r="R155">
        <f>_r*SIN(PI()/2-L155)+J155</f>
        <v>-24.327753724591595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59A5-EEA2-4EB7-BEB5-49B89151028A}">
  <dimension ref="B2:R150"/>
  <sheetViews>
    <sheetView topLeftCell="N2" zoomScaleNormal="100" workbookViewId="0">
      <selection activeCell="O30" sqref="O30"/>
    </sheetView>
  </sheetViews>
  <sheetFormatPr defaultRowHeight="14.4" x14ac:dyDescent="0.3"/>
  <sheetData>
    <row r="2" spans="2:18" x14ac:dyDescent="0.3">
      <c r="E2" t="s">
        <v>0</v>
      </c>
      <c r="F2">
        <v>20</v>
      </c>
    </row>
    <row r="3" spans="2:18" x14ac:dyDescent="0.3">
      <c r="E3" t="s">
        <v>1</v>
      </c>
      <c r="F3">
        <f>RADIANS(45)</f>
        <v>0.78539816339744828</v>
      </c>
    </row>
    <row r="4" spans="2:18" x14ac:dyDescent="0.3">
      <c r="E4" t="s">
        <v>2</v>
      </c>
      <c r="F4">
        <f>F2/TAN(F3)</f>
        <v>20.000000000000004</v>
      </c>
    </row>
    <row r="6" spans="2:18" x14ac:dyDescent="0.3">
      <c r="B6" t="s">
        <v>3</v>
      </c>
      <c r="C6">
        <v>1</v>
      </c>
      <c r="H6" t="s">
        <v>9</v>
      </c>
      <c r="I6">
        <f>2/5*m*_r^2</f>
        <v>1.6</v>
      </c>
      <c r="J6">
        <f>2/3*m*_r^2</f>
        <v>2.6666666666666665</v>
      </c>
    </row>
    <row r="7" spans="2:18" x14ac:dyDescent="0.3">
      <c r="B7" t="s">
        <v>5</v>
      </c>
      <c r="C7">
        <v>2</v>
      </c>
      <c r="E7" t="s">
        <v>6</v>
      </c>
      <c r="F7">
        <f>g*SIN(alpha)/(1+I_2/(m*_r^2))</f>
        <v>5.0507627227610534</v>
      </c>
    </row>
    <row r="8" spans="2:18" x14ac:dyDescent="0.3">
      <c r="B8" t="s">
        <v>7</v>
      </c>
      <c r="C8">
        <v>10</v>
      </c>
      <c r="H8" t="s">
        <v>21</v>
      </c>
      <c r="I8">
        <f>acc/_r</f>
        <v>2.5253813613805267</v>
      </c>
    </row>
    <row r="9" spans="2:18" x14ac:dyDescent="0.3">
      <c r="B9" t="s">
        <v>8</v>
      </c>
      <c r="C9">
        <v>0.05</v>
      </c>
    </row>
    <row r="12" spans="2:18" x14ac:dyDescent="0.3"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2</v>
      </c>
      <c r="J12" t="s">
        <v>17</v>
      </c>
      <c r="L12" t="s">
        <v>18</v>
      </c>
      <c r="M12" t="s">
        <v>19</v>
      </c>
      <c r="N12" t="s">
        <v>20</v>
      </c>
      <c r="O12" t="s">
        <v>22</v>
      </c>
      <c r="P12" t="s">
        <v>23</v>
      </c>
      <c r="Q12" t="s">
        <v>2</v>
      </c>
      <c r="R12" t="s">
        <v>17</v>
      </c>
    </row>
    <row r="13" spans="2:18" x14ac:dyDescent="0.3">
      <c r="B13">
        <v>0.1</v>
      </c>
      <c r="C13">
        <v>0</v>
      </c>
      <c r="D13">
        <f t="shared" ref="D13:D76" si="0">_r</f>
        <v>2</v>
      </c>
      <c r="E13">
        <v>0</v>
      </c>
      <c r="F13">
        <f>E13+acc_2*dt/2</f>
        <v>0.12626906806902635</v>
      </c>
      <c r="G13">
        <f>F13*dt</f>
        <v>6.3134534034513176E-3</v>
      </c>
      <c r="H13">
        <f>acc_2*dt/2</f>
        <v>0.12626906806902635</v>
      </c>
      <c r="I13">
        <f>C13*COS(-alpha)-D13*SIN(-alpha)</f>
        <v>1.4142135623730949</v>
      </c>
      <c r="J13">
        <f>C13*SIN(-alpha)+D13*COS(-alpha)+h</f>
        <v>21.414213562373096</v>
      </c>
      <c r="L13">
        <v>0</v>
      </c>
      <c r="M13">
        <v>0</v>
      </c>
      <c r="N13">
        <f>M13+eps*PI()*dt/2</f>
        <v>0.19834298831064134</v>
      </c>
      <c r="O13">
        <f>N13*dt</f>
        <v>9.9171494155320672E-3</v>
      </c>
      <c r="P13">
        <f>eps*dt</f>
        <v>0.12626906806902635</v>
      </c>
      <c r="Q13">
        <f>_r*COS(PI()/2-L13)+I13</f>
        <v>1.4142135623730951</v>
      </c>
      <c r="R13">
        <f>_r*SIN(PI()/2-L13)+J13</f>
        <v>23.414213562373096</v>
      </c>
    </row>
    <row r="14" spans="2:18" x14ac:dyDescent="0.3">
      <c r="B14">
        <v>0.2</v>
      </c>
      <c r="C14">
        <f>C13+G13</f>
        <v>6.3134534034513176E-3</v>
      </c>
      <c r="D14">
        <f t="shared" si="0"/>
        <v>2</v>
      </c>
      <c r="E14">
        <f>E13+H13</f>
        <v>0.12626906806902635</v>
      </c>
      <c r="F14">
        <f>E14+acc_2*dt/2</f>
        <v>0.2525381361380527</v>
      </c>
      <c r="G14">
        <f>F14*dt</f>
        <v>1.2626906806902635E-2</v>
      </c>
      <c r="H14">
        <f>acc_2*dt/2</f>
        <v>0.12626906806902635</v>
      </c>
      <c r="I14">
        <f>C14*COS(-alpha)-D14*SIN(-alpha)</f>
        <v>1.4186778480873807</v>
      </c>
      <c r="J14">
        <f>C14*SIN(-alpha)+D14*COS(-alpha)+h</f>
        <v>21.409749276658808</v>
      </c>
      <c r="L14">
        <f>L13+O13</f>
        <v>9.9171494155320672E-3</v>
      </c>
      <c r="M14">
        <f>M13+P13</f>
        <v>0.12626906806902635</v>
      </c>
      <c r="N14">
        <f>M14+eps*PI()*dt/2</f>
        <v>0.32461205637966772</v>
      </c>
      <c r="O14">
        <f>N14*dt</f>
        <v>1.6230602818983388E-2</v>
      </c>
      <c r="P14">
        <f>eps*dt</f>
        <v>0.12626906806902635</v>
      </c>
      <c r="Q14">
        <f>_r*COS(PI()/2-L14)+I14</f>
        <v>1.4385118218033164</v>
      </c>
      <c r="R14">
        <f>_r*SIN(PI()/2-L14)+J14</f>
        <v>23.409650927612333</v>
      </c>
    </row>
    <row r="15" spans="2:18" x14ac:dyDescent="0.3">
      <c r="B15">
        <v>0.3</v>
      </c>
      <c r="C15">
        <f t="shared" ref="C15:C16" si="1">C14+G14</f>
        <v>1.8940360210353953E-2</v>
      </c>
      <c r="D15">
        <f t="shared" si="0"/>
        <v>2</v>
      </c>
      <c r="E15">
        <f t="shared" ref="E15:E16" si="2">E14+H14</f>
        <v>0.2525381361380527</v>
      </c>
      <c r="F15">
        <f>E15+acc_2*dt/2</f>
        <v>0.37880720420707903</v>
      </c>
      <c r="G15">
        <f>F15*dt</f>
        <v>1.8940360210353953E-2</v>
      </c>
      <c r="H15">
        <f>acc_2*dt/2</f>
        <v>0.12626906806902635</v>
      </c>
      <c r="I15">
        <f>C15*COS(-alpha)-D15*SIN(-alpha)</f>
        <v>1.4276064195159521</v>
      </c>
      <c r="J15">
        <f>C15*SIN(-alpha)+D15*COS(-alpha)+h</f>
        <v>21.400820705230238</v>
      </c>
      <c r="L15">
        <f t="shared" ref="L15:M16" si="3">L14+O14</f>
        <v>2.6147752234515455E-2</v>
      </c>
      <c r="M15">
        <f t="shared" si="3"/>
        <v>0.2525381361380527</v>
      </c>
      <c r="N15">
        <f>M15+eps*PI()*dt/2</f>
        <v>0.45088112444869405</v>
      </c>
      <c r="O15">
        <f>N15*dt</f>
        <v>2.2544056222434702E-2</v>
      </c>
      <c r="P15">
        <f>eps*dt</f>
        <v>0.12626906806902635</v>
      </c>
      <c r="Q15">
        <f>_r*COS(PI()/2-L15)+I15</f>
        <v>1.4798959650728425</v>
      </c>
      <c r="R15">
        <f>_r*SIN(PI()/2-L15)+J15</f>
        <v>23.400137039236803</v>
      </c>
    </row>
    <row r="16" spans="2:18" x14ac:dyDescent="0.3">
      <c r="B16">
        <v>0.4</v>
      </c>
      <c r="C16">
        <f t="shared" si="1"/>
        <v>3.7880720420707906E-2</v>
      </c>
      <c r="D16">
        <f t="shared" si="0"/>
        <v>2</v>
      </c>
      <c r="E16">
        <f t="shared" si="2"/>
        <v>0.37880720420707903</v>
      </c>
      <c r="F16">
        <f>E16+acc_2*dt/2</f>
        <v>0.50507627227610541</v>
      </c>
      <c r="G16">
        <f>F16*dt</f>
        <v>2.525381361380527E-2</v>
      </c>
      <c r="H16">
        <f>acc_2*dt/2</f>
        <v>0.12626906806902635</v>
      </c>
      <c r="I16">
        <f>C16*COS(-alpha)-D16*SIN(-alpha)</f>
        <v>1.4409992766588091</v>
      </c>
      <c r="J16">
        <f>C16*SIN(-alpha)+D16*COS(-alpha)+h</f>
        <v>21.387427848087381</v>
      </c>
      <c r="L16">
        <f t="shared" si="3"/>
        <v>4.8691808456950161E-2</v>
      </c>
      <c r="M16">
        <f t="shared" si="3"/>
        <v>0.37880720420707903</v>
      </c>
      <c r="N16">
        <f>M16+eps*PI()*dt/2</f>
        <v>0.57715019251772037</v>
      </c>
      <c r="O16">
        <f>N16*dt</f>
        <v>2.885750962588602E-2</v>
      </c>
      <c r="P16">
        <f>eps*dt</f>
        <v>0.12626906806902635</v>
      </c>
      <c r="Q16">
        <f>_r*COS(PI()/2-L16)+I16</f>
        <v>1.5383444171243681</v>
      </c>
      <c r="R16">
        <f>_r*SIN(PI()/2-L16)+J16</f>
        <v>23.385057424267043</v>
      </c>
    </row>
    <row r="17" spans="2:18" x14ac:dyDescent="0.3">
      <c r="B17">
        <v>0.5</v>
      </c>
      <c r="C17">
        <f t="shared" ref="C17:C80" si="4">C16+G16</f>
        <v>6.3134534034513176E-2</v>
      </c>
      <c r="D17">
        <f t="shared" si="0"/>
        <v>2</v>
      </c>
      <c r="E17">
        <f t="shared" ref="E17:E80" si="5">E16+H16</f>
        <v>0.50507627227610541</v>
      </c>
      <c r="F17">
        <f>E17+acc_2*dt/2</f>
        <v>0.63134534034513179</v>
      </c>
      <c r="G17">
        <f>F17*dt</f>
        <v>3.1567267017256588E-2</v>
      </c>
      <c r="H17">
        <f>acc_2*dt/2</f>
        <v>0.12626906806902635</v>
      </c>
      <c r="I17">
        <f>C17*COS(-alpha)-D17*SIN(-alpha)</f>
        <v>1.4588564195159521</v>
      </c>
      <c r="J17">
        <f>C17*SIN(-alpha)+D17*COS(-alpha)+h</f>
        <v>21.369570705230238</v>
      </c>
      <c r="L17">
        <f t="shared" ref="L17:L80" si="6">L16+O16</f>
        <v>7.7549318082836188E-2</v>
      </c>
      <c r="M17">
        <f t="shared" ref="M17:M80" si="7">M16+P16</f>
        <v>0.50507627227610541</v>
      </c>
      <c r="N17">
        <f>M17+eps*PI()*dt/2</f>
        <v>0.70341926058674675</v>
      </c>
      <c r="O17">
        <f>N17*dt</f>
        <v>3.5170963029337338E-2</v>
      </c>
      <c r="P17">
        <f>eps*dt</f>
        <v>0.12626906806902635</v>
      </c>
      <c r="Q17">
        <f>_r*COS(PI()/2-L17)+I17</f>
        <v>1.6137996445566991</v>
      </c>
      <c r="R17">
        <f>_r*SIN(PI()/2-L17)+J17</f>
        <v>23.36355982180384</v>
      </c>
    </row>
    <row r="18" spans="2:18" x14ac:dyDescent="0.3">
      <c r="B18">
        <v>0.6</v>
      </c>
      <c r="C18">
        <f t="shared" si="4"/>
        <v>9.4701801051769757E-2</v>
      </c>
      <c r="D18">
        <f t="shared" si="0"/>
        <v>2</v>
      </c>
      <c r="E18">
        <f t="shared" si="5"/>
        <v>0.63134534034513179</v>
      </c>
      <c r="F18">
        <f>E18+acc_2*dt/2</f>
        <v>0.75761440841415817</v>
      </c>
      <c r="G18">
        <f>F18*dt</f>
        <v>3.7880720420707913E-2</v>
      </c>
      <c r="H18">
        <f>acc_2*dt/2</f>
        <v>0.12626906806902635</v>
      </c>
      <c r="I18">
        <f>C18*COS(-alpha)-D18*SIN(-alpha)</f>
        <v>1.4811778480873807</v>
      </c>
      <c r="J18">
        <f>C18*SIN(-alpha)+D18*COS(-alpha)+h</f>
        <v>21.347249276658808</v>
      </c>
      <c r="L18">
        <f t="shared" si="6"/>
        <v>0.11272028111217353</v>
      </c>
      <c r="M18">
        <f t="shared" si="7"/>
        <v>0.63134534034513179</v>
      </c>
      <c r="N18">
        <f>M18+eps*PI()*dt/2</f>
        <v>0.82968832865577313</v>
      </c>
      <c r="O18">
        <f>N18*dt</f>
        <v>4.1484416432788662E-2</v>
      </c>
      <c r="P18">
        <f>eps*dt</f>
        <v>0.12626906806902635</v>
      </c>
      <c r="Q18">
        <f>_r*COS(PI()/2-L18)+I18</f>
        <v>1.70614131074036</v>
      </c>
      <c r="R18">
        <f>_r*SIN(PI()/2-L18)+J18</f>
        <v>23.334556862431874</v>
      </c>
    </row>
    <row r="19" spans="2:18" x14ac:dyDescent="0.3">
      <c r="B19">
        <v>0.7</v>
      </c>
      <c r="C19">
        <f t="shared" si="4"/>
        <v>0.13258252147247768</v>
      </c>
      <c r="D19">
        <f t="shared" si="0"/>
        <v>2</v>
      </c>
      <c r="E19">
        <f t="shared" si="5"/>
        <v>0.75761440841415817</v>
      </c>
      <c r="F19">
        <f>E19+acc_2*dt/2</f>
        <v>0.88388347648318455</v>
      </c>
      <c r="G19">
        <f>F19*dt</f>
        <v>4.419417382415923E-2</v>
      </c>
      <c r="H19">
        <f>acc_2*dt/2</f>
        <v>0.12626906806902635</v>
      </c>
      <c r="I19">
        <f>C19*COS(-alpha)-D19*SIN(-alpha)</f>
        <v>1.5079635623730949</v>
      </c>
      <c r="J19">
        <f>C19*SIN(-alpha)+D19*COS(-alpha)+h</f>
        <v>21.320463562373096</v>
      </c>
      <c r="L19">
        <f t="shared" si="6"/>
        <v>0.15420469754496219</v>
      </c>
      <c r="M19">
        <f t="shared" si="7"/>
        <v>0.75761440841415817</v>
      </c>
      <c r="N19">
        <f>M19+eps*PI()*dt/2</f>
        <v>0.95595739672479951</v>
      </c>
      <c r="O19">
        <f>N19*dt</f>
        <v>4.779786983623998E-2</v>
      </c>
      <c r="P19">
        <f>eps*dt</f>
        <v>0.12626906806902635</v>
      </c>
      <c r="Q19">
        <f>_r*COS(PI()/2-L19)+I19</f>
        <v>1.8151521274826556</v>
      </c>
      <c r="R19">
        <f>_r*SIN(PI()/2-L19)+J19</f>
        <v>23.296731556716455</v>
      </c>
    </row>
    <row r="20" spans="2:18" x14ac:dyDescent="0.3">
      <c r="B20">
        <v>0.8</v>
      </c>
      <c r="C20">
        <f t="shared" si="4"/>
        <v>0.17677669529663692</v>
      </c>
      <c r="D20">
        <f t="shared" si="0"/>
        <v>2</v>
      </c>
      <c r="E20">
        <f t="shared" si="5"/>
        <v>0.88388347648318455</v>
      </c>
      <c r="F20">
        <f>E20+acc_2*dt/2</f>
        <v>1.0101525445522108</v>
      </c>
      <c r="G20">
        <f>F20*dt</f>
        <v>5.0507627227610541E-2</v>
      </c>
      <c r="H20">
        <f>acc_2*dt/2</f>
        <v>0.12626906806902635</v>
      </c>
      <c r="I20">
        <f>C20*COS(-alpha)-D20*SIN(-alpha)</f>
        <v>1.5392135623730949</v>
      </c>
      <c r="J20">
        <f>C20*SIN(-alpha)+D20*COS(-alpha)+h</f>
        <v>21.289213562373096</v>
      </c>
      <c r="L20">
        <f t="shared" si="6"/>
        <v>0.20200256738120217</v>
      </c>
      <c r="M20">
        <f t="shared" si="7"/>
        <v>0.88388347648318455</v>
      </c>
      <c r="N20">
        <f>M20+eps*PI()*dt/2</f>
        <v>1.082226464793826</v>
      </c>
      <c r="O20">
        <f>N20*dt</f>
        <v>5.4111323239691304E-2</v>
      </c>
      <c r="P20">
        <f>eps*dt</f>
        <v>0.12626906806902635</v>
      </c>
      <c r="Q20">
        <f>_r*COS(PI()/2-L20)+I20</f>
        <v>1.9404767233414062</v>
      </c>
      <c r="R20">
        <f>_r*SIN(PI()/2-L20)+J20</f>
        <v>23.248547090808138</v>
      </c>
    </row>
    <row r="21" spans="2:18" x14ac:dyDescent="0.3">
      <c r="B21">
        <v>0.9</v>
      </c>
      <c r="C21">
        <f t="shared" si="4"/>
        <v>0.22728432252424746</v>
      </c>
      <c r="D21">
        <f t="shared" si="0"/>
        <v>2</v>
      </c>
      <c r="E21">
        <f t="shared" si="5"/>
        <v>1.0101525445522108</v>
      </c>
      <c r="F21">
        <f>E21+acc_2*dt/2</f>
        <v>1.1364216126212372</v>
      </c>
      <c r="G21">
        <f>F21*dt</f>
        <v>5.6821080631061865E-2</v>
      </c>
      <c r="H21">
        <f>acc_2*dt/2</f>
        <v>0.12626906806902635</v>
      </c>
      <c r="I21">
        <f>C21*COS(-alpha)-D21*SIN(-alpha)</f>
        <v>1.5749278480873807</v>
      </c>
      <c r="J21">
        <f>C21*SIN(-alpha)+D21*COS(-alpha)+h</f>
        <v>21.253499276658808</v>
      </c>
      <c r="L21">
        <f t="shared" si="6"/>
        <v>0.25611389062089346</v>
      </c>
      <c r="M21">
        <f t="shared" si="7"/>
        <v>1.0101525445522108</v>
      </c>
      <c r="N21">
        <f>M21+eps*PI()*dt/2</f>
        <v>1.2084955328628522</v>
      </c>
      <c r="O21">
        <f>N21*dt</f>
        <v>6.0424776643142608E-2</v>
      </c>
      <c r="P21">
        <f>eps*dt</f>
        <v>0.12626906806902635</v>
      </c>
      <c r="Q21">
        <f>_r*COS(PI()/2-L21)+I21</f>
        <v>2.0815740940748051</v>
      </c>
      <c r="R21">
        <f>_r*SIN(PI()/2-L21)+J21</f>
        <v>23.188262719932133</v>
      </c>
    </row>
    <row r="22" spans="2:18" x14ac:dyDescent="0.3">
      <c r="B22">
        <v>1</v>
      </c>
      <c r="C22">
        <f t="shared" si="4"/>
        <v>0.2841054031553093</v>
      </c>
      <c r="D22">
        <f t="shared" si="0"/>
        <v>2</v>
      </c>
      <c r="E22">
        <f t="shared" si="5"/>
        <v>1.1364216126212372</v>
      </c>
      <c r="F22">
        <f>E22+acc_2*dt/2</f>
        <v>1.2626906806902636</v>
      </c>
      <c r="G22">
        <f>F22*dt</f>
        <v>6.3134534034513176E-2</v>
      </c>
      <c r="H22">
        <f>acc_2*dt/2</f>
        <v>0.12626906806902635</v>
      </c>
      <c r="I22">
        <f>C22*COS(-alpha)-D22*SIN(-alpha)</f>
        <v>1.6151064195159521</v>
      </c>
      <c r="J22">
        <f>C22*SIN(-alpha)+D22*COS(-alpha)+h</f>
        <v>21.213320705230238</v>
      </c>
      <c r="L22">
        <f t="shared" si="6"/>
        <v>0.31653866726403607</v>
      </c>
      <c r="M22">
        <f t="shared" si="7"/>
        <v>1.1364216126212372</v>
      </c>
      <c r="N22">
        <f>M22+eps*PI()*dt/2</f>
        <v>1.3347646009318785</v>
      </c>
      <c r="O22">
        <f>N22*dt</f>
        <v>6.6738230046593933E-2</v>
      </c>
      <c r="P22">
        <f>eps*dt</f>
        <v>0.12626906806902635</v>
      </c>
      <c r="Q22">
        <f>_r*COS(PI()/2-L22)+I22</f>
        <v>2.2376645458532334</v>
      </c>
      <c r="R22">
        <f>_r*SIN(PI()/2-L22)+J22</f>
        <v>23.113957803503187</v>
      </c>
    </row>
    <row r="23" spans="2:18" x14ac:dyDescent="0.3">
      <c r="B23">
        <v>1.1000000000000001</v>
      </c>
      <c r="C23">
        <f t="shared" si="4"/>
        <v>0.34723993718982249</v>
      </c>
      <c r="D23">
        <f t="shared" si="0"/>
        <v>2</v>
      </c>
      <c r="E23">
        <f t="shared" si="5"/>
        <v>1.2626906806902636</v>
      </c>
      <c r="F23">
        <f>E23+acc_2*dt/2</f>
        <v>1.38895974875929</v>
      </c>
      <c r="G23">
        <f>F23*dt</f>
        <v>6.9447987437964501E-2</v>
      </c>
      <c r="H23">
        <f>acc_2*dt/2</f>
        <v>0.12626906806902635</v>
      </c>
      <c r="I23">
        <f>C23*COS(-alpha)-D23*SIN(-alpha)</f>
        <v>1.6597492766588093</v>
      </c>
      <c r="J23">
        <f>C23*SIN(-alpha)+D23*COS(-alpha)+h</f>
        <v>21.168677848087381</v>
      </c>
      <c r="L23">
        <f t="shared" si="6"/>
        <v>0.38327689731062997</v>
      </c>
      <c r="M23">
        <f t="shared" si="7"/>
        <v>1.2626906806902636</v>
      </c>
      <c r="N23">
        <f>M23+eps*PI()*dt/2</f>
        <v>1.4610336690009049</v>
      </c>
      <c r="O23">
        <f>N23*dt</f>
        <v>7.3051683450045243E-2</v>
      </c>
      <c r="P23">
        <f>eps*dt</f>
        <v>0.12626906806902635</v>
      </c>
      <c r="Q23">
        <f>_r*COS(PI()/2-L23)+I23</f>
        <v>2.4076724989247098</v>
      </c>
      <c r="R23">
        <f>_r*SIN(PI()/2-L23)+J23</f>
        <v>23.023566214969708</v>
      </c>
    </row>
    <row r="24" spans="2:18" x14ac:dyDescent="0.3">
      <c r="B24">
        <v>1.2</v>
      </c>
      <c r="C24">
        <f t="shared" si="4"/>
        <v>0.41668792462778698</v>
      </c>
      <c r="D24">
        <f t="shared" si="0"/>
        <v>2</v>
      </c>
      <c r="E24">
        <f t="shared" si="5"/>
        <v>1.38895974875929</v>
      </c>
      <c r="F24">
        <f>E24+acc_2*dt/2</f>
        <v>1.5152288168283163</v>
      </c>
      <c r="G24">
        <f>F24*dt</f>
        <v>7.5761440841415825E-2</v>
      </c>
      <c r="H24">
        <f>acc_2*dt/2</f>
        <v>0.12626906806902635</v>
      </c>
      <c r="I24">
        <f>C24*COS(-alpha)-D24*SIN(-alpha)</f>
        <v>1.7088564195159521</v>
      </c>
      <c r="J24">
        <f>C24*SIN(-alpha)+D24*COS(-alpha)+h</f>
        <v>21.119570705230238</v>
      </c>
      <c r="L24">
        <f t="shared" si="6"/>
        <v>0.45632858076067523</v>
      </c>
      <c r="M24">
        <f t="shared" si="7"/>
        <v>1.38895974875929</v>
      </c>
      <c r="N24">
        <f>M24+eps*PI()*dt/2</f>
        <v>1.5873027370699313</v>
      </c>
      <c r="O24">
        <f>N24*dt</f>
        <v>7.9365136853496568E-2</v>
      </c>
      <c r="P24">
        <f>eps*dt</f>
        <v>0.12626906806902635</v>
      </c>
      <c r="Q24">
        <f>_r*COS(PI()/2-L24)+I24</f>
        <v>2.5901670953590785</v>
      </c>
      <c r="R24">
        <f>_r*SIN(PI()/2-L24)+J24</f>
        <v>22.914923454036146</v>
      </c>
    </row>
    <row r="25" spans="2:18" x14ac:dyDescent="0.3">
      <c r="B25">
        <v>1.3</v>
      </c>
      <c r="C25">
        <f t="shared" si="4"/>
        <v>0.49244936546920282</v>
      </c>
      <c r="D25">
        <f t="shared" si="0"/>
        <v>2</v>
      </c>
      <c r="E25">
        <f t="shared" si="5"/>
        <v>1.5152288168283163</v>
      </c>
      <c r="F25">
        <f>E25+acc_2*dt/2</f>
        <v>1.6414978848973427</v>
      </c>
      <c r="G25">
        <f>F25*dt</f>
        <v>8.2074894244867136E-2</v>
      </c>
      <c r="H25">
        <f>acc_2*dt/2</f>
        <v>0.12626906806902635</v>
      </c>
      <c r="I25">
        <f>C25*COS(-alpha)-D25*SIN(-alpha)</f>
        <v>1.7624278480873807</v>
      </c>
      <c r="J25">
        <f>C25*SIN(-alpha)+D25*COS(-alpha)+h</f>
        <v>21.065999276658808</v>
      </c>
      <c r="L25">
        <f t="shared" si="6"/>
        <v>0.53569371761417184</v>
      </c>
      <c r="M25">
        <f t="shared" si="7"/>
        <v>1.5152288168283163</v>
      </c>
      <c r="N25">
        <f>M25+eps*PI()*dt/2</f>
        <v>1.7135718051389577</v>
      </c>
      <c r="O25">
        <f>N25*dt</f>
        <v>8.5678590256947892E-2</v>
      </c>
      <c r="P25">
        <f>eps*dt</f>
        <v>0.12626906806902635</v>
      </c>
      <c r="Q25">
        <f>_r*COS(PI()/2-L25)+I25</f>
        <v>2.7833032484931373</v>
      </c>
      <c r="R25">
        <f>_r*SIN(PI()/2-L25)+J25</f>
        <v>22.785828749846885</v>
      </c>
    </row>
    <row r="26" spans="2:18" x14ac:dyDescent="0.3">
      <c r="B26">
        <v>1.4</v>
      </c>
      <c r="C26">
        <f t="shared" si="4"/>
        <v>0.57452425971406995</v>
      </c>
      <c r="D26">
        <f t="shared" si="0"/>
        <v>2</v>
      </c>
      <c r="E26">
        <f t="shared" si="5"/>
        <v>1.6414978848973427</v>
      </c>
      <c r="F26">
        <f>E26+acc_2*dt/2</f>
        <v>1.7677669529663691</v>
      </c>
      <c r="G26">
        <f>F26*dt</f>
        <v>8.838834764831846E-2</v>
      </c>
      <c r="H26">
        <f>acc_2*dt/2</f>
        <v>0.12626906806902635</v>
      </c>
      <c r="I26">
        <f>C26*COS(-alpha)-D26*SIN(-alpha)</f>
        <v>1.8204635623730949</v>
      </c>
      <c r="J26">
        <f>C26*SIN(-alpha)+D26*COS(-alpha)+h</f>
        <v>21.007963562373096</v>
      </c>
      <c r="L26">
        <f t="shared" si="6"/>
        <v>0.62137230787111974</v>
      </c>
      <c r="M26">
        <f t="shared" si="7"/>
        <v>1.6414978848973427</v>
      </c>
      <c r="N26">
        <f>M26+eps*PI()*dt/2</f>
        <v>1.8398408732079841</v>
      </c>
      <c r="O26">
        <f>N26*dt</f>
        <v>9.1992043660399203E-2</v>
      </c>
      <c r="P26">
        <f>eps*dt</f>
        <v>0.12626906806902635</v>
      </c>
      <c r="Q26">
        <f>_r*COS(PI()/2-L26)+I26</f>
        <v>2.9847665721489793</v>
      </c>
      <c r="R26">
        <f>_r*SIN(PI()/2-L26)+J26</f>
        <v>22.634124225231112</v>
      </c>
    </row>
    <row r="27" spans="2:18" x14ac:dyDescent="0.3">
      <c r="B27">
        <v>1.5</v>
      </c>
      <c r="C27">
        <f t="shared" si="4"/>
        <v>0.66291260736238844</v>
      </c>
      <c r="D27">
        <f t="shared" si="0"/>
        <v>2</v>
      </c>
      <c r="E27">
        <f t="shared" si="5"/>
        <v>1.7677669529663691</v>
      </c>
      <c r="F27">
        <f>E27+acc_2*dt/2</f>
        <v>1.8940360210353955</v>
      </c>
      <c r="G27">
        <f>F27*dt</f>
        <v>9.4701801051769785E-2</v>
      </c>
      <c r="H27">
        <f>acc_2*dt/2</f>
        <v>0.12626906806902635</v>
      </c>
      <c r="I27">
        <f>C27*COS(-alpha)-D27*SIN(-alpha)</f>
        <v>1.8829635623730949</v>
      </c>
      <c r="J27">
        <f>C27*SIN(-alpha)+D27*COS(-alpha)+h</f>
        <v>20.945463562373096</v>
      </c>
      <c r="L27">
        <f t="shared" si="6"/>
        <v>0.71336435153151889</v>
      </c>
      <c r="M27">
        <f t="shared" si="7"/>
        <v>1.7677669529663691</v>
      </c>
      <c r="N27">
        <f>M27+eps*PI()*dt/2</f>
        <v>1.9661099412770104</v>
      </c>
      <c r="O27">
        <f>N27*dt</f>
        <v>9.8305497063850528E-2</v>
      </c>
      <c r="P27">
        <f>eps*dt</f>
        <v>0.12626906806902635</v>
      </c>
      <c r="Q27">
        <f>_r*COS(PI()/2-L27)+I27</f>
        <v>3.191726508658705</v>
      </c>
      <c r="R27">
        <f>_r*SIN(PI()/2-L27)+J27</f>
        <v>22.457792742951785</v>
      </c>
    </row>
    <row r="28" spans="2:18" x14ac:dyDescent="0.3">
      <c r="B28">
        <v>1.6</v>
      </c>
      <c r="C28">
        <f t="shared" si="4"/>
        <v>0.75761440841415828</v>
      </c>
      <c r="D28">
        <f t="shared" si="0"/>
        <v>2</v>
      </c>
      <c r="E28">
        <f t="shared" si="5"/>
        <v>1.8940360210353955</v>
      </c>
      <c r="F28">
        <f>E28+acc_2*dt/2</f>
        <v>2.0203050891044216</v>
      </c>
      <c r="G28">
        <f>F28*dt</f>
        <v>0.10101525445522108</v>
      </c>
      <c r="H28">
        <f>acc_2*dt/2</f>
        <v>0.12626906806902635</v>
      </c>
      <c r="I28">
        <f>C28*COS(-alpha)-D28*SIN(-alpha)</f>
        <v>1.949927848087381</v>
      </c>
      <c r="J28">
        <f>C28*SIN(-alpha)+D28*COS(-alpha)+h</f>
        <v>20.878499276658808</v>
      </c>
      <c r="L28">
        <f t="shared" si="6"/>
        <v>0.81166984859536939</v>
      </c>
      <c r="M28">
        <f t="shared" si="7"/>
        <v>1.8940360210353955</v>
      </c>
      <c r="N28">
        <f>M28+eps*PI()*dt/2</f>
        <v>2.092379009346037</v>
      </c>
      <c r="O28">
        <f>N28*dt</f>
        <v>0.10461895046730185</v>
      </c>
      <c r="P28">
        <f>eps*dt</f>
        <v>0.12626906806902635</v>
      </c>
      <c r="Q28">
        <f>_r*COS(PI()/2-L28)+I28</f>
        <v>3.4008028921392852</v>
      </c>
      <c r="R28">
        <f>_r*SIN(PI()/2-L28)+J28</f>
        <v>22.255075321251834</v>
      </c>
    </row>
    <row r="29" spans="2:18" x14ac:dyDescent="0.3">
      <c r="B29">
        <v>1.7</v>
      </c>
      <c r="C29">
        <f t="shared" si="4"/>
        <v>0.85862966286937936</v>
      </c>
      <c r="D29">
        <f t="shared" si="0"/>
        <v>2</v>
      </c>
      <c r="E29">
        <f t="shared" si="5"/>
        <v>2.0203050891044216</v>
      </c>
      <c r="F29">
        <f>E29+acc_2*dt/2</f>
        <v>2.1465741571734478</v>
      </c>
      <c r="G29">
        <f>F29*dt</f>
        <v>0.10732870785867239</v>
      </c>
      <c r="H29">
        <f>acc_2*dt/2</f>
        <v>0.12626906806902635</v>
      </c>
      <c r="I29">
        <f>C29*COS(-alpha)-D29*SIN(-alpha)</f>
        <v>2.0213564195159521</v>
      </c>
      <c r="J29">
        <f>C29*SIN(-alpha)+D29*COS(-alpha)+h</f>
        <v>20.807070705230238</v>
      </c>
      <c r="L29">
        <f t="shared" si="6"/>
        <v>0.91628879906267124</v>
      </c>
      <c r="M29">
        <f t="shared" si="7"/>
        <v>2.0203050891044216</v>
      </c>
      <c r="N29">
        <f>M29+eps*PI()*dt/2</f>
        <v>2.2186480774150628</v>
      </c>
      <c r="O29">
        <f>N29*dt</f>
        <v>0.11093240387075315</v>
      </c>
      <c r="P29">
        <f>eps*dt</f>
        <v>0.12626906806902635</v>
      </c>
      <c r="Q29">
        <f>_r*COS(PI()/2-L29)+I29</f>
        <v>3.6080520714259503</v>
      </c>
      <c r="R29">
        <f>_r*SIN(PI()/2-L29)+J29</f>
        <v>22.024607935958688</v>
      </c>
    </row>
    <row r="30" spans="2:18" x14ac:dyDescent="0.3">
      <c r="B30">
        <v>1.8</v>
      </c>
      <c r="C30">
        <f t="shared" si="4"/>
        <v>0.9659583707280518</v>
      </c>
      <c r="D30">
        <f t="shared" si="0"/>
        <v>2</v>
      </c>
      <c r="E30">
        <f t="shared" si="5"/>
        <v>2.1465741571734478</v>
      </c>
      <c r="F30">
        <f>E30+acc_2*dt/2</f>
        <v>2.272843225242474</v>
      </c>
      <c r="G30">
        <f>F30*dt</f>
        <v>0.1136421612621237</v>
      </c>
      <c r="H30">
        <f>acc_2*dt/2</f>
        <v>0.12626906806902635</v>
      </c>
      <c r="I30">
        <f>C30*COS(-alpha)-D30*SIN(-alpha)</f>
        <v>2.0972492766588093</v>
      </c>
      <c r="J30">
        <f>C30*SIN(-alpha)+D30*COS(-alpha)+h</f>
        <v>20.731177848087381</v>
      </c>
      <c r="L30">
        <f t="shared" si="6"/>
        <v>1.0272212029334244</v>
      </c>
      <c r="M30">
        <f t="shared" si="7"/>
        <v>2.1465741571734478</v>
      </c>
      <c r="N30">
        <f>M30+eps*PI()*dt/2</f>
        <v>2.3449171454840894</v>
      </c>
      <c r="O30">
        <f>N30*dt</f>
        <v>0.11724585727420447</v>
      </c>
      <c r="P30">
        <f>eps*dt</f>
        <v>0.12626906806902635</v>
      </c>
      <c r="Q30">
        <f>_r*COS(PI()/2-L30)+I30</f>
        <v>3.8089794847131353</v>
      </c>
      <c r="R30">
        <f>_r*SIN(PI()/2-L30)+J30</f>
        <v>21.765576076447374</v>
      </c>
    </row>
    <row r="31" spans="2:18" x14ac:dyDescent="0.3">
      <c r="B31">
        <v>1.9</v>
      </c>
      <c r="C31">
        <f t="shared" si="4"/>
        <v>1.0796005319901756</v>
      </c>
      <c r="D31">
        <f t="shared" si="0"/>
        <v>2</v>
      </c>
      <c r="E31">
        <f t="shared" si="5"/>
        <v>2.272843225242474</v>
      </c>
      <c r="F31">
        <f>E31+acc_2*dt/2</f>
        <v>2.3991122933115001</v>
      </c>
      <c r="G31">
        <f>F31*dt</f>
        <v>0.11995561466557501</v>
      </c>
      <c r="H31">
        <f>acc_2*dt/2</f>
        <v>0.12626906806902635</v>
      </c>
      <c r="I31">
        <f>C31*COS(-alpha)-D31*SIN(-alpha)</f>
        <v>2.1776064195159526</v>
      </c>
      <c r="J31">
        <f>C31*SIN(-alpha)+D31*COS(-alpha)+h</f>
        <v>20.650820705230238</v>
      </c>
      <c r="L31">
        <f t="shared" si="6"/>
        <v>1.144467060207629</v>
      </c>
      <c r="M31">
        <f t="shared" si="7"/>
        <v>2.272843225242474</v>
      </c>
      <c r="N31">
        <f>M31+eps*PI()*dt/2</f>
        <v>2.4711862135531151</v>
      </c>
      <c r="O31">
        <f>N31*dt</f>
        <v>0.12355931067765576</v>
      </c>
      <c r="P31">
        <f>eps*dt</f>
        <v>0.12626906806902635</v>
      </c>
      <c r="Q31">
        <f>_r*COS(PI()/2-L31)+I31</f>
        <v>3.9985861075106746</v>
      </c>
      <c r="R31">
        <f>_r*SIN(PI()/2-L31)+J31</f>
        <v>21.477883566148709</v>
      </c>
    </row>
    <row r="32" spans="2:18" x14ac:dyDescent="0.3">
      <c r="B32">
        <v>2</v>
      </c>
      <c r="C32">
        <f t="shared" si="4"/>
        <v>1.1995561466557505</v>
      </c>
      <c r="D32">
        <f t="shared" si="0"/>
        <v>2</v>
      </c>
      <c r="E32">
        <f t="shared" si="5"/>
        <v>2.3991122933115001</v>
      </c>
      <c r="F32">
        <f>E32+acc_2*dt/2</f>
        <v>2.5253813613805263</v>
      </c>
      <c r="G32">
        <f>F32*dt</f>
        <v>0.12626906806902632</v>
      </c>
      <c r="H32">
        <f>acc_2*dt/2</f>
        <v>0.12626906806902635</v>
      </c>
      <c r="I32">
        <f>C32*COS(-alpha)-D32*SIN(-alpha)</f>
        <v>2.262427848087381</v>
      </c>
      <c r="J32">
        <f>C32*SIN(-alpha)+D32*COS(-alpha)+h</f>
        <v>20.565999276658808</v>
      </c>
      <c r="L32">
        <f t="shared" si="6"/>
        <v>1.2680263708852848</v>
      </c>
      <c r="M32">
        <f t="shared" si="7"/>
        <v>2.3991122933115001</v>
      </c>
      <c r="N32">
        <f>M32+eps*PI()*dt/2</f>
        <v>2.5974552816221417</v>
      </c>
      <c r="O32">
        <f>N32*dt</f>
        <v>0.12987276408110709</v>
      </c>
      <c r="P32">
        <f>eps*dt</f>
        <v>0.12626906806902635</v>
      </c>
      <c r="Q32">
        <f>_r*COS(PI()/2-L32)+I32</f>
        <v>4.1714563425831344</v>
      </c>
      <c r="R32">
        <f>_r*SIN(PI()/2-L32)+J32</f>
        <v>21.162329895697674</v>
      </c>
    </row>
    <row r="33" spans="2:18" x14ac:dyDescent="0.3">
      <c r="B33">
        <v>2.1</v>
      </c>
      <c r="C33">
        <f t="shared" si="4"/>
        <v>1.3258252147247769</v>
      </c>
      <c r="D33">
        <f t="shared" si="0"/>
        <v>2</v>
      </c>
      <c r="E33">
        <f t="shared" si="5"/>
        <v>2.5253813613805263</v>
      </c>
      <c r="F33">
        <f>E33+acc_2*dt/2</f>
        <v>2.6516504294495524</v>
      </c>
      <c r="G33">
        <f>F33*dt</f>
        <v>0.13258252147247762</v>
      </c>
      <c r="H33">
        <f>acc_2*dt/2</f>
        <v>0.12626906806902635</v>
      </c>
      <c r="I33">
        <f>C33*COS(-alpha)-D33*SIN(-alpha)</f>
        <v>2.3517135623730949</v>
      </c>
      <c r="J33">
        <f>C33*SIN(-alpha)+D33*COS(-alpha)+h</f>
        <v>20.476713562373096</v>
      </c>
      <c r="L33">
        <f t="shared" si="6"/>
        <v>1.3978991349663918</v>
      </c>
      <c r="M33">
        <f t="shared" si="7"/>
        <v>2.5253813613805263</v>
      </c>
      <c r="N33">
        <f>M33+eps*PI()*dt/2</f>
        <v>2.7237243496911674</v>
      </c>
      <c r="O33">
        <f>N33*dt</f>
        <v>0.13618621748455836</v>
      </c>
      <c r="P33">
        <f>eps*dt</f>
        <v>0.12626906806902635</v>
      </c>
      <c r="Q33">
        <f>_r*COS(PI()/2-L33)+I33</f>
        <v>4.3218945174078645</v>
      </c>
      <c r="R33">
        <f>_r*SIN(PI()/2-L33)+J33</f>
        <v>20.820787688715491</v>
      </c>
    </row>
    <row r="34" spans="2:18" x14ac:dyDescent="0.3">
      <c r="B34">
        <v>2.2000000000000002</v>
      </c>
      <c r="C34">
        <f t="shared" si="4"/>
        <v>1.4584077361972545</v>
      </c>
      <c r="D34">
        <f t="shared" si="0"/>
        <v>2</v>
      </c>
      <c r="E34">
        <f t="shared" si="5"/>
        <v>2.6516504294495524</v>
      </c>
      <c r="F34">
        <f>E34+acc_2*dt/2</f>
        <v>2.7779194975185786</v>
      </c>
      <c r="G34">
        <f>F34*dt</f>
        <v>0.13889597487592895</v>
      </c>
      <c r="H34">
        <f>acc_2*dt/2</f>
        <v>0.12626906806902635</v>
      </c>
      <c r="I34">
        <f>C34*COS(-alpha)-D34*SIN(-alpha)</f>
        <v>2.4454635623730949</v>
      </c>
      <c r="J34">
        <f>C34*SIN(-alpha)+D34*COS(-alpha)+h</f>
        <v>20.382963562373096</v>
      </c>
      <c r="L34">
        <f t="shared" si="6"/>
        <v>1.5340853524509501</v>
      </c>
      <c r="M34">
        <f t="shared" si="7"/>
        <v>2.6516504294495524</v>
      </c>
      <c r="N34">
        <f>M34+eps*PI()*dt/2</f>
        <v>2.849993417760194</v>
      </c>
      <c r="O34">
        <f>N34*dt</f>
        <v>0.14249967088800972</v>
      </c>
      <c r="P34">
        <f>eps*dt</f>
        <v>0.12626906806902635</v>
      </c>
      <c r="Q34">
        <f>_r*COS(PI()/2-L34)+I34</f>
        <v>4.4441160180859747</v>
      </c>
      <c r="R34">
        <f>_r*SIN(PI()/2-L34)+J34</f>
        <v>20.456369020432259</v>
      </c>
    </row>
    <row r="35" spans="2:18" x14ac:dyDescent="0.3">
      <c r="B35">
        <v>2.2999999999999998</v>
      </c>
      <c r="C35">
        <f t="shared" si="4"/>
        <v>1.5973037110731834</v>
      </c>
      <c r="D35">
        <f t="shared" si="0"/>
        <v>2</v>
      </c>
      <c r="E35">
        <f t="shared" si="5"/>
        <v>2.7779194975185786</v>
      </c>
      <c r="F35">
        <f>E35+acc_2*dt/2</f>
        <v>2.9041885655876047</v>
      </c>
      <c r="G35">
        <f>F35*dt</f>
        <v>0.14520942827938024</v>
      </c>
      <c r="H35">
        <f>acc_2*dt/2</f>
        <v>0.12626906806902635</v>
      </c>
      <c r="I35">
        <f>C35*COS(-alpha)-D35*SIN(-alpha)</f>
        <v>2.5436778480873805</v>
      </c>
      <c r="J35">
        <f>C35*SIN(-alpha)+D35*COS(-alpha)+h</f>
        <v>20.284749276658811</v>
      </c>
      <c r="L35">
        <f t="shared" si="6"/>
        <v>1.6765850233389599</v>
      </c>
      <c r="M35">
        <f t="shared" si="7"/>
        <v>2.7779194975185786</v>
      </c>
      <c r="N35">
        <f>M35+eps*PI()*dt/2</f>
        <v>2.9762624858292197</v>
      </c>
      <c r="O35">
        <f>N35*dt</f>
        <v>0.14881312429146099</v>
      </c>
      <c r="P35">
        <f>eps*dt</f>
        <v>0.12626906806902635</v>
      </c>
      <c r="Q35">
        <f>_r*COS(PI()/2-L35)+I35</f>
        <v>4.5324970328814702</v>
      </c>
      <c r="R35">
        <f>_r*SIN(PI()/2-L35)+J35</f>
        <v>20.07356629866349</v>
      </c>
    </row>
    <row r="36" spans="2:18" x14ac:dyDescent="0.3">
      <c r="B36">
        <v>2.4</v>
      </c>
      <c r="C36">
        <f t="shared" si="4"/>
        <v>1.7425131393525637</v>
      </c>
      <c r="D36">
        <f t="shared" si="0"/>
        <v>2</v>
      </c>
      <c r="E36">
        <f t="shared" si="5"/>
        <v>2.9041885655876047</v>
      </c>
      <c r="F36">
        <f>E36+acc_2*dt/2</f>
        <v>3.0304576336566309</v>
      </c>
      <c r="G36">
        <f>F36*dt</f>
        <v>0.15152288168283157</v>
      </c>
      <c r="H36">
        <f>acc_2*dt/2</f>
        <v>0.12626906806902635</v>
      </c>
      <c r="I36">
        <f>C36*COS(-alpha)-D36*SIN(-alpha)</f>
        <v>2.6463564195159526</v>
      </c>
      <c r="J36">
        <f>C36*SIN(-alpha)+D36*COS(-alpha)+h</f>
        <v>20.182070705230238</v>
      </c>
      <c r="L36">
        <f t="shared" si="6"/>
        <v>1.8253981476304209</v>
      </c>
      <c r="M36">
        <f t="shared" si="7"/>
        <v>2.9041885655876047</v>
      </c>
      <c r="N36">
        <f>M36+eps*PI()*dt/2</f>
        <v>3.1025315538982463</v>
      </c>
      <c r="O36">
        <f>N36*dt</f>
        <v>0.15512657769491234</v>
      </c>
      <c r="P36">
        <f>eps*dt</f>
        <v>0.12626906806902635</v>
      </c>
      <c r="Q36">
        <f>_r*COS(PI()/2-L36)+I36</f>
        <v>4.5818837352001323</v>
      </c>
      <c r="R36">
        <f>_r*SIN(PI()/2-L36)+J36</f>
        <v>19.678350534658925</v>
      </c>
    </row>
    <row r="37" spans="2:18" x14ac:dyDescent="0.3">
      <c r="B37">
        <v>2.5</v>
      </c>
      <c r="C37">
        <f t="shared" si="4"/>
        <v>1.8940360210353953</v>
      </c>
      <c r="D37">
        <f t="shared" si="0"/>
        <v>2</v>
      </c>
      <c r="E37">
        <f t="shared" si="5"/>
        <v>3.0304576336566309</v>
      </c>
      <c r="F37">
        <f>E37+acc_2*dt/2</f>
        <v>3.1567267017256571</v>
      </c>
      <c r="G37">
        <f>F37*dt</f>
        <v>0.15783633508628286</v>
      </c>
      <c r="H37">
        <f>acc_2*dt/2</f>
        <v>0.12626906806902635</v>
      </c>
      <c r="I37">
        <f>C37*COS(-alpha)-D37*SIN(-alpha)</f>
        <v>2.7534992766588093</v>
      </c>
      <c r="J37">
        <f>C37*SIN(-alpha)+D37*COS(-alpha)+h</f>
        <v>20.074927848087381</v>
      </c>
      <c r="L37">
        <f t="shared" si="6"/>
        <v>1.9805247253253331</v>
      </c>
      <c r="M37">
        <f t="shared" si="7"/>
        <v>3.0304576336566309</v>
      </c>
      <c r="N37">
        <f>M37+eps*PI()*dt/2</f>
        <v>3.228800621967272</v>
      </c>
      <c r="O37">
        <f>N37*dt</f>
        <v>0.16144003109836361</v>
      </c>
      <c r="P37">
        <f>eps*dt</f>
        <v>0.12626906806902635</v>
      </c>
      <c r="Q37">
        <f>_r*COS(PI()/2-L37)+I37</f>
        <v>4.5879573803943021</v>
      </c>
      <c r="R37">
        <f>_r*SIN(PI()/2-L37)+J37</f>
        <v>19.278207404243254</v>
      </c>
    </row>
    <row r="38" spans="2:18" x14ac:dyDescent="0.3">
      <c r="B38">
        <v>2.6</v>
      </c>
      <c r="C38">
        <f t="shared" si="4"/>
        <v>2.0518723561216783</v>
      </c>
      <c r="D38">
        <f t="shared" si="0"/>
        <v>2</v>
      </c>
      <c r="E38">
        <f t="shared" si="5"/>
        <v>3.1567267017256571</v>
      </c>
      <c r="F38">
        <f>E38+acc_2*dt/2</f>
        <v>3.2829957697946832</v>
      </c>
      <c r="G38">
        <f>F38*dt</f>
        <v>0.16414978848973416</v>
      </c>
      <c r="H38">
        <f>acc_2*dt/2</f>
        <v>0.12626906806902635</v>
      </c>
      <c r="I38">
        <f>C38*COS(-alpha)-D38*SIN(-alpha)</f>
        <v>2.8651064195159526</v>
      </c>
      <c r="J38">
        <f>C38*SIN(-alpha)+D38*COS(-alpha)+h</f>
        <v>19.963320705230238</v>
      </c>
      <c r="L38">
        <f t="shared" si="6"/>
        <v>2.1419647564236968</v>
      </c>
      <c r="M38">
        <f t="shared" si="7"/>
        <v>3.1567267017256571</v>
      </c>
      <c r="N38">
        <f>M38+eps*PI()*dt/2</f>
        <v>3.3550696900362986</v>
      </c>
      <c r="O38">
        <f>N38*dt</f>
        <v>0.16775348450181493</v>
      </c>
      <c r="P38">
        <f>eps*dt</f>
        <v>0.12626906806902635</v>
      </c>
      <c r="Q38">
        <f>_r*COS(PI()/2-L38)+I38</f>
        <v>4.5476461765921599</v>
      </c>
      <c r="R38">
        <f>_r*SIN(PI()/2-L38)+J38</f>
        <v>18.882089940842757</v>
      </c>
    </row>
    <row r="39" spans="2:18" x14ac:dyDescent="0.3">
      <c r="B39">
        <v>2.7</v>
      </c>
      <c r="C39">
        <f t="shared" si="4"/>
        <v>2.2160221446114123</v>
      </c>
      <c r="D39">
        <f t="shared" si="0"/>
        <v>2</v>
      </c>
      <c r="E39">
        <f t="shared" si="5"/>
        <v>3.2829957697946832</v>
      </c>
      <c r="F39">
        <f>E39+acc_2*dt/2</f>
        <v>3.4092648378637094</v>
      </c>
      <c r="G39">
        <f>F39*dt</f>
        <v>0.17046324189318549</v>
      </c>
      <c r="H39">
        <f>acc_2*dt/2</f>
        <v>0.12626906806902635</v>
      </c>
      <c r="I39">
        <f>C39*COS(-alpha)-D39*SIN(-alpha)</f>
        <v>2.9811778480873805</v>
      </c>
      <c r="J39">
        <f>C39*SIN(-alpha)+D39*COS(-alpha)+h</f>
        <v>19.847249276658811</v>
      </c>
      <c r="L39">
        <f t="shared" si="6"/>
        <v>2.3097182409255117</v>
      </c>
      <c r="M39">
        <f t="shared" si="7"/>
        <v>3.2829957697946832</v>
      </c>
      <c r="N39">
        <f>M39+eps*PI()*dt/2</f>
        <v>3.4813387581053243</v>
      </c>
      <c r="O39">
        <f>N39*dt</f>
        <v>0.17406693790526623</v>
      </c>
      <c r="P39">
        <f>eps*dt</f>
        <v>0.12626906806902635</v>
      </c>
      <c r="Q39">
        <f>_r*COS(PI()/2-L39)+I39</f>
        <v>4.4595679875046343</v>
      </c>
      <c r="R39">
        <f>_r*SIN(PI()/2-L39)+J39</f>
        <v>18.500266501834339</v>
      </c>
    </row>
    <row r="40" spans="2:18" x14ac:dyDescent="0.3">
      <c r="B40">
        <v>2.8</v>
      </c>
      <c r="C40">
        <f t="shared" si="4"/>
        <v>2.3864853865045976</v>
      </c>
      <c r="D40">
        <f t="shared" si="0"/>
        <v>2</v>
      </c>
      <c r="E40">
        <f t="shared" si="5"/>
        <v>3.4092648378637094</v>
      </c>
      <c r="F40">
        <f>E40+acc_2*dt/2</f>
        <v>3.5355339059327355</v>
      </c>
      <c r="G40">
        <f>F40*dt</f>
        <v>0.17677669529663678</v>
      </c>
      <c r="H40">
        <f>acc_2*dt/2</f>
        <v>0.12626906806902635</v>
      </c>
      <c r="I40">
        <f>C40*COS(-alpha)-D40*SIN(-alpha)</f>
        <v>3.1017135623730949</v>
      </c>
      <c r="J40">
        <f>C40*SIN(-alpha)+D40*COS(-alpha)+h</f>
        <v>19.726713562373096</v>
      </c>
      <c r="L40">
        <f t="shared" si="6"/>
        <v>2.4837851788307779</v>
      </c>
      <c r="M40">
        <f t="shared" si="7"/>
        <v>3.4092648378637094</v>
      </c>
      <c r="N40">
        <f>M40+eps*PI()*dt/2</f>
        <v>3.6076078261743509</v>
      </c>
      <c r="O40">
        <f>N40*dt</f>
        <v>0.18038039130871755</v>
      </c>
      <c r="P40">
        <f>eps*dt</f>
        <v>0.12626906806902635</v>
      </c>
      <c r="Q40">
        <f>_r*COS(PI()/2-L40)+I40</f>
        <v>4.3244801659260688</v>
      </c>
      <c r="R40">
        <f>_r*SIN(PI()/2-L40)+J40</f>
        <v>18.144044350808176</v>
      </c>
    </row>
    <row r="41" spans="2:18" x14ac:dyDescent="0.3">
      <c r="B41">
        <v>2.9</v>
      </c>
      <c r="C41">
        <f t="shared" si="4"/>
        <v>2.5632620818012346</v>
      </c>
      <c r="D41">
        <f t="shared" si="0"/>
        <v>2</v>
      </c>
      <c r="E41">
        <f t="shared" si="5"/>
        <v>3.5355339059327355</v>
      </c>
      <c r="F41">
        <f>E41+acc_2*dt/2</f>
        <v>3.6618029740017617</v>
      </c>
      <c r="G41">
        <f>F41*dt</f>
        <v>0.18309014870008811</v>
      </c>
      <c r="H41">
        <f>acc_2*dt/2</f>
        <v>0.12626906806902635</v>
      </c>
      <c r="I41">
        <f>C41*COS(-alpha)-D41*SIN(-alpha)</f>
        <v>3.2267135623730949</v>
      </c>
      <c r="J41">
        <f>C41*SIN(-alpha)+D41*COS(-alpha)+h</f>
        <v>19.601713562373096</v>
      </c>
      <c r="L41">
        <f t="shared" si="6"/>
        <v>2.6641655701394953</v>
      </c>
      <c r="M41">
        <f t="shared" si="7"/>
        <v>3.5355339059327355</v>
      </c>
      <c r="N41">
        <f>M41+eps*PI()*dt/2</f>
        <v>3.7338768942433767</v>
      </c>
      <c r="O41">
        <f>N41*dt</f>
        <v>0.18669384471216885</v>
      </c>
      <c r="P41">
        <f>eps*dt</f>
        <v>0.12626906806902635</v>
      </c>
      <c r="Q41">
        <f>_r*COS(PI()/2-L41)+I41</f>
        <v>4.1457045337292362</v>
      </c>
      <c r="R41">
        <f>_r*SIN(PI()/2-L41)+J41</f>
        <v>17.825353352684225</v>
      </c>
    </row>
    <row r="42" spans="2:18" x14ac:dyDescent="0.3">
      <c r="B42">
        <v>3</v>
      </c>
      <c r="C42">
        <f t="shared" si="4"/>
        <v>2.7463522305013228</v>
      </c>
      <c r="D42">
        <f t="shared" si="0"/>
        <v>2</v>
      </c>
      <c r="E42">
        <f t="shared" si="5"/>
        <v>3.6618029740017617</v>
      </c>
      <c r="F42">
        <f>E42+acc_2*dt/2</f>
        <v>3.7880720420707878</v>
      </c>
      <c r="G42">
        <f>F42*dt</f>
        <v>0.1894036021035394</v>
      </c>
      <c r="H42">
        <f>acc_2*dt/2</f>
        <v>0.12626906806902635</v>
      </c>
      <c r="I42">
        <f>C42*COS(-alpha)-D42*SIN(-alpha)</f>
        <v>3.3561778480873805</v>
      </c>
      <c r="J42">
        <f>C42*SIN(-alpha)+D42*COS(-alpha)+h</f>
        <v>19.472249276658811</v>
      </c>
      <c r="L42">
        <f t="shared" si="6"/>
        <v>2.8508594148516639</v>
      </c>
      <c r="M42">
        <f t="shared" si="7"/>
        <v>3.6618029740017617</v>
      </c>
      <c r="N42">
        <f>M42+eps*PI()*dt/2</f>
        <v>3.8601459623124033</v>
      </c>
      <c r="O42">
        <f>N42*dt</f>
        <v>0.19300729811562017</v>
      </c>
      <c r="P42">
        <f>eps*dt</f>
        <v>0.12626906806902635</v>
      </c>
      <c r="Q42">
        <f>_r*COS(PI()/2-L42)+I42</f>
        <v>3.9294873874922596</v>
      </c>
      <c r="R42">
        <f>_r*SIN(PI()/2-L42)+J42</f>
        <v>17.556181383282546</v>
      </c>
    </row>
    <row r="43" spans="2:18" x14ac:dyDescent="0.3">
      <c r="B43">
        <v>3.1</v>
      </c>
      <c r="C43">
        <f t="shared" si="4"/>
        <v>2.9357558326048623</v>
      </c>
      <c r="D43">
        <f t="shared" si="0"/>
        <v>2</v>
      </c>
      <c r="E43">
        <f t="shared" si="5"/>
        <v>3.7880720420707878</v>
      </c>
      <c r="F43">
        <f>E43+acc_2*dt/2</f>
        <v>3.914341110139814</v>
      </c>
      <c r="G43">
        <f>F43*dt</f>
        <v>0.1957170555069907</v>
      </c>
      <c r="H43">
        <f>acc_2*dt/2</f>
        <v>0.12626906806902635</v>
      </c>
      <c r="I43">
        <f>C43*COS(-alpha)-D43*SIN(-alpha)</f>
        <v>3.4901064195159521</v>
      </c>
      <c r="J43">
        <f>C43*SIN(-alpha)+D43*COS(-alpha)+h</f>
        <v>19.338320705230238</v>
      </c>
      <c r="L43">
        <f t="shared" si="6"/>
        <v>3.0438667129672843</v>
      </c>
      <c r="M43">
        <f t="shared" si="7"/>
        <v>3.7880720420707878</v>
      </c>
      <c r="N43">
        <f>M43+eps*PI()*dt/2</f>
        <v>3.986415030381429</v>
      </c>
      <c r="O43">
        <f>N43*dt</f>
        <v>0.19932075151907147</v>
      </c>
      <c r="P43">
        <f>eps*dt</f>
        <v>0.12626906806902635</v>
      </c>
      <c r="Q43">
        <f>_r*COS(PI()/2-L43)+I43</f>
        <v>3.6852473433316977</v>
      </c>
      <c r="R43">
        <f>_r*SIN(PI()/2-L43)+J43</f>
        <v>17.34786346633955</v>
      </c>
    </row>
    <row r="44" spans="2:18" x14ac:dyDescent="0.3">
      <c r="B44">
        <v>3.2</v>
      </c>
      <c r="C44">
        <f t="shared" si="4"/>
        <v>3.131472888111853</v>
      </c>
      <c r="D44">
        <f t="shared" si="0"/>
        <v>2</v>
      </c>
      <c r="E44">
        <f t="shared" si="5"/>
        <v>3.914341110139814</v>
      </c>
      <c r="F44">
        <f>E44+acc_2*dt/2</f>
        <v>4.0406101782088406</v>
      </c>
      <c r="G44">
        <f>F44*dt</f>
        <v>0.20203050891044205</v>
      </c>
      <c r="H44">
        <f>acc_2*dt/2</f>
        <v>0.12626906806902635</v>
      </c>
      <c r="I44">
        <f>C44*COS(-alpha)-D44*SIN(-alpha)</f>
        <v>3.6284992766588093</v>
      </c>
      <c r="J44">
        <f>C44*SIN(-alpha)+D44*COS(-alpha)+h</f>
        <v>19.199927848087381</v>
      </c>
      <c r="L44">
        <f t="shared" si="6"/>
        <v>3.2431874644863559</v>
      </c>
      <c r="M44">
        <f t="shared" si="7"/>
        <v>3.914341110139814</v>
      </c>
      <c r="N44">
        <f>M44+eps*PI()*dt/2</f>
        <v>4.1126840984504556</v>
      </c>
      <c r="O44">
        <f>N44*dt</f>
        <v>0.2056342049225228</v>
      </c>
      <c r="P44">
        <f>eps*dt</f>
        <v>0.12626906806902635</v>
      </c>
      <c r="Q44">
        <f>_r*COS(PI()/2-L44)+I44</f>
        <v>3.425659011659103</v>
      </c>
      <c r="R44">
        <f>_r*SIN(PI()/2-L44)+J44</f>
        <v>17.210240478952507</v>
      </c>
    </row>
    <row r="45" spans="2:18" x14ac:dyDescent="0.3">
      <c r="B45">
        <v>3.3</v>
      </c>
      <c r="C45">
        <f t="shared" si="4"/>
        <v>3.3335033970222949</v>
      </c>
      <c r="D45">
        <f t="shared" si="0"/>
        <v>2</v>
      </c>
      <c r="E45">
        <f t="shared" si="5"/>
        <v>4.0406101782088406</v>
      </c>
      <c r="F45">
        <f>E45+acc_2*dt/2</f>
        <v>4.1668792462778672</v>
      </c>
      <c r="G45">
        <f>F45*dt</f>
        <v>0.20834396231389338</v>
      </c>
      <c r="H45">
        <f>acc_2*dt/2</f>
        <v>0.12626906806902635</v>
      </c>
      <c r="I45">
        <f>C45*COS(-alpha)-D45*SIN(-alpha)</f>
        <v>3.7713564195159517</v>
      </c>
      <c r="J45">
        <f>C45*SIN(-alpha)+D45*COS(-alpha)+h</f>
        <v>19.057070705230238</v>
      </c>
      <c r="L45">
        <f t="shared" si="6"/>
        <v>3.4488216694088787</v>
      </c>
      <c r="M45">
        <f t="shared" si="7"/>
        <v>4.0406101782088406</v>
      </c>
      <c r="N45">
        <f>M45+eps*PI()*dt/2</f>
        <v>4.2389531665194822</v>
      </c>
      <c r="O45">
        <f>N45*dt</f>
        <v>0.21194765832597412</v>
      </c>
      <c r="P45">
        <f>eps*dt</f>
        <v>0.12626906806902635</v>
      </c>
      <c r="Q45">
        <f>_r*COS(PI()/2-L45)+I45</f>
        <v>3.1665192847356414</v>
      </c>
      <c r="R45">
        <f>_r*SIN(PI()/2-L45)+J45</f>
        <v>17.150720254659635</v>
      </c>
    </row>
    <row r="46" spans="2:18" x14ac:dyDescent="0.3">
      <c r="B46">
        <v>3.4</v>
      </c>
      <c r="C46">
        <f t="shared" si="4"/>
        <v>3.5418473593361881</v>
      </c>
      <c r="D46">
        <f t="shared" si="0"/>
        <v>2</v>
      </c>
      <c r="E46">
        <f t="shared" si="5"/>
        <v>4.1668792462778672</v>
      </c>
      <c r="F46">
        <f>E46+acc_2*dt/2</f>
        <v>4.2931483143468938</v>
      </c>
      <c r="G46">
        <f>F46*dt</f>
        <v>0.2146574157173447</v>
      </c>
      <c r="H46">
        <f>acc_2*dt/2</f>
        <v>0.12626906806902635</v>
      </c>
      <c r="I46">
        <f>C46*COS(-alpha)-D46*SIN(-alpha)</f>
        <v>3.9186778480873801</v>
      </c>
      <c r="J46">
        <f>C46*SIN(-alpha)+D46*COS(-alpha)+h</f>
        <v>18.909749276658811</v>
      </c>
      <c r="L46">
        <f t="shared" si="6"/>
        <v>3.6607693277348528</v>
      </c>
      <c r="M46">
        <f t="shared" si="7"/>
        <v>4.1668792462778672</v>
      </c>
      <c r="N46">
        <f>M46+eps*PI()*dt/2</f>
        <v>4.3652222345885088</v>
      </c>
      <c r="O46">
        <f>N46*dt</f>
        <v>0.21826111172942544</v>
      </c>
      <c r="P46">
        <f>eps*dt</f>
        <v>0.12626906806902635</v>
      </c>
      <c r="Q46">
        <f>_r*COS(PI()/2-L46)+I46</f>
        <v>2.9263469049924113</v>
      </c>
      <c r="R46">
        <f>_r*SIN(PI()/2-L46)+J46</f>
        <v>17.173293317131979</v>
      </c>
    </row>
    <row r="47" spans="2:18" x14ac:dyDescent="0.3">
      <c r="B47">
        <v>3.5</v>
      </c>
      <c r="C47">
        <f t="shared" si="4"/>
        <v>3.756504775053533</v>
      </c>
      <c r="D47">
        <f t="shared" si="0"/>
        <v>2</v>
      </c>
      <c r="E47">
        <f t="shared" si="5"/>
        <v>4.2931483143468938</v>
      </c>
      <c r="F47">
        <f>E47+acc_2*dt/2</f>
        <v>4.4194173824159204</v>
      </c>
      <c r="G47">
        <f>F47*dt</f>
        <v>0.22097086912079603</v>
      </c>
      <c r="H47">
        <f>acc_2*dt/2</f>
        <v>0.12626906806902635</v>
      </c>
      <c r="I47">
        <f>C47*COS(-alpha)-D47*SIN(-alpha)</f>
        <v>4.070463562373094</v>
      </c>
      <c r="J47">
        <f>C47*SIN(-alpha)+D47*COS(-alpha)+h</f>
        <v>18.757963562373096</v>
      </c>
      <c r="L47">
        <f t="shared" si="6"/>
        <v>3.8790304394642781</v>
      </c>
      <c r="M47">
        <f t="shared" si="7"/>
        <v>4.2931483143468938</v>
      </c>
      <c r="N47">
        <f>M47+eps*PI()*dt/2</f>
        <v>4.4914913026575354</v>
      </c>
      <c r="O47">
        <f>N47*dt</f>
        <v>0.22457456513287677</v>
      </c>
      <c r="P47">
        <f>eps*dt</f>
        <v>0.12626906806902635</v>
      </c>
      <c r="Q47">
        <f>_r*COS(PI()/2-L47)+I47</f>
        <v>2.7256763907792032</v>
      </c>
      <c r="R47">
        <f>_r*SIN(PI()/2-L47)+J47</f>
        <v>17.277575956670958</v>
      </c>
    </row>
    <row r="48" spans="2:18" x14ac:dyDescent="0.3">
      <c r="B48">
        <v>3.6</v>
      </c>
      <c r="C48">
        <f t="shared" si="4"/>
        <v>3.9774756441743291</v>
      </c>
      <c r="D48">
        <f t="shared" si="0"/>
        <v>2</v>
      </c>
      <c r="E48">
        <f t="shared" si="5"/>
        <v>4.4194173824159204</v>
      </c>
      <c r="F48">
        <f>E48+acc_2*dt/2</f>
        <v>4.545686450484947</v>
      </c>
      <c r="G48">
        <f>F48*dt</f>
        <v>0.22728432252424735</v>
      </c>
      <c r="H48">
        <f>acc_2*dt/2</f>
        <v>0.12626906806902635</v>
      </c>
      <c r="I48">
        <f>C48*COS(-alpha)-D48*SIN(-alpha)</f>
        <v>4.226713562373094</v>
      </c>
      <c r="J48">
        <f>C48*SIN(-alpha)+D48*COS(-alpha)+h</f>
        <v>18.601713562373096</v>
      </c>
      <c r="L48">
        <f t="shared" si="6"/>
        <v>4.1036050045971546</v>
      </c>
      <c r="M48">
        <f t="shared" si="7"/>
        <v>4.4194173824159204</v>
      </c>
      <c r="N48">
        <f>M48+eps*PI()*dt/2</f>
        <v>4.617760370726562</v>
      </c>
      <c r="O48">
        <f>N48*dt</f>
        <v>0.23088801853632812</v>
      </c>
      <c r="P48">
        <f>eps*dt</f>
        <v>0.12626906806902635</v>
      </c>
      <c r="Q48">
        <f>_r*COS(PI()/2-L48)+I48</f>
        <v>2.5860254976470474</v>
      </c>
      <c r="R48">
        <f>_r*SIN(PI()/2-L48)+J48</f>
        <v>17.457972912459184</v>
      </c>
    </row>
    <row r="49" spans="2:18" x14ac:dyDescent="0.3">
      <c r="B49">
        <v>3.7</v>
      </c>
      <c r="C49">
        <f t="shared" si="4"/>
        <v>4.2047599666985764</v>
      </c>
      <c r="D49">
        <f t="shared" si="0"/>
        <v>2</v>
      </c>
      <c r="E49">
        <f t="shared" si="5"/>
        <v>4.545686450484947</v>
      </c>
      <c r="F49">
        <f>E49+acc_2*dt/2</f>
        <v>4.6719555185539736</v>
      </c>
      <c r="G49">
        <f>F49*dt</f>
        <v>0.2335977759276987</v>
      </c>
      <c r="H49">
        <f>acc_2*dt/2</f>
        <v>0.12626906806902635</v>
      </c>
      <c r="I49">
        <f>C49*COS(-alpha)-D49*SIN(-alpha)</f>
        <v>4.3874278480873805</v>
      </c>
      <c r="J49">
        <f>C49*SIN(-alpha)+D49*COS(-alpha)+h</f>
        <v>18.440999276658811</v>
      </c>
      <c r="L49">
        <f t="shared" si="6"/>
        <v>4.3344930231334828</v>
      </c>
      <c r="M49">
        <f t="shared" si="7"/>
        <v>4.545686450484947</v>
      </c>
      <c r="N49">
        <f>M49+eps*PI()*dt/2</f>
        <v>4.7440294387955886</v>
      </c>
      <c r="O49">
        <f>N49*dt</f>
        <v>0.23720147193977945</v>
      </c>
      <c r="P49">
        <f>eps*dt</f>
        <v>0.12626906806902635</v>
      </c>
      <c r="Q49">
        <f>_r*COS(PI()/2-L49)+I49</f>
        <v>2.5285418242309294</v>
      </c>
      <c r="R49">
        <f>_r*SIN(PI()/2-L49)+J49</f>
        <v>17.703067877197348</v>
      </c>
    </row>
    <row r="50" spans="2:18" x14ac:dyDescent="0.3">
      <c r="B50">
        <v>3.8</v>
      </c>
      <c r="C50">
        <f t="shared" si="4"/>
        <v>4.438357742626275</v>
      </c>
      <c r="D50">
        <f t="shared" si="0"/>
        <v>2</v>
      </c>
      <c r="E50">
        <f t="shared" si="5"/>
        <v>4.6719555185539736</v>
      </c>
      <c r="F50">
        <f>E50+acc_2*dt/2</f>
        <v>4.7982245866230002</v>
      </c>
      <c r="G50">
        <f>F50*dt</f>
        <v>0.23991122933115003</v>
      </c>
      <c r="H50">
        <f>acc_2*dt/2</f>
        <v>0.12626906806902635</v>
      </c>
      <c r="I50">
        <f>C50*COS(-alpha)-D50*SIN(-alpha)</f>
        <v>4.5526064195159517</v>
      </c>
      <c r="J50">
        <f>C50*SIN(-alpha)+D50*COS(-alpha)+h</f>
        <v>18.275820705230238</v>
      </c>
      <c r="L50">
        <f t="shared" si="6"/>
        <v>4.5716944950732623</v>
      </c>
      <c r="M50">
        <f t="shared" si="7"/>
        <v>4.6719555185539736</v>
      </c>
      <c r="N50">
        <f>M50+eps*PI()*dt/2</f>
        <v>4.8702985068646152</v>
      </c>
      <c r="O50">
        <f>N50*dt</f>
        <v>0.24351492534323077</v>
      </c>
      <c r="P50">
        <f>eps*dt</f>
        <v>0.12626906806902635</v>
      </c>
      <c r="Q50">
        <f>_r*COS(PI()/2-L50)+I50</f>
        <v>2.5723687259528667</v>
      </c>
      <c r="R50">
        <f>_r*SIN(PI()/2-L50)+J50</f>
        <v>17.995359162426322</v>
      </c>
    </row>
    <row r="51" spans="2:18" x14ac:dyDescent="0.3">
      <c r="B51">
        <v>3.9</v>
      </c>
      <c r="C51">
        <f t="shared" si="4"/>
        <v>4.6782689719574249</v>
      </c>
      <c r="D51">
        <f t="shared" si="0"/>
        <v>2</v>
      </c>
      <c r="E51">
        <f t="shared" si="5"/>
        <v>4.7982245866230002</v>
      </c>
      <c r="F51">
        <f>E51+acc_2*dt/2</f>
        <v>4.9244936546920268</v>
      </c>
      <c r="G51">
        <f>F51*dt</f>
        <v>0.24622468273460135</v>
      </c>
      <c r="H51">
        <f>acc_2*dt/2</f>
        <v>0.12626906806902635</v>
      </c>
      <c r="I51">
        <f>C51*COS(-alpha)-D51*SIN(-alpha)</f>
        <v>4.7222492766588084</v>
      </c>
      <c r="J51">
        <f>C51*SIN(-alpha)+D51*COS(-alpha)+h</f>
        <v>18.106177848087381</v>
      </c>
      <c r="L51">
        <f t="shared" si="6"/>
        <v>4.815209420416493</v>
      </c>
      <c r="M51">
        <f t="shared" si="7"/>
        <v>4.7982245866230002</v>
      </c>
      <c r="N51">
        <f>M51+eps*PI()*dt/2</f>
        <v>4.9965675749336418</v>
      </c>
      <c r="O51">
        <f>N51*dt</f>
        <v>0.24982837874668209</v>
      </c>
      <c r="P51">
        <f>eps*dt</f>
        <v>0.12626906806902635</v>
      </c>
      <c r="Q51">
        <f>_r*COS(PI()/2-L51)+I51</f>
        <v>2.7328120088212229</v>
      </c>
      <c r="R51">
        <f>_r*SIN(PI()/2-L51)+J51</f>
        <v>18.311456578936248</v>
      </c>
    </row>
    <row r="52" spans="2:18" x14ac:dyDescent="0.3">
      <c r="B52">
        <v>4</v>
      </c>
      <c r="C52">
        <f t="shared" si="4"/>
        <v>4.9244936546920259</v>
      </c>
      <c r="D52">
        <f t="shared" si="0"/>
        <v>2</v>
      </c>
      <c r="E52">
        <f t="shared" si="5"/>
        <v>4.9244936546920268</v>
      </c>
      <c r="F52">
        <f>E52+acc_2*dt/2</f>
        <v>5.0507627227610534</v>
      </c>
      <c r="G52">
        <f>F52*dt</f>
        <v>0.2525381361380527</v>
      </c>
      <c r="H52">
        <f>acc_2*dt/2</f>
        <v>0.12626906806902635</v>
      </c>
      <c r="I52">
        <f>C52*COS(-alpha)-D52*SIN(-alpha)</f>
        <v>4.8963564195159517</v>
      </c>
      <c r="J52">
        <f>C52*SIN(-alpha)+D52*COS(-alpha)+h</f>
        <v>17.932070705230238</v>
      </c>
      <c r="L52">
        <f t="shared" si="6"/>
        <v>5.065037799163175</v>
      </c>
      <c r="M52">
        <f t="shared" si="7"/>
        <v>4.9244936546920268</v>
      </c>
      <c r="N52">
        <f>M52+eps*PI()*dt/2</f>
        <v>5.1228366430026684</v>
      </c>
      <c r="O52">
        <f>N52*dt</f>
        <v>0.25614183215013342</v>
      </c>
      <c r="P52">
        <f>eps*dt</f>
        <v>0.12626906806902635</v>
      </c>
      <c r="Q52">
        <f>_r*COS(PI()/2-L52)+I52</f>
        <v>3.0194341308613648</v>
      </c>
      <c r="R52">
        <f>_r*SIN(PI()/2-L52)+J52</f>
        <v>18.622840364633159</v>
      </c>
    </row>
    <row r="53" spans="2:18" x14ac:dyDescent="0.3">
      <c r="B53">
        <v>4.0999999999999996</v>
      </c>
      <c r="C53">
        <f t="shared" si="4"/>
        <v>5.1770317908300783</v>
      </c>
      <c r="D53">
        <f t="shared" si="0"/>
        <v>2</v>
      </c>
      <c r="E53">
        <f t="shared" si="5"/>
        <v>5.0507627227610534</v>
      </c>
      <c r="F53">
        <f>E53+acc_2*dt/2</f>
        <v>5.17703179083008</v>
      </c>
      <c r="G53">
        <f>F53*dt</f>
        <v>0.258851589541504</v>
      </c>
      <c r="H53">
        <f>acc_2*dt/2</f>
        <v>0.12626906806902635</v>
      </c>
      <c r="I53">
        <f>C53*COS(-alpha)-D53*SIN(-alpha)</f>
        <v>5.0749278480873796</v>
      </c>
      <c r="J53">
        <f>C53*SIN(-alpha)+D53*COS(-alpha)+h</f>
        <v>17.753499276658811</v>
      </c>
      <c r="L53">
        <f t="shared" si="6"/>
        <v>5.3211796313133082</v>
      </c>
      <c r="M53">
        <f t="shared" si="7"/>
        <v>5.0507627227610534</v>
      </c>
      <c r="N53">
        <f>M53+eps*PI()*dt/2</f>
        <v>5.249105711071695</v>
      </c>
      <c r="O53">
        <f>N53*dt</f>
        <v>0.26245528555358477</v>
      </c>
      <c r="P53">
        <f>eps*dt</f>
        <v>0.12626906806902635</v>
      </c>
      <c r="Q53">
        <f>_r*COS(PI()/2-L53)+I53</f>
        <v>3.434247418028086</v>
      </c>
      <c r="R53">
        <f>_r*SIN(PI()/2-L53)+J53</f>
        <v>18.897250878371548</v>
      </c>
    </row>
    <row r="54" spans="2:18" x14ac:dyDescent="0.3">
      <c r="B54">
        <v>4.2</v>
      </c>
      <c r="C54">
        <f t="shared" si="4"/>
        <v>5.4358833803715818</v>
      </c>
      <c r="D54">
        <f t="shared" si="0"/>
        <v>2</v>
      </c>
      <c r="E54">
        <f t="shared" si="5"/>
        <v>5.17703179083008</v>
      </c>
      <c r="F54">
        <f>E54+acc_2*dt/2</f>
        <v>5.3033008588991066</v>
      </c>
      <c r="G54">
        <f>F54*dt</f>
        <v>0.26516504294495535</v>
      </c>
      <c r="H54">
        <f>acc_2*dt/2</f>
        <v>0.12626906806902635</v>
      </c>
      <c r="I54">
        <f>C54*COS(-alpha)-D54*SIN(-alpha)</f>
        <v>5.257963562373094</v>
      </c>
      <c r="J54">
        <f>C54*SIN(-alpha)+D54*COS(-alpha)+h</f>
        <v>17.570463562373096</v>
      </c>
      <c r="L54">
        <f t="shared" si="6"/>
        <v>5.5836349168668926</v>
      </c>
      <c r="M54">
        <f t="shared" si="7"/>
        <v>5.17703179083008</v>
      </c>
      <c r="N54">
        <f>M54+eps*PI()*dt/2</f>
        <v>5.3753747791407216</v>
      </c>
      <c r="O54">
        <f>N54*dt</f>
        <v>0.26876873895703607</v>
      </c>
      <c r="P54">
        <f>eps*dt</f>
        <v>0.12626906806902635</v>
      </c>
      <c r="Q54">
        <f>_r*COS(PI()/2-L54)+I54</f>
        <v>3.970216079015743</v>
      </c>
      <c r="R54">
        <f>_r*SIN(PI()/2-L54)+J54</f>
        <v>19.100727075336405</v>
      </c>
    </row>
    <row r="55" spans="2:18" x14ac:dyDescent="0.3">
      <c r="B55">
        <v>4.3</v>
      </c>
      <c r="C55">
        <f t="shared" si="4"/>
        <v>5.7010484233165375</v>
      </c>
      <c r="D55">
        <f t="shared" si="0"/>
        <v>2</v>
      </c>
      <c r="E55">
        <f t="shared" si="5"/>
        <v>5.3033008588991066</v>
      </c>
      <c r="F55">
        <f>E55+acc_2*dt/2</f>
        <v>5.4295699269681332</v>
      </c>
      <c r="G55">
        <f>F55*dt</f>
        <v>0.27147849634840665</v>
      </c>
      <c r="H55">
        <f>acc_2*dt/2</f>
        <v>0.12626906806902635</v>
      </c>
      <c r="I55">
        <f>C55*COS(-alpha)-D55*SIN(-alpha)</f>
        <v>5.445463562373094</v>
      </c>
      <c r="J55">
        <f>C55*SIN(-alpha)+D55*COS(-alpha)+h</f>
        <v>17.382963562373096</v>
      </c>
      <c r="L55">
        <f t="shared" si="6"/>
        <v>5.8524036558239283</v>
      </c>
      <c r="M55">
        <f t="shared" si="7"/>
        <v>5.3033008588991066</v>
      </c>
      <c r="N55">
        <f>M55+eps*PI()*dt/2</f>
        <v>5.5016438472097482</v>
      </c>
      <c r="O55">
        <f>N55*dt</f>
        <v>0.27508219236048742</v>
      </c>
      <c r="P55">
        <f>eps*dt</f>
        <v>0.12626906806902635</v>
      </c>
      <c r="Q55">
        <f>_r*COS(PI()/2-L55)+I55</f>
        <v>4.610301223737638</v>
      </c>
      <c r="R55">
        <f>_r*SIN(PI()/2-L55)+J55</f>
        <v>19.200242811174711</v>
      </c>
    </row>
    <row r="56" spans="2:18" x14ac:dyDescent="0.3">
      <c r="B56">
        <v>4.4000000000000004</v>
      </c>
      <c r="C56">
        <f t="shared" si="4"/>
        <v>5.9725269196649444</v>
      </c>
      <c r="D56">
        <f t="shared" si="0"/>
        <v>2</v>
      </c>
      <c r="E56">
        <f t="shared" si="5"/>
        <v>5.4295699269681332</v>
      </c>
      <c r="F56">
        <f>E56+acc_2*dt/2</f>
        <v>5.5558389950371598</v>
      </c>
      <c r="G56">
        <f>F56*dt</f>
        <v>0.277791949751858</v>
      </c>
      <c r="H56">
        <f>acc_2*dt/2</f>
        <v>0.12626906806902635</v>
      </c>
      <c r="I56">
        <f>C56*COS(-alpha)-D56*SIN(-alpha)</f>
        <v>5.6374278480873796</v>
      </c>
      <c r="J56">
        <f>C56*SIN(-alpha)+D56*COS(-alpha)+h</f>
        <v>17.190999276658811</v>
      </c>
      <c r="L56">
        <f t="shared" si="6"/>
        <v>6.1274858481844161</v>
      </c>
      <c r="M56">
        <f t="shared" si="7"/>
        <v>5.4295699269681332</v>
      </c>
      <c r="N56">
        <f>M56+eps*PI()*dt/2</f>
        <v>5.6279129152787748</v>
      </c>
      <c r="O56">
        <f>N56*dt</f>
        <v>0.28139564576393877</v>
      </c>
      <c r="P56">
        <f>eps*dt</f>
        <v>0.12626906806902635</v>
      </c>
      <c r="Q56">
        <f>_r*COS(PI()/2-L56)+I56</f>
        <v>5.3272855780420922</v>
      </c>
      <c r="R56">
        <f>_r*SIN(PI()/2-L56)+J56</f>
        <v>19.16680588974906</v>
      </c>
    </row>
    <row r="57" spans="2:18" x14ac:dyDescent="0.3">
      <c r="B57">
        <v>4.5</v>
      </c>
      <c r="C57">
        <f t="shared" si="4"/>
        <v>6.2503188694168026</v>
      </c>
      <c r="D57">
        <f t="shared" si="0"/>
        <v>2</v>
      </c>
      <c r="E57">
        <f t="shared" si="5"/>
        <v>5.5558389950371598</v>
      </c>
      <c r="F57">
        <f>E57+acc_2*dt/2</f>
        <v>5.6821080631061864</v>
      </c>
      <c r="G57">
        <f>F57*dt</f>
        <v>0.28410540315530936</v>
      </c>
      <c r="H57">
        <f>acc_2*dt/2</f>
        <v>0.12626906806902635</v>
      </c>
      <c r="I57">
        <f>C57*COS(-alpha)-D57*SIN(-alpha)</f>
        <v>5.8338564195159517</v>
      </c>
      <c r="J57">
        <f>C57*SIN(-alpha)+D57*COS(-alpha)+h</f>
        <v>16.994570705230238</v>
      </c>
      <c r="L57">
        <f t="shared" si="6"/>
        <v>6.4088814939483552</v>
      </c>
      <c r="M57">
        <f t="shared" si="7"/>
        <v>5.5558389950371598</v>
      </c>
      <c r="N57">
        <f>M57+eps*PI()*dt/2</f>
        <v>5.7541819833478014</v>
      </c>
      <c r="O57">
        <f>N57*dt</f>
        <v>0.28770909916739007</v>
      </c>
      <c r="P57">
        <f>eps*dt</f>
        <v>0.12626906806902635</v>
      </c>
      <c r="Q57">
        <f>_r*COS(PI()/2-L57)+I57</f>
        <v>6.0845873355238158</v>
      </c>
      <c r="R57">
        <f>_r*SIN(PI()/2-L57)+J57</f>
        <v>18.978791965008959</v>
      </c>
    </row>
    <row r="58" spans="2:18" x14ac:dyDescent="0.3">
      <c r="B58">
        <v>4.5999999999999996</v>
      </c>
      <c r="C58">
        <f t="shared" si="4"/>
        <v>6.534424272572112</v>
      </c>
      <c r="D58">
        <f t="shared" si="0"/>
        <v>2</v>
      </c>
      <c r="E58">
        <f t="shared" si="5"/>
        <v>5.6821080631061864</v>
      </c>
      <c r="F58">
        <f>E58+acc_2*dt/2</f>
        <v>5.808377131175213</v>
      </c>
      <c r="G58">
        <f>F58*dt</f>
        <v>0.29041885655876065</v>
      </c>
      <c r="H58">
        <f>acc_2*dt/2</f>
        <v>0.12626906806902635</v>
      </c>
      <c r="I58">
        <f>C58*COS(-alpha)-D58*SIN(-alpha)</f>
        <v>6.0347492766588084</v>
      </c>
      <c r="J58">
        <f>C58*SIN(-alpha)+D58*COS(-alpha)+h</f>
        <v>16.793677848087384</v>
      </c>
      <c r="L58">
        <f t="shared" si="6"/>
        <v>6.6965905931157454</v>
      </c>
      <c r="M58">
        <f t="shared" si="7"/>
        <v>5.6821080631061864</v>
      </c>
      <c r="N58">
        <f>M58+eps*PI()*dt/2</f>
        <v>5.880451051416828</v>
      </c>
      <c r="O58">
        <f>N58*dt</f>
        <v>0.29402255257084142</v>
      </c>
      <c r="P58">
        <f>eps*dt</f>
        <v>0.12626906806902635</v>
      </c>
      <c r="Q58">
        <f>_r*COS(PI()/2-L58)+I58</f>
        <v>6.8382094155771576</v>
      </c>
      <c r="R58">
        <f>_r*SIN(PI()/2-L58)+J58</f>
        <v>18.625194106592698</v>
      </c>
    </row>
    <row r="59" spans="2:18" x14ac:dyDescent="0.3">
      <c r="B59">
        <v>4.7</v>
      </c>
      <c r="C59">
        <f t="shared" si="4"/>
        <v>6.8248431291308727</v>
      </c>
      <c r="D59">
        <f t="shared" si="0"/>
        <v>2</v>
      </c>
      <c r="E59">
        <f t="shared" si="5"/>
        <v>5.808377131175213</v>
      </c>
      <c r="F59">
        <f>E59+acc_2*dt/2</f>
        <v>5.9346461992442396</v>
      </c>
      <c r="G59">
        <f>F59*dt</f>
        <v>0.296732309962212</v>
      </c>
      <c r="H59">
        <f>acc_2*dt/2</f>
        <v>0.12626906806902635</v>
      </c>
      <c r="I59">
        <f>C59*COS(-alpha)-D59*SIN(-alpha)</f>
        <v>6.2401064195159517</v>
      </c>
      <c r="J59">
        <f>C59*SIN(-alpha)+D59*COS(-alpha)+h</f>
        <v>16.588320705230238</v>
      </c>
      <c r="L59">
        <f t="shared" si="6"/>
        <v>6.990613145686587</v>
      </c>
      <c r="M59">
        <f t="shared" si="7"/>
        <v>5.808377131175213</v>
      </c>
      <c r="N59">
        <f>M59+eps*PI()*dt/2</f>
        <v>6.0067201194858546</v>
      </c>
      <c r="O59">
        <f>N59*dt</f>
        <v>0.30033600597429277</v>
      </c>
      <c r="P59">
        <f>eps*dt</f>
        <v>0.12626906806902635</v>
      </c>
      <c r="Q59">
        <f>_r*COS(PI()/2-L59)+I59</f>
        <v>7.5398683948909939</v>
      </c>
      <c r="R59">
        <f>_r*SIN(PI()/2-L59)+J59</f>
        <v>18.108392679634466</v>
      </c>
    </row>
    <row r="60" spans="2:18" x14ac:dyDescent="0.3">
      <c r="B60">
        <v>4.8</v>
      </c>
      <c r="C60">
        <f t="shared" si="4"/>
        <v>7.1215754390930845</v>
      </c>
      <c r="D60">
        <f t="shared" si="0"/>
        <v>2</v>
      </c>
      <c r="E60">
        <f t="shared" si="5"/>
        <v>5.9346461992442396</v>
      </c>
      <c r="F60">
        <f>E60+acc_2*dt/2</f>
        <v>6.0609152673132662</v>
      </c>
      <c r="G60">
        <f>F60*dt</f>
        <v>0.30304576336566336</v>
      </c>
      <c r="H60">
        <f>acc_2*dt/2</f>
        <v>0.12626906806902635</v>
      </c>
      <c r="I60">
        <f>C60*COS(-alpha)-D60*SIN(-alpha)</f>
        <v>6.4499278480873805</v>
      </c>
      <c r="J60">
        <f>C60*SIN(-alpha)+D60*COS(-alpha)+h</f>
        <v>16.378499276658811</v>
      </c>
      <c r="L60">
        <f t="shared" si="6"/>
        <v>7.2909491516608798</v>
      </c>
      <c r="M60">
        <f t="shared" si="7"/>
        <v>5.9346461992442396</v>
      </c>
      <c r="N60">
        <f>M60+eps*PI()*dt/2</f>
        <v>6.1329891875548812</v>
      </c>
      <c r="O60">
        <f>N60*dt</f>
        <v>0.30664945937774407</v>
      </c>
      <c r="P60">
        <f>eps*dt</f>
        <v>0.12626906806902635</v>
      </c>
      <c r="Q60">
        <f>_r*COS(PI()/2-L60)+I60</f>
        <v>8.1412086582422063</v>
      </c>
      <c r="R60">
        <f>_r*SIN(PI()/2-L60)+J60</f>
        <v>17.446005352145992</v>
      </c>
    </row>
    <row r="61" spans="2:18" x14ac:dyDescent="0.3">
      <c r="B61">
        <v>4.9000000000000004</v>
      </c>
      <c r="C61">
        <f t="shared" si="4"/>
        <v>7.4246212024587477</v>
      </c>
      <c r="D61">
        <f t="shared" si="0"/>
        <v>2</v>
      </c>
      <c r="E61">
        <f t="shared" si="5"/>
        <v>6.0609152673132662</v>
      </c>
      <c r="F61">
        <f>E61+acc_2*dt/2</f>
        <v>6.1871843353822928</v>
      </c>
      <c r="G61">
        <f>F61*dt</f>
        <v>0.30935921676911465</v>
      </c>
      <c r="H61">
        <f>acc_2*dt/2</f>
        <v>0.12626906806902635</v>
      </c>
      <c r="I61">
        <f>C61*COS(-alpha)-D61*SIN(-alpha)</f>
        <v>6.664213562373094</v>
      </c>
      <c r="J61">
        <f>C61*SIN(-alpha)+D61*COS(-alpha)+h</f>
        <v>16.164213562373096</v>
      </c>
      <c r="L61">
        <f t="shared" si="6"/>
        <v>7.5975986110386238</v>
      </c>
      <c r="M61">
        <f t="shared" si="7"/>
        <v>6.0609152673132662</v>
      </c>
      <c r="N61">
        <f>M61+eps*PI()*dt/2</f>
        <v>6.2592582556239078</v>
      </c>
      <c r="O61">
        <f>N61*dt</f>
        <v>0.31296291278119542</v>
      </c>
      <c r="P61">
        <f>eps*dt</f>
        <v>0.12626906806902635</v>
      </c>
      <c r="Q61">
        <f>_r*COS(PI()/2-L61)+I61</f>
        <v>8.5988405807014239</v>
      </c>
      <c r="R61">
        <f>_r*SIN(PI()/2-L61)+J61</f>
        <v>16.671380497369881</v>
      </c>
    </row>
    <row r="62" spans="2:18" x14ac:dyDescent="0.3">
      <c r="B62">
        <v>5</v>
      </c>
      <c r="C62">
        <f t="shared" si="4"/>
        <v>7.7339804192278621</v>
      </c>
      <c r="D62">
        <f t="shared" si="0"/>
        <v>2</v>
      </c>
      <c r="E62">
        <f t="shared" si="5"/>
        <v>6.1871843353822928</v>
      </c>
      <c r="F62">
        <f>E62+acc_2*dt/2</f>
        <v>6.3134534034513194</v>
      </c>
      <c r="G62">
        <f>F62*dt</f>
        <v>0.31567267017256601</v>
      </c>
      <c r="H62">
        <f>acc_2*dt/2</f>
        <v>0.12626906806902635</v>
      </c>
      <c r="I62">
        <f>C62*COS(-alpha)-D62*SIN(-alpha)</f>
        <v>6.882963562373094</v>
      </c>
      <c r="J62">
        <f>C62*SIN(-alpha)+D62*COS(-alpha)+h</f>
        <v>15.945463562373096</v>
      </c>
      <c r="L62">
        <f t="shared" si="6"/>
        <v>7.910561523819819</v>
      </c>
      <c r="M62">
        <f t="shared" si="7"/>
        <v>6.1871843353822928</v>
      </c>
      <c r="N62">
        <f>M62+eps*PI()*dt/2</f>
        <v>6.3855273236929344</v>
      </c>
      <c r="O62">
        <f>N62*dt</f>
        <v>0.31927636618464672</v>
      </c>
      <c r="P62">
        <f>eps*dt</f>
        <v>0.12626906806902635</v>
      </c>
      <c r="Q62">
        <f>_r*COS(PI()/2-L62)+I62</f>
        <v>8.8797631323652926</v>
      </c>
      <c r="R62">
        <f>_r*SIN(PI()/2-L62)+J62</f>
        <v>15.832364149116575</v>
      </c>
    </row>
    <row r="63" spans="2:18" x14ac:dyDescent="0.3">
      <c r="B63">
        <v>5.0999999999999996</v>
      </c>
      <c r="C63">
        <f t="shared" si="4"/>
        <v>8.0496530894004277</v>
      </c>
      <c r="D63">
        <f t="shared" si="0"/>
        <v>2</v>
      </c>
      <c r="E63">
        <f t="shared" si="5"/>
        <v>6.3134534034513194</v>
      </c>
      <c r="F63">
        <f>E63+acc_2*dt/2</f>
        <v>6.439722471520346</v>
      </c>
      <c r="G63">
        <f>F63*dt</f>
        <v>0.3219861235760173</v>
      </c>
      <c r="H63">
        <f>acc_2*dt/2</f>
        <v>0.12626906806902635</v>
      </c>
      <c r="I63">
        <f>C63*COS(-alpha)-D63*SIN(-alpha)</f>
        <v>7.1061778480873796</v>
      </c>
      <c r="J63">
        <f>C63*SIN(-alpha)+D63*COS(-alpha)+h</f>
        <v>15.722249276658811</v>
      </c>
      <c r="L63">
        <f t="shared" si="6"/>
        <v>8.2298378900044664</v>
      </c>
      <c r="M63">
        <f t="shared" si="7"/>
        <v>6.3134534034513194</v>
      </c>
      <c r="N63">
        <f>M63+eps*PI()*dt/2</f>
        <v>6.511796391761961</v>
      </c>
      <c r="O63">
        <f>N63*dt</f>
        <v>0.32558981958809807</v>
      </c>
      <c r="P63">
        <f>eps*dt</f>
        <v>0.12626906806902635</v>
      </c>
      <c r="Q63">
        <f>_r*COS(PI()/2-L63)+I63</f>
        <v>8.9665651636410448</v>
      </c>
      <c r="R63">
        <f>_r*SIN(PI()/2-L63)+J63</f>
        <v>14.988110981698641</v>
      </c>
    </row>
    <row r="64" spans="2:18" x14ac:dyDescent="0.3">
      <c r="B64">
        <v>5.2</v>
      </c>
      <c r="C64">
        <f t="shared" si="4"/>
        <v>8.3716392129764454</v>
      </c>
      <c r="D64">
        <f t="shared" si="0"/>
        <v>2</v>
      </c>
      <c r="E64">
        <f t="shared" si="5"/>
        <v>6.439722471520346</v>
      </c>
      <c r="F64">
        <f>E64+acc_2*dt/2</f>
        <v>6.5659915395893726</v>
      </c>
      <c r="G64">
        <f>F64*dt</f>
        <v>0.32829957697946865</v>
      </c>
      <c r="H64">
        <f>acc_2*dt/2</f>
        <v>0.12626906806902635</v>
      </c>
      <c r="I64">
        <f>C64*COS(-alpha)-D64*SIN(-alpha)</f>
        <v>7.3338564195159517</v>
      </c>
      <c r="J64">
        <f>C64*SIN(-alpha)+D64*COS(-alpha)+h</f>
        <v>15.494570705230238</v>
      </c>
      <c r="L64">
        <f t="shared" si="6"/>
        <v>8.5554277095925642</v>
      </c>
      <c r="M64">
        <f t="shared" si="7"/>
        <v>6.439722471520346</v>
      </c>
      <c r="N64">
        <f>M64+eps*PI()*dt/2</f>
        <v>6.6380654598309876</v>
      </c>
      <c r="O64">
        <f>N64*dt</f>
        <v>0.33190327299154943</v>
      </c>
      <c r="P64">
        <f>eps*dt</f>
        <v>0.12626906806902635</v>
      </c>
      <c r="Q64">
        <f>_r*COS(PI()/2-L64)+I64</f>
        <v>8.8616760203660299</v>
      </c>
      <c r="R64">
        <f>_r*SIN(PI()/2-L64)+J64</f>
        <v>14.203924639394099</v>
      </c>
    </row>
    <row r="65" spans="2:18" x14ac:dyDescent="0.3">
      <c r="B65">
        <v>5.3</v>
      </c>
      <c r="C65">
        <f t="shared" si="4"/>
        <v>8.6999387899559135</v>
      </c>
      <c r="D65">
        <f t="shared" si="0"/>
        <v>2</v>
      </c>
      <c r="E65">
        <f t="shared" si="5"/>
        <v>6.5659915395893726</v>
      </c>
      <c r="F65">
        <f>E65+acc_2*dt/2</f>
        <v>6.6922606076583993</v>
      </c>
      <c r="G65">
        <f>F65*dt</f>
        <v>0.33461303038292001</v>
      </c>
      <c r="H65">
        <f>acc_2*dt/2</f>
        <v>0.12626906806902635</v>
      </c>
      <c r="I65">
        <f>C65*COS(-alpha)-D65*SIN(-alpha)</f>
        <v>7.5659992766588084</v>
      </c>
      <c r="J65">
        <f>C65*SIN(-alpha)+D65*COS(-alpha)+h</f>
        <v>15.262427848087382</v>
      </c>
      <c r="L65">
        <f t="shared" si="6"/>
        <v>8.887330982584114</v>
      </c>
      <c r="M65">
        <f t="shared" si="7"/>
        <v>6.5659915395893726</v>
      </c>
      <c r="N65">
        <f>M65+eps*PI()*dt/2</f>
        <v>6.7643345279000142</v>
      </c>
      <c r="O65">
        <f>N65*dt</f>
        <v>0.33821672639500072</v>
      </c>
      <c r="P65">
        <f>eps*dt</f>
        <v>0.12626906806902635</v>
      </c>
      <c r="Q65">
        <f>_r*COS(PI()/2-L65)+I65</f>
        <v>8.5898884156785105</v>
      </c>
      <c r="R65">
        <f>_r*SIN(PI()/2-L65)+J65</f>
        <v>13.544390877880543</v>
      </c>
    </row>
    <row r="66" spans="2:18" x14ac:dyDescent="0.3">
      <c r="B66">
        <v>5.4</v>
      </c>
      <c r="C66">
        <f t="shared" si="4"/>
        <v>9.0345518203388337</v>
      </c>
      <c r="D66">
        <f t="shared" si="0"/>
        <v>2</v>
      </c>
      <c r="E66">
        <f t="shared" si="5"/>
        <v>6.6922606076583993</v>
      </c>
      <c r="F66">
        <f>E66+acc_2*dt/2</f>
        <v>6.8185296757274259</v>
      </c>
      <c r="G66">
        <f>F66*dt</f>
        <v>0.3409264837863713</v>
      </c>
      <c r="H66">
        <f>acc_2*dt/2</f>
        <v>0.12626906806902635</v>
      </c>
      <c r="I66">
        <f>C66*COS(-alpha)-D66*SIN(-alpha)</f>
        <v>7.8026064195159517</v>
      </c>
      <c r="J66">
        <f>C66*SIN(-alpha)+D66*COS(-alpha)+h</f>
        <v>15.025820705230238</v>
      </c>
      <c r="L66">
        <f t="shared" si="6"/>
        <v>9.2255477089791142</v>
      </c>
      <c r="M66">
        <f t="shared" si="7"/>
        <v>6.6922606076583993</v>
      </c>
      <c r="N66">
        <f>M66+eps*PI()*dt/2</f>
        <v>6.8906035959690408</v>
      </c>
      <c r="O66">
        <f>N66*dt</f>
        <v>0.34453017979845207</v>
      </c>
      <c r="P66">
        <f>eps*dt</f>
        <v>0.12626906806902635</v>
      </c>
      <c r="Q66">
        <f>_r*COS(PI()/2-L66)+I66</f>
        <v>8.198436154553626</v>
      </c>
      <c r="R66">
        <f>_r*SIN(PI()/2-L66)+J66</f>
        <v>13.065382279556021</v>
      </c>
    </row>
    <row r="67" spans="2:18" x14ac:dyDescent="0.3">
      <c r="B67">
        <v>5.5</v>
      </c>
      <c r="C67">
        <f t="shared" si="4"/>
        <v>9.3754783041252043</v>
      </c>
      <c r="D67">
        <f t="shared" si="0"/>
        <v>2</v>
      </c>
      <c r="E67">
        <f t="shared" si="5"/>
        <v>6.8185296757274259</v>
      </c>
      <c r="F67">
        <f>E67+acc_2*dt/2</f>
        <v>6.9447987437964525</v>
      </c>
      <c r="G67">
        <f>F67*dt</f>
        <v>0.34723993718982266</v>
      </c>
      <c r="H67">
        <f>acc_2*dt/2</f>
        <v>0.12626906806902635</v>
      </c>
      <c r="I67">
        <f>C67*COS(-alpha)-D67*SIN(-alpha)</f>
        <v>8.0436778480873805</v>
      </c>
      <c r="J67">
        <f>C67*SIN(-alpha)+D67*COS(-alpha)+h</f>
        <v>14.784749276658811</v>
      </c>
      <c r="L67">
        <f t="shared" si="6"/>
        <v>9.5700778887775666</v>
      </c>
      <c r="M67">
        <f t="shared" si="7"/>
        <v>6.8185296757274259</v>
      </c>
      <c r="N67">
        <f>M67+eps*PI()*dt/2</f>
        <v>7.0168726640380674</v>
      </c>
      <c r="O67">
        <f>N67*dt</f>
        <v>0.35084363320190337</v>
      </c>
      <c r="P67">
        <f>eps*dt</f>
        <v>0.12626906806902635</v>
      </c>
      <c r="Q67">
        <f>_r*COS(PI()/2-L67)+I67</f>
        <v>7.7540994406024293</v>
      </c>
      <c r="R67">
        <f>_r*SIN(PI()/2-L67)+J67</f>
        <v>12.805824228578798</v>
      </c>
    </row>
    <row r="68" spans="2:18" x14ac:dyDescent="0.3">
      <c r="B68">
        <v>5.6</v>
      </c>
      <c r="C68">
        <f t="shared" si="4"/>
        <v>9.722718241315027</v>
      </c>
      <c r="D68">
        <f t="shared" si="0"/>
        <v>2</v>
      </c>
      <c r="E68">
        <f t="shared" si="5"/>
        <v>6.9447987437964525</v>
      </c>
      <c r="F68">
        <f>E68+acc_2*dt/2</f>
        <v>7.0710678118654791</v>
      </c>
      <c r="G68">
        <f>F68*dt</f>
        <v>0.35355339059327395</v>
      </c>
      <c r="H68">
        <f>acc_2*dt/2</f>
        <v>0.12626906806902635</v>
      </c>
      <c r="I68">
        <f>C68*COS(-alpha)-D68*SIN(-alpha)</f>
        <v>8.289213562373094</v>
      </c>
      <c r="J68">
        <f>C68*SIN(-alpha)+D68*COS(-alpha)+h</f>
        <v>14.539213562373096</v>
      </c>
      <c r="L68">
        <f t="shared" si="6"/>
        <v>9.9209215219794693</v>
      </c>
      <c r="M68">
        <f t="shared" si="7"/>
        <v>6.9447987437964525</v>
      </c>
      <c r="N68">
        <f>M68+eps*PI()*dt/2</f>
        <v>7.143141732107094</v>
      </c>
      <c r="O68">
        <f>N68*dt</f>
        <v>0.35715708660535472</v>
      </c>
      <c r="P68">
        <f>eps*dt</f>
        <v>0.12626906806902635</v>
      </c>
      <c r="Q68">
        <f>_r*COS(PI()/2-L68)+I68</f>
        <v>7.3371382853186642</v>
      </c>
      <c r="R68">
        <f>_r*SIN(PI()/2-L68)+J68</f>
        <v>12.780363748767133</v>
      </c>
    </row>
    <row r="69" spans="2:18" x14ac:dyDescent="0.3">
      <c r="B69">
        <v>5.7</v>
      </c>
      <c r="C69">
        <f t="shared" si="4"/>
        <v>10.076271631908302</v>
      </c>
      <c r="D69">
        <f t="shared" si="0"/>
        <v>2</v>
      </c>
      <c r="E69">
        <f t="shared" si="5"/>
        <v>7.0710678118654791</v>
      </c>
      <c r="F69">
        <f>E69+acc_2*dt/2</f>
        <v>7.1973368799345057</v>
      </c>
      <c r="G69">
        <f>F69*dt</f>
        <v>0.35986684399672531</v>
      </c>
      <c r="H69">
        <f>acc_2*dt/2</f>
        <v>0.12626906806902635</v>
      </c>
      <c r="I69">
        <f>C69*COS(-alpha)-D69*SIN(-alpha)</f>
        <v>8.5392135623730958</v>
      </c>
      <c r="J69">
        <f>C69*SIN(-alpha)+D69*COS(-alpha)+h</f>
        <v>14.289213562373096</v>
      </c>
      <c r="L69">
        <f t="shared" si="6"/>
        <v>10.278078608584824</v>
      </c>
      <c r="M69">
        <f t="shared" si="7"/>
        <v>7.0710678118654791</v>
      </c>
      <c r="N69">
        <f>M69+eps*PI()*dt/2</f>
        <v>7.2694108001761206</v>
      </c>
      <c r="O69">
        <f>N69*dt</f>
        <v>0.36347054000880608</v>
      </c>
      <c r="P69">
        <f>eps*dt</f>
        <v>0.12626906806902635</v>
      </c>
      <c r="Q69">
        <f>_r*COS(PI()/2-L69)+I69</f>
        <v>7.0323042007943677</v>
      </c>
      <c r="R69">
        <f>_r*SIN(PI()/2-L69)+J69</f>
        <v>12.974213875686292</v>
      </c>
    </row>
    <row r="70" spans="2:18" x14ac:dyDescent="0.3">
      <c r="B70">
        <v>5.8</v>
      </c>
      <c r="C70">
        <f t="shared" si="4"/>
        <v>10.436138475905027</v>
      </c>
      <c r="D70">
        <f t="shared" si="0"/>
        <v>2</v>
      </c>
      <c r="E70">
        <f t="shared" si="5"/>
        <v>7.1973368799345057</v>
      </c>
      <c r="F70">
        <f>E70+acc_2*dt/2</f>
        <v>7.3236059480035323</v>
      </c>
      <c r="G70">
        <f>F70*dt</f>
        <v>0.36618029740017666</v>
      </c>
      <c r="H70">
        <f>acc_2*dt/2</f>
        <v>0.12626906806902635</v>
      </c>
      <c r="I70">
        <f>C70*COS(-alpha)-D70*SIN(-alpha)</f>
        <v>8.7936778480873805</v>
      </c>
      <c r="J70">
        <f>C70*SIN(-alpha)+D70*COS(-alpha)+h</f>
        <v>14.034749276658811</v>
      </c>
      <c r="L70">
        <f t="shared" si="6"/>
        <v>10.641549148593629</v>
      </c>
      <c r="M70">
        <f t="shared" si="7"/>
        <v>7.1973368799345057</v>
      </c>
      <c r="N70">
        <f>M70+eps*PI()*dt/2</f>
        <v>7.3956798682451472</v>
      </c>
      <c r="O70">
        <f>N70*dt</f>
        <v>0.36978399341225737</v>
      </c>
      <c r="P70">
        <f>eps*dt</f>
        <v>0.12626906806902635</v>
      </c>
      <c r="Q70">
        <f>_r*COS(PI()/2-L70)+I70</f>
        <v>6.9177080570495768</v>
      </c>
      <c r="R70">
        <f>_r*SIN(PI()/2-L70)+J70</f>
        <v>13.341397026274073</v>
      </c>
    </row>
    <row r="71" spans="2:18" x14ac:dyDescent="0.3">
      <c r="B71">
        <v>5.9</v>
      </c>
      <c r="C71">
        <f t="shared" si="4"/>
        <v>10.802318773305204</v>
      </c>
      <c r="D71">
        <f t="shared" si="0"/>
        <v>2</v>
      </c>
      <c r="E71">
        <f t="shared" si="5"/>
        <v>7.3236059480035323</v>
      </c>
      <c r="F71">
        <f>E71+acc_2*dt/2</f>
        <v>7.4498750160725589</v>
      </c>
      <c r="G71">
        <f>F71*dt</f>
        <v>0.37249375080362795</v>
      </c>
      <c r="H71">
        <f>acc_2*dt/2</f>
        <v>0.12626906806902635</v>
      </c>
      <c r="I71">
        <f>C71*COS(-alpha)-D71*SIN(-alpha)</f>
        <v>9.0526064195159535</v>
      </c>
      <c r="J71">
        <f>C71*SIN(-alpha)+D71*COS(-alpha)+h</f>
        <v>13.775820705230238</v>
      </c>
      <c r="L71">
        <f t="shared" si="6"/>
        <v>11.011333142005887</v>
      </c>
      <c r="M71">
        <f t="shared" si="7"/>
        <v>7.3236059480035323</v>
      </c>
      <c r="N71">
        <f>M71+eps*PI()*dt/2</f>
        <v>7.5219489363141738</v>
      </c>
      <c r="O71">
        <f>N71*dt</f>
        <v>0.37609744681570872</v>
      </c>
      <c r="P71">
        <f>eps*dt</f>
        <v>0.12626906806902635</v>
      </c>
      <c r="Q71">
        <f>_r*COS(PI()/2-L71)+I71</f>
        <v>7.0528547558698502</v>
      </c>
      <c r="R71">
        <f>_r*SIN(PI()/2-L71)+J71</f>
        <v>13.807337109603843</v>
      </c>
    </row>
    <row r="72" spans="2:18" x14ac:dyDescent="0.3">
      <c r="B72">
        <v>6</v>
      </c>
      <c r="C72">
        <f t="shared" si="4"/>
        <v>11.174812524108832</v>
      </c>
      <c r="D72">
        <f t="shared" si="0"/>
        <v>2</v>
      </c>
      <c r="E72">
        <f t="shared" si="5"/>
        <v>7.4498750160725589</v>
      </c>
      <c r="F72">
        <f>E72+acc_2*dt/2</f>
        <v>7.5761440841415855</v>
      </c>
      <c r="G72">
        <f>F72*dt</f>
        <v>0.37880720420707931</v>
      </c>
      <c r="H72">
        <f>acc_2*dt/2</f>
        <v>0.12626906806902635</v>
      </c>
      <c r="I72">
        <f>C72*COS(-alpha)-D72*SIN(-alpha)</f>
        <v>9.3159992766588111</v>
      </c>
      <c r="J72">
        <f>C72*SIN(-alpha)+D72*COS(-alpha)+h</f>
        <v>13.512427848087381</v>
      </c>
      <c r="L72">
        <f t="shared" si="6"/>
        <v>11.387430588821596</v>
      </c>
      <c r="M72">
        <f t="shared" si="7"/>
        <v>7.4498750160725589</v>
      </c>
      <c r="N72">
        <f>M72+eps*PI()*dt/2</f>
        <v>7.6482180043832004</v>
      </c>
      <c r="O72">
        <f>N72*dt</f>
        <v>0.38241090021916002</v>
      </c>
      <c r="P72">
        <f>eps*dt</f>
        <v>0.12626906806902635</v>
      </c>
      <c r="Q72">
        <f>_r*COS(PI()/2-L72)+I72</f>
        <v>7.4675958317005771</v>
      </c>
      <c r="R72">
        <f>_r*SIN(PI()/2-L72)+J72</f>
        <v>14.276237185989539</v>
      </c>
    </row>
    <row r="73" spans="2:18" x14ac:dyDescent="0.3">
      <c r="B73">
        <v>6.1</v>
      </c>
      <c r="C73">
        <f t="shared" si="4"/>
        <v>11.553619728315912</v>
      </c>
      <c r="D73">
        <f t="shared" si="0"/>
        <v>2</v>
      </c>
      <c r="E73">
        <f t="shared" si="5"/>
        <v>7.5761440841415855</v>
      </c>
      <c r="F73">
        <f>E73+acc_2*dt/2</f>
        <v>7.7024131522106121</v>
      </c>
      <c r="G73">
        <f>F73*dt</f>
        <v>0.3851206576105306</v>
      </c>
      <c r="H73">
        <f>acc_2*dt/2</f>
        <v>0.12626906806902635</v>
      </c>
      <c r="I73">
        <f>C73*COS(-alpha)-D73*SIN(-alpha)</f>
        <v>9.5838564195159535</v>
      </c>
      <c r="J73">
        <f>C73*SIN(-alpha)+D73*COS(-alpha)+h</f>
        <v>13.244570705230238</v>
      </c>
      <c r="L73">
        <f t="shared" si="6"/>
        <v>11.769841489040756</v>
      </c>
      <c r="M73">
        <f t="shared" si="7"/>
        <v>7.5761440841415855</v>
      </c>
      <c r="N73">
        <f>M73+eps*PI()*dt/2</f>
        <v>7.774487072452227</v>
      </c>
      <c r="O73">
        <f>N73*dt</f>
        <v>0.38872435362261137</v>
      </c>
      <c r="P73">
        <f>eps*dt</f>
        <v>0.12626906806902635</v>
      </c>
      <c r="Q73">
        <f>_r*COS(PI()/2-L73)+I73</f>
        <v>8.1539892333216368</v>
      </c>
      <c r="R73">
        <f>_r*SIN(PI()/2-L73)+J73</f>
        <v>14.642955426916208</v>
      </c>
    </row>
    <row r="74" spans="2:18" x14ac:dyDescent="0.3">
      <c r="B74">
        <v>6.2</v>
      </c>
      <c r="C74">
        <f t="shared" si="4"/>
        <v>11.938740385926442</v>
      </c>
      <c r="D74">
        <f t="shared" si="0"/>
        <v>2</v>
      </c>
      <c r="E74">
        <f t="shared" si="5"/>
        <v>7.7024131522106121</v>
      </c>
      <c r="F74">
        <f>E74+acc_2*dt/2</f>
        <v>7.8286822202796387</v>
      </c>
      <c r="G74">
        <f>F74*dt</f>
        <v>0.39143411101398196</v>
      </c>
      <c r="H74">
        <f>acc_2*dt/2</f>
        <v>0.12626906806902635</v>
      </c>
      <c r="I74">
        <f>C74*COS(-alpha)-D74*SIN(-alpha)</f>
        <v>9.8561778480873805</v>
      </c>
      <c r="J74">
        <f>C74*SIN(-alpha)+D74*COS(-alpha)+h</f>
        <v>12.972249276658808</v>
      </c>
      <c r="L74">
        <f t="shared" si="6"/>
        <v>12.158565842663368</v>
      </c>
      <c r="M74">
        <f t="shared" si="7"/>
        <v>7.7024131522106121</v>
      </c>
      <c r="N74">
        <f>M74+eps*PI()*dt/2</f>
        <v>7.9007561405212536</v>
      </c>
      <c r="O74">
        <f>N74*dt</f>
        <v>0.39503780702606273</v>
      </c>
      <c r="P74">
        <f>eps*dt</f>
        <v>0.12626906806902635</v>
      </c>
      <c r="Q74">
        <f>_r*COS(PI()/2-L74)+I74</f>
        <v>9.0629876889701961</v>
      </c>
      <c r="R74">
        <f>_r*SIN(PI()/2-L74)+J74</f>
        <v>14.808236578216107</v>
      </c>
    </row>
    <row r="75" spans="2:18" x14ac:dyDescent="0.3">
      <c r="B75">
        <v>6.3</v>
      </c>
      <c r="C75">
        <f t="shared" si="4"/>
        <v>12.330174496940424</v>
      </c>
      <c r="D75">
        <f t="shared" si="0"/>
        <v>2</v>
      </c>
      <c r="E75">
        <f t="shared" si="5"/>
        <v>7.8286822202796387</v>
      </c>
      <c r="F75">
        <f>E75+acc_2*dt/2</f>
        <v>7.9549512883486653</v>
      </c>
      <c r="G75">
        <f>F75*dt</f>
        <v>0.39774756441743331</v>
      </c>
      <c r="H75">
        <f>acc_2*dt/2</f>
        <v>0.12626906806902635</v>
      </c>
      <c r="I75">
        <f>C75*COS(-alpha)-D75*SIN(-alpha)</f>
        <v>10.132963562373096</v>
      </c>
      <c r="J75">
        <f>C75*SIN(-alpha)+D75*COS(-alpha)+h</f>
        <v>12.695463562373096</v>
      </c>
      <c r="L75">
        <f t="shared" si="6"/>
        <v>12.55360364968943</v>
      </c>
      <c r="M75">
        <f t="shared" si="7"/>
        <v>7.8286822202796387</v>
      </c>
      <c r="N75">
        <f>M75+eps*PI()*dt/2</f>
        <v>8.0270252085902793</v>
      </c>
      <c r="O75">
        <f>N75*dt</f>
        <v>0.40135126042951397</v>
      </c>
      <c r="P75">
        <f>eps*dt</f>
        <v>0.12626906806902635</v>
      </c>
      <c r="Q75">
        <f>_r*COS(PI()/2-L75)+I75</f>
        <v>10.107430326680072</v>
      </c>
      <c r="R75">
        <f>_r*SIN(PI()/2-L75)+J75</f>
        <v>14.695300569200164</v>
      </c>
    </row>
    <row r="76" spans="2:18" x14ac:dyDescent="0.3">
      <c r="B76">
        <v>6.4</v>
      </c>
      <c r="C76">
        <f t="shared" si="4"/>
        <v>12.727922061357857</v>
      </c>
      <c r="D76">
        <f t="shared" si="0"/>
        <v>2</v>
      </c>
      <c r="E76">
        <f t="shared" si="5"/>
        <v>7.9549512883486653</v>
      </c>
      <c r="F76">
        <f>E76+acc_2*dt/2</f>
        <v>8.0812203564176919</v>
      </c>
      <c r="G76">
        <f>F76*dt</f>
        <v>0.4040610178208846</v>
      </c>
      <c r="H76">
        <f>acc_2*dt/2</f>
        <v>0.12626906806902635</v>
      </c>
      <c r="I76">
        <f>C76*COS(-alpha)-D76*SIN(-alpha)</f>
        <v>10.414213562373096</v>
      </c>
      <c r="J76">
        <f>C76*SIN(-alpha)+D76*COS(-alpha)+h</f>
        <v>12.414213562373096</v>
      </c>
      <c r="L76">
        <f t="shared" si="6"/>
        <v>12.954954910118945</v>
      </c>
      <c r="M76">
        <f t="shared" si="7"/>
        <v>7.9549512883486653</v>
      </c>
      <c r="N76">
        <f>M76+eps*PI()*dt/2</f>
        <v>8.153294276659306</v>
      </c>
      <c r="O76">
        <f>N76*dt</f>
        <v>0.40766471383296532</v>
      </c>
      <c r="P76">
        <f>eps*dt</f>
        <v>0.12626906806902635</v>
      </c>
      <c r="Q76">
        <f>_r*COS(PI()/2-L76)+I76</f>
        <v>11.171970836157934</v>
      </c>
      <c r="R76">
        <f>_r*SIN(PI()/2-L76)+J76</f>
        <v>14.265106296711359</v>
      </c>
    </row>
    <row r="77" spans="2:18" x14ac:dyDescent="0.3">
      <c r="B77">
        <v>6.5</v>
      </c>
      <c r="C77">
        <f t="shared" si="4"/>
        <v>13.131983079178742</v>
      </c>
      <c r="D77">
        <f t="shared" ref="D77:D140" si="8">_r</f>
        <v>2</v>
      </c>
      <c r="E77">
        <f t="shared" si="5"/>
        <v>8.0812203564176919</v>
      </c>
      <c r="F77">
        <f>E77+acc_2*dt/2</f>
        <v>8.2074894244867185</v>
      </c>
      <c r="G77">
        <f>F77*dt</f>
        <v>0.41037447122433596</v>
      </c>
      <c r="H77">
        <f>acc_2*dt/2</f>
        <v>0.12626906806902635</v>
      </c>
      <c r="I77">
        <f>C77*COS(-alpha)-D77*SIN(-alpha)</f>
        <v>10.699927848087384</v>
      </c>
      <c r="J77">
        <f>C77*SIN(-alpha)+D77*COS(-alpha)+h</f>
        <v>12.128499276658808</v>
      </c>
      <c r="L77">
        <f t="shared" si="6"/>
        <v>13.362619623951909</v>
      </c>
      <c r="M77">
        <f t="shared" si="7"/>
        <v>8.0812203564176919</v>
      </c>
      <c r="N77">
        <f>M77+eps*PI()*dt/2</f>
        <v>8.2795633447283326</v>
      </c>
      <c r="O77">
        <f>N77*dt</f>
        <v>0.41397816723641667</v>
      </c>
      <c r="P77">
        <f>eps*dt</f>
        <v>0.12626906806902635</v>
      </c>
      <c r="Q77">
        <f>_r*COS(PI()/2-L77)+I77</f>
        <v>12.129403268638592</v>
      </c>
      <c r="R77">
        <f>_r*SIN(PI()/2-L77)+J77</f>
        <v>13.527284471762025</v>
      </c>
    </row>
    <row r="78" spans="2:18" x14ac:dyDescent="0.3">
      <c r="B78">
        <v>6.6</v>
      </c>
      <c r="C78">
        <f t="shared" si="4"/>
        <v>13.542357550403077</v>
      </c>
      <c r="D78">
        <f t="shared" si="8"/>
        <v>2</v>
      </c>
      <c r="E78">
        <f t="shared" si="5"/>
        <v>8.2074894244867185</v>
      </c>
      <c r="F78">
        <f>E78+acc_2*dt/2</f>
        <v>8.3337584925557451</v>
      </c>
      <c r="G78">
        <f>F78*dt</f>
        <v>0.41668792462778725</v>
      </c>
      <c r="H78">
        <f>acc_2*dt/2</f>
        <v>0.12626906806902635</v>
      </c>
      <c r="I78">
        <f>C78*COS(-alpha)-D78*SIN(-alpha)</f>
        <v>10.990106419515953</v>
      </c>
      <c r="J78">
        <f>C78*SIN(-alpha)+D78*COS(-alpha)+h</f>
        <v>11.838320705230238</v>
      </c>
      <c r="L78">
        <f t="shared" si="6"/>
        <v>13.776597791188326</v>
      </c>
      <c r="M78">
        <f t="shared" si="7"/>
        <v>8.2074894244867185</v>
      </c>
      <c r="N78">
        <f>M78+eps*PI()*dt/2</f>
        <v>8.4058324127973592</v>
      </c>
      <c r="O78">
        <f>N78*dt</f>
        <v>0.42029162063986797</v>
      </c>
      <c r="P78">
        <f>eps*dt</f>
        <v>0.12626906806902635</v>
      </c>
      <c r="Q78">
        <f>_r*COS(PI()/2-L78)+I78</f>
        <v>12.861498769991245</v>
      </c>
      <c r="R78">
        <f>_r*SIN(PI()/2-L78)+J78</f>
        <v>12.543934388900391</v>
      </c>
    </row>
    <row r="79" spans="2:18" x14ac:dyDescent="0.3">
      <c r="B79">
        <v>6.7</v>
      </c>
      <c r="C79">
        <f t="shared" si="4"/>
        <v>13.959045475030864</v>
      </c>
      <c r="D79">
        <f t="shared" si="8"/>
        <v>2</v>
      </c>
      <c r="E79">
        <f t="shared" si="5"/>
        <v>8.3337584925557451</v>
      </c>
      <c r="F79">
        <f>E79+acc_2*dt/2</f>
        <v>8.4600275606247717</v>
      </c>
      <c r="G79">
        <f>F79*dt</f>
        <v>0.42300137803123861</v>
      </c>
      <c r="H79">
        <f>acc_2*dt/2</f>
        <v>0.12626906806902635</v>
      </c>
      <c r="I79">
        <f>C79*COS(-alpha)-D79*SIN(-alpha)</f>
        <v>11.284749276658811</v>
      </c>
      <c r="J79">
        <f>C79*SIN(-alpha)+D79*COS(-alpha)+h</f>
        <v>11.543677848087381</v>
      </c>
      <c r="L79">
        <f t="shared" si="6"/>
        <v>14.196889411828193</v>
      </c>
      <c r="M79">
        <f t="shared" si="7"/>
        <v>8.3337584925557451</v>
      </c>
      <c r="N79">
        <f>M79+eps*PI()*dt/2</f>
        <v>8.5321014808663858</v>
      </c>
      <c r="O79">
        <f>N79*dt</f>
        <v>0.42660507404331932</v>
      </c>
      <c r="P79">
        <f>eps*dt</f>
        <v>0.12626906806902635</v>
      </c>
      <c r="Q79">
        <f>_r*COS(PI()/2-L79)+I79</f>
        <v>13.281183563185454</v>
      </c>
      <c r="R79">
        <f>_r*SIN(PI()/2-L79)+J79</f>
        <v>11.424303899585833</v>
      </c>
    </row>
    <row r="80" spans="2:18" x14ac:dyDescent="0.3">
      <c r="B80">
        <v>6.8</v>
      </c>
      <c r="C80">
        <f t="shared" si="4"/>
        <v>14.382046853062104</v>
      </c>
      <c r="D80">
        <f t="shared" si="8"/>
        <v>2</v>
      </c>
      <c r="E80">
        <f t="shared" si="5"/>
        <v>8.4600275606247717</v>
      </c>
      <c r="F80">
        <f>E80+acc_2*dt/2</f>
        <v>8.5862966286937983</v>
      </c>
      <c r="G80">
        <f>F80*dt</f>
        <v>0.42931483143468996</v>
      </c>
      <c r="H80">
        <f>acc_2*dt/2</f>
        <v>0.12626906806902635</v>
      </c>
      <c r="I80">
        <f>C80*COS(-alpha)-D80*SIN(-alpha)</f>
        <v>11.583856419515953</v>
      </c>
      <c r="J80">
        <f>C80*SIN(-alpha)+D80*COS(-alpha)+h</f>
        <v>11.244570705230238</v>
      </c>
      <c r="L80">
        <f t="shared" si="6"/>
        <v>14.623494485871513</v>
      </c>
      <c r="M80">
        <f t="shared" si="7"/>
        <v>8.4600275606247717</v>
      </c>
      <c r="N80">
        <f>M80+eps*PI()*dt/2</f>
        <v>8.6583705489354124</v>
      </c>
      <c r="O80">
        <f>N80*dt</f>
        <v>0.43291852744677062</v>
      </c>
      <c r="P80">
        <f>eps*dt</f>
        <v>0.12626906806902635</v>
      </c>
      <c r="Q80">
        <f>_r*COS(PI()/2-L80)+I80</f>
        <v>13.351966934078204</v>
      </c>
      <c r="R80">
        <f>_r*SIN(PI()/2-L80)+J80</f>
        <v>10.309805917545969</v>
      </c>
    </row>
    <row r="81" spans="2:18" x14ac:dyDescent="0.3">
      <c r="B81">
        <v>6.9</v>
      </c>
      <c r="C81">
        <f t="shared" ref="C81:C144" si="9">C80+G80</f>
        <v>14.811361684496793</v>
      </c>
      <c r="D81">
        <f t="shared" si="8"/>
        <v>2</v>
      </c>
      <c r="E81">
        <f t="shared" ref="E81:E144" si="10">E80+H80</f>
        <v>8.5862966286937983</v>
      </c>
      <c r="F81">
        <f>E81+acc_2*dt/2</f>
        <v>8.7125656967628249</v>
      </c>
      <c r="G81">
        <f>F81*dt</f>
        <v>0.43562828483814126</v>
      </c>
      <c r="H81">
        <f>acc_2*dt/2</f>
        <v>0.12626906806902635</v>
      </c>
      <c r="I81">
        <f>C81*COS(-alpha)-D81*SIN(-alpha)</f>
        <v>11.887427848087384</v>
      </c>
      <c r="J81">
        <f>C81*SIN(-alpha)+D81*COS(-alpha)+h</f>
        <v>10.940999276658809</v>
      </c>
      <c r="L81">
        <f t="shared" ref="L81:L144" si="11">L80+O80</f>
        <v>15.056413013318284</v>
      </c>
      <c r="M81">
        <f t="shared" ref="M81:M144" si="12">M80+P80</f>
        <v>8.5862966286937983</v>
      </c>
      <c r="N81">
        <f>M81+eps*PI()*dt/2</f>
        <v>8.784639617004439</v>
      </c>
      <c r="O81">
        <f>N81*dt</f>
        <v>0.43923198085022197</v>
      </c>
      <c r="P81">
        <f>eps*dt</f>
        <v>0.12626906806902635</v>
      </c>
      <c r="Q81">
        <f>_r*COS(PI()/2-L81)+I81</f>
        <v>13.100267469323231</v>
      </c>
      <c r="R81">
        <f>_r*SIN(PI()/2-L81)+J81</f>
        <v>9.3507099780843372</v>
      </c>
    </row>
    <row r="82" spans="2:18" x14ac:dyDescent="0.3">
      <c r="B82">
        <v>7</v>
      </c>
      <c r="C82">
        <f t="shared" si="9"/>
        <v>15.246989969334935</v>
      </c>
      <c r="D82">
        <f t="shared" si="8"/>
        <v>2</v>
      </c>
      <c r="E82">
        <f t="shared" si="10"/>
        <v>8.7125656967628249</v>
      </c>
      <c r="F82">
        <f>E82+acc_2*dt/2</f>
        <v>8.8388347648318515</v>
      </c>
      <c r="G82">
        <f>F82*dt</f>
        <v>0.44194173824159261</v>
      </c>
      <c r="H82">
        <f>acc_2*dt/2</f>
        <v>0.12626906806902635</v>
      </c>
      <c r="I82">
        <f>C82*COS(-alpha)-D82*SIN(-alpha)</f>
        <v>12.195463562373099</v>
      </c>
      <c r="J82">
        <f>C82*SIN(-alpha)+D82*COS(-alpha)+h</f>
        <v>10.632963562373094</v>
      </c>
      <c r="L82">
        <f t="shared" si="11"/>
        <v>15.495644994168506</v>
      </c>
      <c r="M82">
        <f t="shared" si="12"/>
        <v>8.7125656967628249</v>
      </c>
      <c r="N82">
        <f>M82+eps*PI()*dt/2</f>
        <v>8.9109086850734656</v>
      </c>
      <c r="O82">
        <f>N82*dt</f>
        <v>0.44554543425367332</v>
      </c>
      <c r="P82">
        <f>eps*dt</f>
        <v>0.12626906806902635</v>
      </c>
      <c r="Q82">
        <f>_r*COS(PI()/2-L82)+I82</f>
        <v>12.616916924510612</v>
      </c>
      <c r="R82">
        <f>_r*SIN(PI()/2-L82)+J82</f>
        <v>8.6778735226196844</v>
      </c>
    </row>
    <row r="83" spans="2:18" x14ac:dyDescent="0.3">
      <c r="B83">
        <v>7.1</v>
      </c>
      <c r="C83">
        <f t="shared" si="9"/>
        <v>15.688931707576527</v>
      </c>
      <c r="D83">
        <f t="shared" si="8"/>
        <v>2</v>
      </c>
      <c r="E83">
        <f t="shared" si="10"/>
        <v>8.8388347648318515</v>
      </c>
      <c r="F83">
        <f>E83+acc_2*dt/2</f>
        <v>8.9651038329008781</v>
      </c>
      <c r="G83">
        <f>F83*dt</f>
        <v>0.4482551916450439</v>
      </c>
      <c r="H83">
        <f>acc_2*dt/2</f>
        <v>0.12626906806902635</v>
      </c>
      <c r="I83">
        <f>C83*COS(-alpha)-D83*SIN(-alpha)</f>
        <v>12.507963562373099</v>
      </c>
      <c r="J83">
        <f>C83*SIN(-alpha)+D83*COS(-alpha)+h</f>
        <v>10.320463562373094</v>
      </c>
      <c r="L83">
        <f t="shared" si="11"/>
        <v>15.94119042842218</v>
      </c>
      <c r="M83">
        <f t="shared" si="12"/>
        <v>8.8388347648318515</v>
      </c>
      <c r="N83">
        <f>M83+eps*PI()*dt/2</f>
        <v>9.0371777531424922</v>
      </c>
      <c r="O83">
        <f>N83*dt</f>
        <v>0.45185888765712462</v>
      </c>
      <c r="P83">
        <f>eps*dt</f>
        <v>0.12626906806902635</v>
      </c>
      <c r="Q83">
        <f>_r*COS(PI()/2-L83)+I83</f>
        <v>12.045726545087351</v>
      </c>
      <c r="R83">
        <f>_r*SIN(PI()/2-L83)+J83</f>
        <v>8.3746123502166316</v>
      </c>
    </row>
    <row r="84" spans="2:18" x14ac:dyDescent="0.3">
      <c r="B84">
        <v>7.2</v>
      </c>
      <c r="C84">
        <f t="shared" si="9"/>
        <v>16.137186899221572</v>
      </c>
      <c r="D84">
        <f t="shared" si="8"/>
        <v>2</v>
      </c>
      <c r="E84">
        <f t="shared" si="10"/>
        <v>8.9651038329008781</v>
      </c>
      <c r="F84">
        <f>E84+acc_2*dt/2</f>
        <v>9.0913729009699047</v>
      </c>
      <c r="G84">
        <f>F84*dt</f>
        <v>0.45456864504849526</v>
      </c>
      <c r="H84">
        <f>acc_2*dt/2</f>
        <v>0.12626906806902635</v>
      </c>
      <c r="I84">
        <f>C84*COS(-alpha)-D84*SIN(-alpha)</f>
        <v>12.824927848087384</v>
      </c>
      <c r="J84">
        <f>C84*SIN(-alpha)+D84*COS(-alpha)+h</f>
        <v>10.003499276658808</v>
      </c>
      <c r="L84">
        <f t="shared" si="11"/>
        <v>16.393049316079306</v>
      </c>
      <c r="M84">
        <f t="shared" si="12"/>
        <v>8.9651038329008781</v>
      </c>
      <c r="N84">
        <f>M84+eps*PI()*dt/2</f>
        <v>9.1634468212115188</v>
      </c>
      <c r="O84">
        <f>N84*dt</f>
        <v>0.45817234106057597</v>
      </c>
      <c r="P84">
        <f>eps*dt</f>
        <v>0.12626906806902635</v>
      </c>
      <c r="Q84">
        <f>_r*COS(PI()/2-L84)+I84</f>
        <v>11.55944855511706</v>
      </c>
      <c r="R84">
        <f>_r*SIN(PI()/2-L84)+J84</f>
        <v>8.4547700688683278</v>
      </c>
    </row>
    <row r="85" spans="2:18" x14ac:dyDescent="0.3">
      <c r="B85">
        <v>7.3</v>
      </c>
      <c r="C85">
        <f t="shared" si="9"/>
        <v>16.591755544270068</v>
      </c>
      <c r="D85">
        <f t="shared" si="8"/>
        <v>2</v>
      </c>
      <c r="E85">
        <f t="shared" si="10"/>
        <v>9.0913729009699047</v>
      </c>
      <c r="F85">
        <f>E85+acc_2*dt/2</f>
        <v>9.2176419690389313</v>
      </c>
      <c r="G85">
        <f>F85*dt</f>
        <v>0.46088209845194661</v>
      </c>
      <c r="H85">
        <f>acc_2*dt/2</f>
        <v>0.12626906806902635</v>
      </c>
      <c r="I85">
        <f>C85*COS(-alpha)-D85*SIN(-alpha)</f>
        <v>13.146356419515957</v>
      </c>
      <c r="J85">
        <f>C85*SIN(-alpha)+D85*COS(-alpha)+h</f>
        <v>9.6820707052302346</v>
      </c>
      <c r="L85">
        <f t="shared" si="11"/>
        <v>16.851221657139881</v>
      </c>
      <c r="M85">
        <f t="shared" si="12"/>
        <v>9.0913729009699047</v>
      </c>
      <c r="N85">
        <f>M85+eps*PI()*dt/2</f>
        <v>9.2897158892805454</v>
      </c>
      <c r="O85">
        <f>N85*dt</f>
        <v>0.46448579446402727</v>
      </c>
      <c r="P85">
        <f>eps*dt</f>
        <v>0.12626906806902635</v>
      </c>
      <c r="Q85">
        <f>_r*COS(PI()/2-L85)+I85</f>
        <v>11.326377708308197</v>
      </c>
      <c r="R85">
        <f>_r*SIN(PI()/2-L85)+J85</f>
        <v>8.8528074835988022</v>
      </c>
    </row>
    <row r="86" spans="2:18" x14ac:dyDescent="0.3">
      <c r="B86">
        <v>7.4</v>
      </c>
      <c r="C86">
        <f t="shared" si="9"/>
        <v>17.052637642722015</v>
      </c>
      <c r="D86">
        <f t="shared" si="8"/>
        <v>2</v>
      </c>
      <c r="E86">
        <f t="shared" si="10"/>
        <v>9.2176419690389313</v>
      </c>
      <c r="F86">
        <f>E86+acc_2*dt/2</f>
        <v>9.3439110371079579</v>
      </c>
      <c r="G86">
        <f>F86*dt</f>
        <v>0.46719555185539791</v>
      </c>
      <c r="H86">
        <f>acc_2*dt/2</f>
        <v>0.12626906806902635</v>
      </c>
      <c r="I86">
        <f>C86*COS(-alpha)-D86*SIN(-alpha)</f>
        <v>13.472249276658815</v>
      </c>
      <c r="J86">
        <f>C86*SIN(-alpha)+D86*COS(-alpha)+h</f>
        <v>9.356177848087377</v>
      </c>
      <c r="L86">
        <f t="shared" si="11"/>
        <v>17.31570745160391</v>
      </c>
      <c r="M86">
        <f t="shared" si="12"/>
        <v>9.2176419690389313</v>
      </c>
      <c r="N86">
        <f>M86+eps*PI()*dt/2</f>
        <v>9.415984957349572</v>
      </c>
      <c r="O86">
        <f>N86*dt</f>
        <v>0.47079924786747862</v>
      </c>
      <c r="P86">
        <f>eps*dt</f>
        <v>0.12626906806902635</v>
      </c>
      <c r="Q86">
        <f>_r*COS(PI()/2-L86)+I86</f>
        <v>11.473614265490891</v>
      </c>
      <c r="R86">
        <f>_r*SIN(PI()/2-L86)+J86</f>
        <v>9.430056749905118</v>
      </c>
    </row>
    <row r="87" spans="2:18" x14ac:dyDescent="0.3">
      <c r="B87">
        <v>7.5</v>
      </c>
      <c r="C87">
        <f t="shared" si="9"/>
        <v>17.519833194577412</v>
      </c>
      <c r="D87">
        <f t="shared" si="8"/>
        <v>2</v>
      </c>
      <c r="E87">
        <f t="shared" si="10"/>
        <v>9.3439110371079579</v>
      </c>
      <c r="F87">
        <f>E87+acc_2*dt/2</f>
        <v>9.4701801051769845</v>
      </c>
      <c r="G87">
        <f>F87*dt</f>
        <v>0.47350900525884926</v>
      </c>
      <c r="H87">
        <f>acc_2*dt/2</f>
        <v>0.12626906806902635</v>
      </c>
      <c r="I87">
        <f>C87*COS(-alpha)-D87*SIN(-alpha)</f>
        <v>13.802606419515957</v>
      </c>
      <c r="J87">
        <f>C87*SIN(-alpha)+D87*COS(-alpha)+h</f>
        <v>9.0258207052302346</v>
      </c>
      <c r="L87">
        <f t="shared" si="11"/>
        <v>17.786506699471389</v>
      </c>
      <c r="M87">
        <f t="shared" si="12"/>
        <v>9.3439110371079579</v>
      </c>
      <c r="N87">
        <f>M87+eps*PI()*dt/2</f>
        <v>9.5422540254185986</v>
      </c>
      <c r="O87">
        <f>N87*dt</f>
        <v>0.47711270127092997</v>
      </c>
      <c r="P87">
        <f>eps*dt</f>
        <v>0.12626906806902635</v>
      </c>
      <c r="Q87">
        <f>_r*COS(PI()/2-L87)+I87</f>
        <v>12.054922211307161</v>
      </c>
      <c r="R87">
        <f>_r*SIN(PI()/2-L87)+J87</f>
        <v>9.9982403206111652</v>
      </c>
    </row>
    <row r="88" spans="2:18" x14ac:dyDescent="0.3">
      <c r="B88">
        <v>7.6</v>
      </c>
      <c r="C88">
        <f t="shared" si="9"/>
        <v>17.99334219983626</v>
      </c>
      <c r="D88">
        <f t="shared" si="8"/>
        <v>2</v>
      </c>
      <c r="E88">
        <f t="shared" si="10"/>
        <v>9.4701801051769845</v>
      </c>
      <c r="F88">
        <f>E88+acc_2*dt/2</f>
        <v>9.5964491732460111</v>
      </c>
      <c r="G88">
        <f>F88*dt</f>
        <v>0.47982245866230055</v>
      </c>
      <c r="H88">
        <f>acc_2*dt/2</f>
        <v>0.12626906806902635</v>
      </c>
      <c r="I88">
        <f>C88*COS(-alpha)-D88*SIN(-alpha)</f>
        <v>14.137427848087384</v>
      </c>
      <c r="J88">
        <f>C88*SIN(-alpha)+D88*COS(-alpha)+h</f>
        <v>8.6909992766588076</v>
      </c>
      <c r="L88">
        <f t="shared" si="11"/>
        <v>18.263619400742318</v>
      </c>
      <c r="M88">
        <f t="shared" si="12"/>
        <v>9.4701801051769845</v>
      </c>
      <c r="N88">
        <f>M88+eps*PI()*dt/2</f>
        <v>9.6685230934876252</v>
      </c>
      <c r="O88">
        <f>N88*dt</f>
        <v>0.48342615467438127</v>
      </c>
      <c r="P88">
        <f>eps*dt</f>
        <v>0.12626906806902635</v>
      </c>
      <c r="Q88">
        <f>_r*COS(PI()/2-L88)+I88</f>
        <v>13.031467990559985</v>
      </c>
      <c r="R88">
        <f>_r*SIN(PI()/2-L88)+J88</f>
        <v>10.357388424948599</v>
      </c>
    </row>
    <row r="89" spans="2:18" x14ac:dyDescent="0.3">
      <c r="B89">
        <v>7.7</v>
      </c>
      <c r="C89">
        <f t="shared" si="9"/>
        <v>18.473164658498561</v>
      </c>
      <c r="D89">
        <f t="shared" si="8"/>
        <v>2</v>
      </c>
      <c r="E89">
        <f t="shared" si="10"/>
        <v>9.5964491732460111</v>
      </c>
      <c r="F89">
        <f>E89+acc_2*dt/2</f>
        <v>9.7227182413150377</v>
      </c>
      <c r="G89">
        <f>F89*dt</f>
        <v>0.48613591206575191</v>
      </c>
      <c r="H89">
        <f>acc_2*dt/2</f>
        <v>0.12626906806902635</v>
      </c>
      <c r="I89">
        <f>C89*COS(-alpha)-D89*SIN(-alpha)</f>
        <v>14.476713562373099</v>
      </c>
      <c r="J89">
        <f>C89*SIN(-alpha)+D89*COS(-alpha)+h</f>
        <v>8.3517135623730923</v>
      </c>
      <c r="L89">
        <f t="shared" si="11"/>
        <v>18.747045555416697</v>
      </c>
      <c r="M89">
        <f t="shared" si="12"/>
        <v>9.5964491732460111</v>
      </c>
      <c r="N89">
        <f>M89+eps*PI()*dt/2</f>
        <v>9.7947921615566518</v>
      </c>
      <c r="O89">
        <f>N89*dt</f>
        <v>0.48973960807783262</v>
      </c>
      <c r="P89">
        <f>eps*dt</f>
        <v>0.12626906806902635</v>
      </c>
      <c r="Q89">
        <f>_r*COS(PI()/2-L89)+I89</f>
        <v>14.272051713974513</v>
      </c>
      <c r="R89">
        <f>_r*SIN(PI()/2-L89)+J89</f>
        <v>10.341214386150272</v>
      </c>
    </row>
    <row r="90" spans="2:18" x14ac:dyDescent="0.3">
      <c r="B90">
        <v>7.8</v>
      </c>
      <c r="C90">
        <f t="shared" si="9"/>
        <v>18.959300570564313</v>
      </c>
      <c r="D90">
        <f t="shared" si="8"/>
        <v>2</v>
      </c>
      <c r="E90">
        <f t="shared" si="10"/>
        <v>9.7227182413150377</v>
      </c>
      <c r="F90">
        <f>E90+acc_2*dt/2</f>
        <v>9.8489873093840643</v>
      </c>
      <c r="G90">
        <f>F90*dt</f>
        <v>0.49244936546920326</v>
      </c>
      <c r="H90">
        <f>acc_2*dt/2</f>
        <v>0.12626906806902635</v>
      </c>
      <c r="I90">
        <f>C90*COS(-alpha)-D90*SIN(-alpha)</f>
        <v>14.820463562373099</v>
      </c>
      <c r="J90">
        <f>C90*SIN(-alpha)+D90*COS(-alpha)+h</f>
        <v>8.0079635623730923</v>
      </c>
      <c r="L90">
        <f t="shared" si="11"/>
        <v>19.236785163494531</v>
      </c>
      <c r="M90">
        <f t="shared" si="12"/>
        <v>9.7227182413150377</v>
      </c>
      <c r="N90">
        <f>M90+eps*PI()*dt/2</f>
        <v>9.9210612296256784</v>
      </c>
      <c r="O90">
        <f>N90*dt</f>
        <v>0.49605306148128392</v>
      </c>
      <c r="P90">
        <f>eps*dt</f>
        <v>0.12626906806902635</v>
      </c>
      <c r="Q90">
        <f>_r*COS(PI()/2-L90)+I90</f>
        <v>15.575712081999223</v>
      </c>
      <c r="R90">
        <f>_r*SIN(PI()/2-L90)+J90</f>
        <v>9.8598813989961283</v>
      </c>
    </row>
    <row r="91" spans="2:18" x14ac:dyDescent="0.3">
      <c r="B91">
        <v>7.9</v>
      </c>
      <c r="C91">
        <f t="shared" si="9"/>
        <v>19.451749936033515</v>
      </c>
      <c r="D91">
        <f t="shared" si="8"/>
        <v>2</v>
      </c>
      <c r="E91">
        <f t="shared" si="10"/>
        <v>9.8489873093840643</v>
      </c>
      <c r="F91">
        <f>E91+acc_2*dt/2</f>
        <v>9.9752563774530909</v>
      </c>
      <c r="G91">
        <f>F91*dt</f>
        <v>0.49876281887265456</v>
      </c>
      <c r="H91">
        <f>acc_2*dt/2</f>
        <v>0.12626906806902635</v>
      </c>
      <c r="I91">
        <f>C91*COS(-alpha)-D91*SIN(-alpha)</f>
        <v>15.168677848087388</v>
      </c>
      <c r="J91">
        <f>C91*SIN(-alpha)+D91*COS(-alpha)+h</f>
        <v>7.6597492766588058</v>
      </c>
      <c r="L91">
        <f t="shared" si="11"/>
        <v>19.732838224975815</v>
      </c>
      <c r="M91">
        <f t="shared" si="12"/>
        <v>9.8489873093840643</v>
      </c>
      <c r="N91">
        <f>M91+eps*PI()*dt/2</f>
        <v>10.047330297694705</v>
      </c>
      <c r="O91">
        <f>N91*dt</f>
        <v>0.50236651488473527</v>
      </c>
      <c r="P91">
        <f>eps*dt</f>
        <v>0.12626906806902635</v>
      </c>
      <c r="Q91">
        <f>_r*COS(PI()/2-L91)+I91</f>
        <v>16.714329941596006</v>
      </c>
      <c r="R91">
        <f>_r*SIN(PI()/2-L91)+J91</f>
        <v>8.9289851120465524</v>
      </c>
    </row>
    <row r="92" spans="2:18" x14ac:dyDescent="0.3">
      <c r="B92">
        <v>8</v>
      </c>
      <c r="C92">
        <f t="shared" si="9"/>
        <v>19.950512754906171</v>
      </c>
      <c r="D92">
        <f t="shared" si="8"/>
        <v>2</v>
      </c>
      <c r="E92">
        <f t="shared" si="10"/>
        <v>9.9752563774530909</v>
      </c>
      <c r="F92">
        <f>E92+acc_2*dt/2</f>
        <v>10.101525445522118</v>
      </c>
      <c r="G92">
        <f>F92*dt</f>
        <v>0.50507627227610585</v>
      </c>
      <c r="H92">
        <f>acc_2*dt/2</f>
        <v>0.12626906806902635</v>
      </c>
      <c r="I92">
        <f>C92*COS(-alpha)-D92*SIN(-alpha)</f>
        <v>15.521356419515961</v>
      </c>
      <c r="J92">
        <f>C92*SIN(-alpha)+D92*COS(-alpha)+h</f>
        <v>7.3070707052302328</v>
      </c>
      <c r="L92">
        <f t="shared" si="11"/>
        <v>20.235204739860549</v>
      </c>
      <c r="M92">
        <f t="shared" si="12"/>
        <v>9.9752563774530909</v>
      </c>
      <c r="N92">
        <f>M92+eps*PI()*dt/2</f>
        <v>10.173599365763732</v>
      </c>
      <c r="O92">
        <f>N92*dt</f>
        <v>0.50867996828818662</v>
      </c>
      <c r="P92">
        <f>eps*dt</f>
        <v>0.12626906806902635</v>
      </c>
      <c r="Q92">
        <f>_r*COS(PI()/2-L92)+I92</f>
        <v>17.487174632044567</v>
      </c>
      <c r="R92">
        <f>_r*SIN(PI()/2-L92)+J92</f>
        <v>7.6752537511338037</v>
      </c>
    </row>
    <row r="93" spans="2:18" x14ac:dyDescent="0.3">
      <c r="B93">
        <v>8.1</v>
      </c>
      <c r="C93">
        <f t="shared" si="9"/>
        <v>20.455589027182278</v>
      </c>
      <c r="D93">
        <f t="shared" si="8"/>
        <v>2</v>
      </c>
      <c r="E93">
        <f t="shared" si="10"/>
        <v>10.101525445522118</v>
      </c>
      <c r="F93">
        <f>E93+acc_2*dt/2</f>
        <v>10.227794513591144</v>
      </c>
      <c r="G93">
        <f>F93*dt</f>
        <v>0.51138972567955721</v>
      </c>
      <c r="H93">
        <f>acc_2*dt/2</f>
        <v>0.12626906806902635</v>
      </c>
      <c r="I93">
        <f>C93*COS(-alpha)-D93*SIN(-alpha)</f>
        <v>15.878499276658818</v>
      </c>
      <c r="J93">
        <f>C93*SIN(-alpha)+D93*COS(-alpha)+h</f>
        <v>6.9499278480873752</v>
      </c>
      <c r="L93">
        <f t="shared" si="11"/>
        <v>20.743884708148737</v>
      </c>
      <c r="M93">
        <f t="shared" si="12"/>
        <v>10.101525445522118</v>
      </c>
      <c r="N93">
        <f>M93+eps*PI()*dt/2</f>
        <v>10.299868433832758</v>
      </c>
      <c r="O93">
        <f>N93*dt</f>
        <v>0.51499342169163798</v>
      </c>
      <c r="P93">
        <f>eps*dt</f>
        <v>0.12626906806902635</v>
      </c>
      <c r="Q93">
        <f>_r*COS(PI()/2-L93)+I93</f>
        <v>17.774735885170784</v>
      </c>
      <c r="R93">
        <f>_r*SIN(PI()/2-L93)+J93</f>
        <v>6.3140923941065177</v>
      </c>
    </row>
    <row r="94" spans="2:18" x14ac:dyDescent="0.3">
      <c r="B94">
        <v>8.1999999999999993</v>
      </c>
      <c r="C94">
        <f t="shared" si="9"/>
        <v>20.966978752861834</v>
      </c>
      <c r="D94">
        <f t="shared" si="8"/>
        <v>2</v>
      </c>
      <c r="E94">
        <f t="shared" si="10"/>
        <v>10.227794513591144</v>
      </c>
      <c r="F94">
        <f>E94+acc_2*dt/2</f>
        <v>10.354063581660171</v>
      </c>
      <c r="G94">
        <f>F94*dt</f>
        <v>0.51770317908300856</v>
      </c>
      <c r="H94">
        <f>acc_2*dt/2</f>
        <v>0.12626906806902635</v>
      </c>
      <c r="I94">
        <f>C94*COS(-alpha)-D94*SIN(-alpha)</f>
        <v>16.240106419515961</v>
      </c>
      <c r="J94">
        <f>C94*SIN(-alpha)+D94*COS(-alpha)+h</f>
        <v>6.5883207052302328</v>
      </c>
      <c r="L94">
        <f t="shared" si="11"/>
        <v>21.258878129840376</v>
      </c>
      <c r="M94">
        <f t="shared" si="12"/>
        <v>10.227794513591144</v>
      </c>
      <c r="N94">
        <f>M94+eps*PI()*dt/2</f>
        <v>10.426137501901785</v>
      </c>
      <c r="O94">
        <f>N94*dt</f>
        <v>0.52130687509508922</v>
      </c>
      <c r="P94">
        <f>eps*dt</f>
        <v>0.12626906806902635</v>
      </c>
      <c r="Q94">
        <f>_r*COS(PI()/2-L94)+I94</f>
        <v>17.577226004378193</v>
      </c>
      <c r="R94">
        <f>_r*SIN(PI()/2-L94)+J94</f>
        <v>5.1010039212941924</v>
      </c>
    </row>
    <row r="95" spans="2:18" x14ac:dyDescent="0.3">
      <c r="B95">
        <v>8.3000000000000007</v>
      </c>
      <c r="C95">
        <f t="shared" si="9"/>
        <v>21.484681931944841</v>
      </c>
      <c r="D95">
        <f t="shared" si="8"/>
        <v>2</v>
      </c>
      <c r="E95">
        <f t="shared" si="10"/>
        <v>10.354063581660171</v>
      </c>
      <c r="F95">
        <f>E95+acc_2*dt/2</f>
        <v>10.480332649729197</v>
      </c>
      <c r="G95">
        <f>F95*dt</f>
        <v>0.52401663248645991</v>
      </c>
      <c r="H95">
        <f>acc_2*dt/2</f>
        <v>0.12626906806902635</v>
      </c>
      <c r="I95">
        <f>C95*COS(-alpha)-D95*SIN(-alpha)</f>
        <v>16.606177848087388</v>
      </c>
      <c r="J95">
        <f>C95*SIN(-alpha)+D95*COS(-alpha)+h</f>
        <v>6.2222492766588058</v>
      </c>
      <c r="L95">
        <f t="shared" si="11"/>
        <v>21.780185004935465</v>
      </c>
      <c r="M95">
        <f t="shared" si="12"/>
        <v>10.354063581660171</v>
      </c>
      <c r="N95">
        <f>M95+eps*PI()*dt/2</f>
        <v>10.552406569970811</v>
      </c>
      <c r="O95">
        <f>N95*dt</f>
        <v>0.52762032849854057</v>
      </c>
      <c r="P95">
        <f>eps*dt</f>
        <v>0.12626906806902635</v>
      </c>
      <c r="Q95">
        <f>_r*COS(PI()/2-L95)+I95</f>
        <v>17.024982256814383</v>
      </c>
      <c r="R95">
        <f>_r*SIN(PI()/2-L95)+J95</f>
        <v>4.2665900867100994</v>
      </c>
    </row>
    <row r="96" spans="2:18" x14ac:dyDescent="0.3">
      <c r="B96">
        <v>8.4</v>
      </c>
      <c r="C96">
        <f t="shared" si="9"/>
        <v>22.008698564431302</v>
      </c>
      <c r="D96">
        <f t="shared" si="8"/>
        <v>2</v>
      </c>
      <c r="E96">
        <f t="shared" si="10"/>
        <v>10.480332649729197</v>
      </c>
      <c r="F96">
        <f>E96+acc_2*dt/2</f>
        <v>10.606601717798224</v>
      </c>
      <c r="G96">
        <f>F96*dt</f>
        <v>0.53033008588991126</v>
      </c>
      <c r="H96">
        <f>acc_2*dt/2</f>
        <v>0.12626906806902635</v>
      </c>
      <c r="I96">
        <f>C96*COS(-alpha)-D96*SIN(-alpha)</f>
        <v>16.976713562373103</v>
      </c>
      <c r="J96">
        <f>C96*SIN(-alpha)+D96*COS(-alpha)+h</f>
        <v>5.8517135623730887</v>
      </c>
      <c r="L96">
        <f t="shared" si="11"/>
        <v>22.307805333434004</v>
      </c>
      <c r="M96">
        <f t="shared" si="12"/>
        <v>10.480332649729197</v>
      </c>
      <c r="N96">
        <f>M96+eps*PI()*dt/2</f>
        <v>10.678675638039838</v>
      </c>
      <c r="O96">
        <f>N96*dt</f>
        <v>0.53393378190199192</v>
      </c>
      <c r="P96">
        <f>eps*dt</f>
        <v>0.12626906806902635</v>
      </c>
      <c r="Q96">
        <f>_r*COS(PI()/2-L96)+I96</f>
        <v>16.353930992163001</v>
      </c>
      <c r="R96">
        <f>_r*SIN(PI()/2-L96)+J96</f>
        <v>3.9511499958901108</v>
      </c>
    </row>
    <row r="97" spans="2:18" x14ac:dyDescent="0.3">
      <c r="B97">
        <v>8.5</v>
      </c>
      <c r="C97">
        <f t="shared" si="9"/>
        <v>22.539028650321214</v>
      </c>
      <c r="D97">
        <f t="shared" si="8"/>
        <v>2</v>
      </c>
      <c r="E97">
        <f t="shared" si="10"/>
        <v>10.606601717798224</v>
      </c>
      <c r="F97">
        <f>E97+acc_2*dt/2</f>
        <v>10.732870785867251</v>
      </c>
      <c r="G97">
        <f>F97*dt</f>
        <v>0.5366435392933625</v>
      </c>
      <c r="H97">
        <f>acc_2*dt/2</f>
        <v>0.12626906806902635</v>
      </c>
      <c r="I97">
        <f>C97*COS(-alpha)-D97*SIN(-alpha)</f>
        <v>17.351713562373103</v>
      </c>
      <c r="J97">
        <f>C97*SIN(-alpha)+D97*COS(-alpha)+h</f>
        <v>5.4767135623730887</v>
      </c>
      <c r="L97">
        <f t="shared" si="11"/>
        <v>22.841739115335997</v>
      </c>
      <c r="M97">
        <f t="shared" si="12"/>
        <v>10.606601717798224</v>
      </c>
      <c r="N97">
        <f>M97+eps*PI()*dt/2</f>
        <v>10.804944706108865</v>
      </c>
      <c r="O97">
        <f>N97*dt</f>
        <v>0.54024723530544327</v>
      </c>
      <c r="P97">
        <f>eps*dt</f>
        <v>0.12626906806902635</v>
      </c>
      <c r="Q97">
        <f>_r*COS(PI()/2-L97)+I97</f>
        <v>15.848373520969885</v>
      </c>
      <c r="R97">
        <f>_r*SIN(PI()/2-L97)+J97</f>
        <v>4.1576348232851714</v>
      </c>
    </row>
    <row r="98" spans="2:18" x14ac:dyDescent="0.3">
      <c r="B98">
        <v>8.6</v>
      </c>
      <c r="C98">
        <f t="shared" si="9"/>
        <v>23.075672189614576</v>
      </c>
      <c r="D98">
        <f t="shared" si="8"/>
        <v>2</v>
      </c>
      <c r="E98">
        <f t="shared" si="10"/>
        <v>10.732870785867251</v>
      </c>
      <c r="F98">
        <f>E98+acc_2*dt/2</f>
        <v>10.859139853936277</v>
      </c>
      <c r="G98">
        <f>F98*dt</f>
        <v>0.54295699269681386</v>
      </c>
      <c r="H98">
        <f>acc_2*dt/2</f>
        <v>0.12626906806902635</v>
      </c>
      <c r="I98">
        <f>C98*COS(-alpha)-D98*SIN(-alpha)</f>
        <v>17.731177848087391</v>
      </c>
      <c r="J98">
        <f>C98*SIN(-alpha)+D98*COS(-alpha)+h</f>
        <v>5.097249276658804</v>
      </c>
      <c r="L98">
        <f t="shared" si="11"/>
        <v>23.381986350641441</v>
      </c>
      <c r="M98">
        <f t="shared" si="12"/>
        <v>10.732870785867251</v>
      </c>
      <c r="N98">
        <f>M98+eps*PI()*dt/2</f>
        <v>10.931213774177891</v>
      </c>
      <c r="O98">
        <f>N98*dt</f>
        <v>0.54656068870889463</v>
      </c>
      <c r="P98">
        <f>eps*dt</f>
        <v>0.12626906806902635</v>
      </c>
      <c r="Q98">
        <f>_r*COS(PI()/2-L98)+I98</f>
        <v>15.763475623108791</v>
      </c>
      <c r="R98">
        <f>_r*SIN(PI()/2-L98)+J98</f>
        <v>4.7392716882342407</v>
      </c>
    </row>
    <row r="99" spans="2:18" x14ac:dyDescent="0.3">
      <c r="B99">
        <v>8.6999999999999993</v>
      </c>
      <c r="C99">
        <f t="shared" si="9"/>
        <v>23.618629182311388</v>
      </c>
      <c r="D99">
        <f t="shared" si="8"/>
        <v>2</v>
      </c>
      <c r="E99">
        <f t="shared" si="10"/>
        <v>10.859139853936277</v>
      </c>
      <c r="F99">
        <f>E99+acc_2*dt/2</f>
        <v>10.985408922005304</v>
      </c>
      <c r="G99">
        <f>F99*dt</f>
        <v>0.54927044610026521</v>
      </c>
      <c r="H99">
        <f>acc_2*dt/2</f>
        <v>0.12626906806902635</v>
      </c>
      <c r="I99">
        <f>C99*COS(-alpha)-D99*SIN(-alpha)</f>
        <v>18.115106419515961</v>
      </c>
      <c r="J99">
        <f>C99*SIN(-alpha)+D99*COS(-alpha)+h</f>
        <v>4.7133207052302346</v>
      </c>
      <c r="L99">
        <f t="shared" si="11"/>
        <v>23.928547039350335</v>
      </c>
      <c r="M99">
        <f t="shared" si="12"/>
        <v>10.859139853936277</v>
      </c>
      <c r="N99">
        <f>M99+eps*PI()*dt/2</f>
        <v>11.057482842246918</v>
      </c>
      <c r="O99">
        <f>N99*dt</f>
        <v>0.55287414211234587</v>
      </c>
      <c r="P99">
        <f>eps*dt</f>
        <v>0.12626906806902635</v>
      </c>
      <c r="Q99">
        <f>_r*COS(PI()/2-L99)+I99</f>
        <v>16.248005058095437</v>
      </c>
      <c r="R99">
        <f>_r*SIN(PI()/2-L99)+J99</f>
        <v>5.4302115659486772</v>
      </c>
    </row>
    <row r="100" spans="2:18" x14ac:dyDescent="0.3">
      <c r="B100">
        <v>8.8000000000000007</v>
      </c>
      <c r="C100">
        <f t="shared" si="9"/>
        <v>24.167899628411654</v>
      </c>
      <c r="D100">
        <f t="shared" si="8"/>
        <v>2</v>
      </c>
      <c r="E100">
        <f t="shared" si="10"/>
        <v>10.985408922005304</v>
      </c>
      <c r="F100">
        <f>E100+acc_2*dt/2</f>
        <v>11.11167799007433</v>
      </c>
      <c r="G100">
        <f>F100*dt</f>
        <v>0.55558389950371656</v>
      </c>
      <c r="H100">
        <f>acc_2*dt/2</f>
        <v>0.12626906806902635</v>
      </c>
      <c r="I100">
        <f>C100*COS(-alpha)-D100*SIN(-alpha)</f>
        <v>18.503499276658818</v>
      </c>
      <c r="J100">
        <f>C100*SIN(-alpha)+D100*COS(-alpha)+h</f>
        <v>4.3249278480873734</v>
      </c>
      <c r="L100">
        <f t="shared" si="11"/>
        <v>24.481421181462679</v>
      </c>
      <c r="M100">
        <f t="shared" si="12"/>
        <v>10.985408922005304</v>
      </c>
      <c r="N100">
        <f>M100+eps*PI()*dt/2</f>
        <v>11.183751910315944</v>
      </c>
      <c r="O100">
        <f>N100*dt</f>
        <v>0.55918759551579722</v>
      </c>
      <c r="P100">
        <f>eps*dt</f>
        <v>0.12626906806902635</v>
      </c>
      <c r="Q100">
        <f>_r*COS(PI()/2-L100)+I100</f>
        <v>17.291025783882155</v>
      </c>
      <c r="R100">
        <f>_r*SIN(PI()/2-L100)+J100</f>
        <v>5.9154963091458583</v>
      </c>
    </row>
    <row r="101" spans="2:18" x14ac:dyDescent="0.3">
      <c r="B101">
        <v>8.9</v>
      </c>
      <c r="C101">
        <f t="shared" si="9"/>
        <v>24.72348352791537</v>
      </c>
      <c r="D101">
        <f t="shared" si="8"/>
        <v>2</v>
      </c>
      <c r="E101">
        <f t="shared" si="10"/>
        <v>11.11167799007433</v>
      </c>
      <c r="F101">
        <f>E101+acc_2*dt/2</f>
        <v>11.237947058143357</v>
      </c>
      <c r="G101">
        <f>F101*dt</f>
        <v>0.56189735290716791</v>
      </c>
      <c r="H101">
        <f>acc_2*dt/2</f>
        <v>0.12626906806902635</v>
      </c>
      <c r="I101">
        <f>C101*COS(-alpha)-D101*SIN(-alpha)</f>
        <v>18.896356419515964</v>
      </c>
      <c r="J101">
        <f>C101*SIN(-alpha)+D101*COS(-alpha)+h</f>
        <v>3.9320707052302311</v>
      </c>
      <c r="L101">
        <f t="shared" si="11"/>
        <v>25.040608776978477</v>
      </c>
      <c r="M101">
        <f t="shared" si="12"/>
        <v>11.11167799007433</v>
      </c>
      <c r="N101">
        <f>M101+eps*PI()*dt/2</f>
        <v>11.310020978384971</v>
      </c>
      <c r="O101">
        <f>N101*dt</f>
        <v>0.56550104891924857</v>
      </c>
      <c r="P101">
        <f>eps*dt</f>
        <v>0.12626906806902635</v>
      </c>
      <c r="Q101">
        <f>_r*COS(PI()/2-L101)+I101</f>
        <v>18.712352090771624</v>
      </c>
      <c r="R101">
        <f>_r*SIN(PI()/2-L101)+J101</f>
        <v>5.9235883192631436</v>
      </c>
    </row>
    <row r="102" spans="2:18" x14ac:dyDescent="0.3">
      <c r="B102">
        <v>9</v>
      </c>
      <c r="C102">
        <f t="shared" si="9"/>
        <v>25.285380880822537</v>
      </c>
      <c r="D102">
        <f t="shared" si="8"/>
        <v>2</v>
      </c>
      <c r="E102">
        <f t="shared" si="10"/>
        <v>11.237947058143357</v>
      </c>
      <c r="F102">
        <f>E102+acc_2*dt/2</f>
        <v>11.364216126212384</v>
      </c>
      <c r="G102">
        <f>F102*dt</f>
        <v>0.56821080631061915</v>
      </c>
      <c r="H102">
        <f>acc_2*dt/2</f>
        <v>0.12626906806902635</v>
      </c>
      <c r="I102">
        <f>C102*COS(-alpha)-D102*SIN(-alpha)</f>
        <v>19.293677848087391</v>
      </c>
      <c r="J102">
        <f>C102*SIN(-alpha)+D102*COS(-alpha)+h</f>
        <v>3.534749276658804</v>
      </c>
      <c r="L102">
        <f t="shared" si="11"/>
        <v>25.606109825897725</v>
      </c>
      <c r="M102">
        <f t="shared" si="12"/>
        <v>11.237947058143357</v>
      </c>
      <c r="N102">
        <f>M102+eps*PI()*dt/2</f>
        <v>11.436290046453998</v>
      </c>
      <c r="O102">
        <f>N102*dt</f>
        <v>0.57181450232269992</v>
      </c>
      <c r="P102">
        <f>eps*dt</f>
        <v>0.12626906806902635</v>
      </c>
      <c r="Q102">
        <f>_r*COS(PI()/2-L102)+I102</f>
        <v>20.205451937228908</v>
      </c>
      <c r="R102">
        <f>_r*SIN(PI()/2-L102)+J102</f>
        <v>5.3148245588786764</v>
      </c>
    </row>
    <row r="103" spans="2:18" x14ac:dyDescent="0.3">
      <c r="B103">
        <v>9.1</v>
      </c>
      <c r="C103">
        <f t="shared" si="9"/>
        <v>25.853591687133157</v>
      </c>
      <c r="D103">
        <f t="shared" si="8"/>
        <v>2</v>
      </c>
      <c r="E103">
        <f t="shared" si="10"/>
        <v>11.364216126212384</v>
      </c>
      <c r="F103">
        <f>E103+acc_2*dt/2</f>
        <v>11.49048519428141</v>
      </c>
      <c r="G103">
        <f>F103*dt</f>
        <v>0.57452425971407051</v>
      </c>
      <c r="H103">
        <f>acc_2*dt/2</f>
        <v>0.12626906806902635</v>
      </c>
      <c r="I103">
        <f>C103*COS(-alpha)-D103*SIN(-alpha)</f>
        <v>19.695463562373106</v>
      </c>
      <c r="J103">
        <f>C103*SIN(-alpha)+D103*COS(-alpha)+h</f>
        <v>3.1329635623730887</v>
      </c>
      <c r="L103">
        <f t="shared" si="11"/>
        <v>26.177924328220424</v>
      </c>
      <c r="M103">
        <f t="shared" si="12"/>
        <v>11.364216126212384</v>
      </c>
      <c r="N103">
        <f>M103+eps*PI()*dt/2</f>
        <v>11.562559114523024</v>
      </c>
      <c r="O103">
        <f>N103*dt</f>
        <v>0.57812795572615128</v>
      </c>
      <c r="P103">
        <f>eps*dt</f>
        <v>0.12626906806902635</v>
      </c>
      <c r="Q103">
        <f>_r*COS(PI()/2-L103)+I103</f>
        <v>21.425496405266475</v>
      </c>
      <c r="R103">
        <f>_r*SIN(PI()/2-L103)+J103</f>
        <v>4.1364506636904323</v>
      </c>
    </row>
    <row r="104" spans="2:18" x14ac:dyDescent="0.3">
      <c r="B104">
        <v>9.1999999999999993</v>
      </c>
      <c r="C104">
        <f t="shared" si="9"/>
        <v>26.428115946847228</v>
      </c>
      <c r="D104">
        <f t="shared" si="8"/>
        <v>2</v>
      </c>
      <c r="E104">
        <f t="shared" si="10"/>
        <v>11.49048519428141</v>
      </c>
      <c r="F104">
        <f>E104+acc_2*dt/2</f>
        <v>11.616754262350437</v>
      </c>
      <c r="G104">
        <f>F104*dt</f>
        <v>0.58083771311752186</v>
      </c>
      <c r="H104">
        <f>acc_2*dt/2</f>
        <v>0.12626906806902635</v>
      </c>
      <c r="I104">
        <f>C104*COS(-alpha)-D104*SIN(-alpha)</f>
        <v>20.101713562373106</v>
      </c>
      <c r="J104">
        <f>C104*SIN(-alpha)+D104*COS(-alpha)+h</f>
        <v>2.7267135623730887</v>
      </c>
      <c r="L104">
        <f t="shared" si="11"/>
        <v>26.756052283946577</v>
      </c>
      <c r="M104">
        <f t="shared" si="12"/>
        <v>11.49048519428141</v>
      </c>
      <c r="N104">
        <f>M104+eps*PI()*dt/2</f>
        <v>11.688828182592051</v>
      </c>
      <c r="O104">
        <f>N104*dt</f>
        <v>0.58444140912960252</v>
      </c>
      <c r="P104">
        <f>eps*dt</f>
        <v>0.12626906806902635</v>
      </c>
      <c r="Q104">
        <f>_r*COS(PI()/2-L104)+I104</f>
        <v>22.098956399399309</v>
      </c>
      <c r="R104">
        <f>_r*SIN(PI()/2-L104)+J104</f>
        <v>2.6217323738318581</v>
      </c>
    </row>
    <row r="105" spans="2:18" x14ac:dyDescent="0.3">
      <c r="B105">
        <v>9.3000000000000007</v>
      </c>
      <c r="C105">
        <f t="shared" si="9"/>
        <v>27.00895365996475</v>
      </c>
      <c r="D105">
        <f t="shared" si="8"/>
        <v>2</v>
      </c>
      <c r="E105">
        <f t="shared" si="10"/>
        <v>11.616754262350437</v>
      </c>
      <c r="F105">
        <f>E105+acc_2*dt/2</f>
        <v>11.743023330419463</v>
      </c>
      <c r="G105">
        <f>F105*dt</f>
        <v>0.58715116652097321</v>
      </c>
      <c r="H105">
        <f>acc_2*dt/2</f>
        <v>0.12626906806902635</v>
      </c>
      <c r="I105">
        <f>C105*COS(-alpha)-D105*SIN(-alpha)</f>
        <v>20.512427848087395</v>
      </c>
      <c r="J105">
        <f>C105*SIN(-alpha)+D105*COS(-alpha)+h</f>
        <v>2.3159992766588005</v>
      </c>
      <c r="L105">
        <f t="shared" si="11"/>
        <v>27.34049369307618</v>
      </c>
      <c r="M105">
        <f t="shared" si="12"/>
        <v>11.616754262350437</v>
      </c>
      <c r="N105">
        <f>M105+eps*PI()*dt/2</f>
        <v>11.815097250661077</v>
      </c>
      <c r="O105">
        <f>N105*dt</f>
        <v>0.59075486253305387</v>
      </c>
      <c r="P105">
        <f>eps*dt</f>
        <v>0.12626906806902635</v>
      </c>
      <c r="Q105">
        <f>_r*COS(PI()/2-L105)+I105</f>
        <v>22.120247488294609</v>
      </c>
      <c r="R105">
        <f>_r*SIN(PI()/2-L105)+J105</f>
        <v>1.126496857760906</v>
      </c>
    </row>
    <row r="106" spans="2:18" x14ac:dyDescent="0.3">
      <c r="B106">
        <v>9.4</v>
      </c>
      <c r="C106">
        <f t="shared" si="9"/>
        <v>27.596104826485721</v>
      </c>
      <c r="D106">
        <f t="shared" si="8"/>
        <v>2</v>
      </c>
      <c r="E106">
        <f t="shared" si="10"/>
        <v>11.743023330419463</v>
      </c>
      <c r="F106">
        <f>E106+acc_2*dt/2</f>
        <v>11.86929239848849</v>
      </c>
      <c r="G106">
        <f>F106*dt</f>
        <v>0.59346461992442456</v>
      </c>
      <c r="H106">
        <f>acc_2*dt/2</f>
        <v>0.12626906806902635</v>
      </c>
      <c r="I106">
        <f>C106*COS(-alpha)-D106*SIN(-alpha)</f>
        <v>20.927606419515964</v>
      </c>
      <c r="J106">
        <f>C106*SIN(-alpha)+D106*COS(-alpha)+h</f>
        <v>1.9008207052302311</v>
      </c>
      <c r="L106">
        <f t="shared" si="11"/>
        <v>27.931248555609233</v>
      </c>
      <c r="M106">
        <f t="shared" si="12"/>
        <v>11.743023330419463</v>
      </c>
      <c r="N106">
        <f>M106+eps*PI()*dt/2</f>
        <v>11.941366318730104</v>
      </c>
      <c r="O106">
        <f>N106*dt</f>
        <v>0.59706831593650522</v>
      </c>
      <c r="P106">
        <f>eps*dt</f>
        <v>0.12626906806902635</v>
      </c>
      <c r="Q106">
        <f>_r*COS(PI()/2-L106)+I106</f>
        <v>21.600394832306751</v>
      </c>
      <c r="R106">
        <f>_r*SIN(PI()/2-L106)+J106</f>
        <v>1.7378178468542949E-2</v>
      </c>
    </row>
    <row r="107" spans="2:18" x14ac:dyDescent="0.3">
      <c r="B107">
        <v>9.5</v>
      </c>
      <c r="C107">
        <f t="shared" si="9"/>
        <v>28.189569446410147</v>
      </c>
      <c r="D107">
        <f t="shared" si="8"/>
        <v>2</v>
      </c>
      <c r="E107">
        <f t="shared" si="10"/>
        <v>11.86929239848849</v>
      </c>
      <c r="F107">
        <f>E107+acc_2*dt/2</f>
        <v>11.995561466557517</v>
      </c>
      <c r="G107">
        <f>F107*dt</f>
        <v>0.59977807332787592</v>
      </c>
      <c r="H107">
        <f>acc_2*dt/2</f>
        <v>0.12626906806902635</v>
      </c>
      <c r="I107">
        <f>C107*COS(-alpha)-D107*SIN(-alpha)</f>
        <v>21.347249276658822</v>
      </c>
      <c r="J107">
        <f>C107*SIN(-alpha)+D107*COS(-alpha)+h</f>
        <v>1.4811778480873734</v>
      </c>
      <c r="L107">
        <f t="shared" si="11"/>
        <v>28.528316871545737</v>
      </c>
      <c r="M107">
        <f t="shared" si="12"/>
        <v>11.86929239848849</v>
      </c>
      <c r="N107">
        <f>M107+eps*PI()*dt/2</f>
        <v>12.067635386799131</v>
      </c>
      <c r="O107">
        <f>N107*dt</f>
        <v>0.60338176933995658</v>
      </c>
      <c r="P107">
        <f>eps*dt</f>
        <v>0.12626906806902635</v>
      </c>
      <c r="Q107">
        <f>_r*COS(PI()/2-L107)+I107</f>
        <v>20.844726967923108</v>
      </c>
      <c r="R107">
        <f>_r*SIN(PI()/2-L107)+J107</f>
        <v>-0.45466081492742694</v>
      </c>
    </row>
    <row r="108" spans="2:18" x14ac:dyDescent="0.3">
      <c r="B108">
        <v>9.6</v>
      </c>
      <c r="C108">
        <f t="shared" si="9"/>
        <v>28.789347519738023</v>
      </c>
      <c r="D108">
        <f t="shared" si="8"/>
        <v>2</v>
      </c>
      <c r="E108">
        <f t="shared" si="10"/>
        <v>11.995561466557517</v>
      </c>
      <c r="F108">
        <f>E108+acc_2*dt/2</f>
        <v>12.121830534626543</v>
      </c>
      <c r="G108">
        <f>F108*dt</f>
        <v>0.60609152673132716</v>
      </c>
      <c r="H108">
        <f>acc_2*dt/2</f>
        <v>0.12626906806902635</v>
      </c>
      <c r="I108">
        <f>C108*COS(-alpha)-D108*SIN(-alpha)</f>
        <v>21.771356419515964</v>
      </c>
      <c r="J108">
        <f>C108*SIN(-alpha)+D108*COS(-alpha)+h</f>
        <v>1.0570707052302275</v>
      </c>
      <c r="L108">
        <f t="shared" si="11"/>
        <v>29.131698640885695</v>
      </c>
      <c r="M108">
        <f t="shared" si="12"/>
        <v>11.995561466557517</v>
      </c>
      <c r="N108">
        <f>M108+eps*PI()*dt/2</f>
        <v>12.193904454868157</v>
      </c>
      <c r="O108">
        <f>N108*dt</f>
        <v>0.60969522274340793</v>
      </c>
      <c r="P108">
        <f>eps*dt</f>
        <v>0.12626906806902635</v>
      </c>
      <c r="Q108">
        <f>_r*COS(PI()/2-L108)+I108</f>
        <v>20.259115213061403</v>
      </c>
      <c r="R108">
        <f>_r*SIN(PI()/2-L108)+J108</f>
        <v>-0.25179389185414913</v>
      </c>
    </row>
    <row r="109" spans="2:18" x14ac:dyDescent="0.3">
      <c r="B109">
        <v>9.6999999999999993</v>
      </c>
      <c r="C109">
        <f t="shared" si="9"/>
        <v>29.395439046469349</v>
      </c>
      <c r="D109">
        <f t="shared" si="8"/>
        <v>2</v>
      </c>
      <c r="E109">
        <f t="shared" si="10"/>
        <v>12.121830534626543</v>
      </c>
      <c r="F109">
        <f>E109+acc_2*dt/2</f>
        <v>12.24809960269557</v>
      </c>
      <c r="G109">
        <f>F109*dt</f>
        <v>0.61240498013477851</v>
      </c>
      <c r="H109">
        <f>acc_2*dt/2</f>
        <v>0.12626906806902635</v>
      </c>
      <c r="I109">
        <f>C109*COS(-alpha)-D109*SIN(-alpha)</f>
        <v>22.199927848087395</v>
      </c>
      <c r="J109">
        <f>C109*SIN(-alpha)+D109*COS(-alpha)+h</f>
        <v>0.62849927665880045</v>
      </c>
      <c r="L109">
        <f t="shared" si="11"/>
        <v>29.741393863629103</v>
      </c>
      <c r="M109">
        <f t="shared" si="12"/>
        <v>12.121830534626543</v>
      </c>
      <c r="N109">
        <f>M109+eps*PI()*dt/2</f>
        <v>12.320173522937184</v>
      </c>
      <c r="O109">
        <f>N109*dt</f>
        <v>0.61600867614685928</v>
      </c>
      <c r="P109">
        <f>eps*dt</f>
        <v>0.12626906806902635</v>
      </c>
      <c r="Q109">
        <f>_r*COS(PI()/2-L109)+I109</f>
        <v>20.210679430582534</v>
      </c>
      <c r="R109">
        <f>_r*SIN(PI()/2-L109)+J109</f>
        <v>0.42139849574669763</v>
      </c>
    </row>
    <row r="110" spans="2:18" x14ac:dyDescent="0.3">
      <c r="B110">
        <v>9.8000000000000007</v>
      </c>
      <c r="C110">
        <f t="shared" si="9"/>
        <v>30.007844026604129</v>
      </c>
      <c r="D110">
        <f t="shared" si="8"/>
        <v>2</v>
      </c>
      <c r="E110">
        <f t="shared" si="10"/>
        <v>12.24809960269557</v>
      </c>
      <c r="F110">
        <f>E110+acc_2*dt/2</f>
        <v>12.374368670764596</v>
      </c>
      <c r="G110">
        <f>F110*dt</f>
        <v>0.61871843353822986</v>
      </c>
      <c r="H110">
        <f>acc_2*dt/2</f>
        <v>0.12626906806902635</v>
      </c>
      <c r="I110">
        <f>C110*COS(-alpha)-D110*SIN(-alpha)</f>
        <v>22.63296356237311</v>
      </c>
      <c r="J110">
        <f>C110*SIN(-alpha)+D110*COS(-alpha)+h</f>
        <v>0.19546356237308515</v>
      </c>
      <c r="L110">
        <f t="shared" si="11"/>
        <v>30.357402539775961</v>
      </c>
      <c r="M110">
        <f t="shared" si="12"/>
        <v>12.24809960269557</v>
      </c>
      <c r="N110">
        <f>M110+eps*PI()*dt/2</f>
        <v>12.44644259100621</v>
      </c>
      <c r="O110">
        <f>N110*dt</f>
        <v>0.62232212955031052</v>
      </c>
      <c r="P110">
        <f>eps*dt</f>
        <v>0.12626906806902635</v>
      </c>
      <c r="Q110">
        <f>_r*COS(PI()/2-L110)+I110</f>
        <v>20.889697651838862</v>
      </c>
      <c r="R110">
        <f>_r*SIN(PI()/2-L110)+J110</f>
        <v>1.1757818602586216</v>
      </c>
    </row>
    <row r="111" spans="2:18" x14ac:dyDescent="0.3">
      <c r="B111">
        <v>9.9</v>
      </c>
      <c r="C111">
        <f t="shared" si="9"/>
        <v>30.62656246014236</v>
      </c>
      <c r="D111">
        <f t="shared" si="8"/>
        <v>2</v>
      </c>
      <c r="E111">
        <f t="shared" si="10"/>
        <v>12.374368670764596</v>
      </c>
      <c r="F111">
        <f>E111+acc_2*dt/2</f>
        <v>12.500637738833623</v>
      </c>
      <c r="G111">
        <f>F111*dt</f>
        <v>0.62503188694168121</v>
      </c>
      <c r="H111">
        <f>acc_2*dt/2</f>
        <v>0.12626906806902635</v>
      </c>
      <c r="I111">
        <f>C111*COS(-alpha)-D111*SIN(-alpha)</f>
        <v>23.07046356237311</v>
      </c>
      <c r="J111">
        <f>C111*SIN(-alpha)+D111*COS(-alpha)+h</f>
        <v>-0.24203643762691485</v>
      </c>
      <c r="L111">
        <f t="shared" si="11"/>
        <v>30.979724669326274</v>
      </c>
      <c r="M111">
        <f t="shared" si="12"/>
        <v>12.374368670764596</v>
      </c>
      <c r="N111">
        <f>M111+eps*PI()*dt/2</f>
        <v>12.572711659075237</v>
      </c>
      <c r="O111">
        <f>N111*dt</f>
        <v>0.62863558295376187</v>
      </c>
      <c r="P111">
        <f>eps*dt</f>
        <v>0.12626906806902635</v>
      </c>
      <c r="Q111">
        <f>_r*COS(PI()/2-L111)+I111</f>
        <v>22.225463495307448</v>
      </c>
      <c r="R111">
        <f>_r*SIN(PI()/2-L111)+J111</f>
        <v>1.5706893791084862</v>
      </c>
    </row>
    <row r="112" spans="2:18" x14ac:dyDescent="0.3">
      <c r="B112">
        <v>10</v>
      </c>
      <c r="C112">
        <f t="shared" si="9"/>
        <v>31.25159434708404</v>
      </c>
      <c r="D112">
        <f t="shared" si="8"/>
        <v>2</v>
      </c>
      <c r="E112">
        <f t="shared" si="10"/>
        <v>12.500637738833623</v>
      </c>
      <c r="F112">
        <f>E112+acc_2*dt/2</f>
        <v>12.62690680690265</v>
      </c>
      <c r="G112">
        <f>F112*dt</f>
        <v>0.63134534034513257</v>
      </c>
      <c r="H112">
        <f>acc_2*dt/2</f>
        <v>0.12626906806902635</v>
      </c>
      <c r="I112">
        <f>C112*COS(-alpha)-D112*SIN(-alpha)</f>
        <v>23.512427848087398</v>
      </c>
      <c r="J112">
        <f>C112*SIN(-alpha)+D112*COS(-alpha)+h</f>
        <v>-0.6840007233412031</v>
      </c>
      <c r="L112">
        <f t="shared" si="11"/>
        <v>31.608360252280036</v>
      </c>
      <c r="M112">
        <f t="shared" si="12"/>
        <v>12.500637738833623</v>
      </c>
      <c r="N112">
        <f>M112+eps*PI()*dt/2</f>
        <v>12.698980727144264</v>
      </c>
      <c r="O112">
        <f>N112*dt</f>
        <v>0.63494903635721323</v>
      </c>
      <c r="P112">
        <f>eps*dt</f>
        <v>0.12626906806902635</v>
      </c>
      <c r="Q112">
        <f>_r*COS(PI()/2-L112)+I112</f>
        <v>23.894924354304479</v>
      </c>
      <c r="R112">
        <f>_r*SIN(PI()/2-L112)+J112</f>
        <v>1.2790826734434899</v>
      </c>
    </row>
    <row r="113" spans="2:18" x14ac:dyDescent="0.3">
      <c r="B113">
        <v>10.1</v>
      </c>
      <c r="C113">
        <f t="shared" si="9"/>
        <v>31.882939687429172</v>
      </c>
      <c r="D113">
        <f t="shared" si="8"/>
        <v>2</v>
      </c>
      <c r="E113">
        <f t="shared" si="10"/>
        <v>12.62690680690265</v>
      </c>
      <c r="F113">
        <f>E113+acc_2*dt/2</f>
        <v>12.753175874971676</v>
      </c>
      <c r="G113">
        <f>F113*dt</f>
        <v>0.63765879374858381</v>
      </c>
      <c r="H113">
        <f>acc_2*dt/2</f>
        <v>0.12626906806902635</v>
      </c>
      <c r="I113">
        <f>C113*COS(-alpha)-D113*SIN(-alpha)</f>
        <v>23.958856419515968</v>
      </c>
      <c r="J113">
        <f>C113*SIN(-alpha)+D113*COS(-alpha)+h</f>
        <v>-1.1304292947697725</v>
      </c>
      <c r="L113">
        <f t="shared" si="11"/>
        <v>32.243309288637249</v>
      </c>
      <c r="M113">
        <f t="shared" si="12"/>
        <v>12.62690680690265</v>
      </c>
      <c r="N113">
        <f>M113+eps*PI()*dt/2</f>
        <v>12.82524979521329</v>
      </c>
      <c r="O113">
        <f>N113*dt</f>
        <v>0.64126248976066458</v>
      </c>
      <c r="P113">
        <f>eps*dt</f>
        <v>0.12626906806902635</v>
      </c>
      <c r="Q113">
        <f>_r*COS(PI()/2-L113)+I113</f>
        <v>25.431181477485648</v>
      </c>
      <c r="R113">
        <f>_r*SIN(PI()/2-L113)+J113</f>
        <v>0.2231802957970872</v>
      </c>
    </row>
    <row r="114" spans="2:18" x14ac:dyDescent="0.3">
      <c r="B114">
        <v>10.199999999999999</v>
      </c>
      <c r="C114">
        <f t="shared" si="9"/>
        <v>32.520598481177757</v>
      </c>
      <c r="D114">
        <f t="shared" si="8"/>
        <v>2</v>
      </c>
      <c r="E114">
        <f t="shared" si="10"/>
        <v>12.753175874971676</v>
      </c>
      <c r="F114">
        <f>E114+acc_2*dt/2</f>
        <v>12.879444943040703</v>
      </c>
      <c r="G114">
        <f>F114*dt</f>
        <v>0.64397224715203516</v>
      </c>
      <c r="H114">
        <f>acc_2*dt/2</f>
        <v>0.12626906806902635</v>
      </c>
      <c r="I114">
        <f>C114*COS(-alpha)-D114*SIN(-alpha)</f>
        <v>24.409749276658829</v>
      </c>
      <c r="J114">
        <f>C114*SIN(-alpha)+D114*COS(-alpha)+h</f>
        <v>-1.5813221519126337</v>
      </c>
      <c r="L114">
        <f t="shared" si="11"/>
        <v>32.884571778397913</v>
      </c>
      <c r="M114">
        <f t="shared" si="12"/>
        <v>12.753175874971676</v>
      </c>
      <c r="N114">
        <f>M114+eps*PI()*dt/2</f>
        <v>12.951518863282317</v>
      </c>
      <c r="O114">
        <f>N114*dt</f>
        <v>0.64757594316411593</v>
      </c>
      <c r="P114">
        <f>eps*dt</f>
        <v>0.12626906806902635</v>
      </c>
      <c r="Q114">
        <f>_r*COS(PI()/2-L114)+I114</f>
        <v>26.399323503311471</v>
      </c>
      <c r="R114">
        <f>_r*SIN(PI()/2-L114)+J114</f>
        <v>-1.3773751081989702</v>
      </c>
    </row>
    <row r="115" spans="2:18" x14ac:dyDescent="0.3">
      <c r="B115">
        <v>10.3</v>
      </c>
      <c r="C115">
        <f t="shared" si="9"/>
        <v>33.164570728329792</v>
      </c>
      <c r="D115">
        <f t="shared" si="8"/>
        <v>2</v>
      </c>
      <c r="E115">
        <f t="shared" si="10"/>
        <v>12.879444943040703</v>
      </c>
      <c r="F115">
        <f>E115+acc_2*dt/2</f>
        <v>13.005714011109729</v>
      </c>
      <c r="G115">
        <f>F115*dt</f>
        <v>0.65028570055548651</v>
      </c>
      <c r="H115">
        <f>acc_2*dt/2</f>
        <v>0.12626906806902635</v>
      </c>
      <c r="I115">
        <f>C115*COS(-alpha)-D115*SIN(-alpha)</f>
        <v>24.865106419515971</v>
      </c>
      <c r="J115">
        <f>C115*SIN(-alpha)+D115*COS(-alpha)+h</f>
        <v>-2.036679294769776</v>
      </c>
      <c r="L115">
        <f t="shared" si="11"/>
        <v>33.532147721562026</v>
      </c>
      <c r="M115">
        <f t="shared" si="12"/>
        <v>12.879444943040703</v>
      </c>
      <c r="N115">
        <f>M115+eps*PI()*dt/2</f>
        <v>13.077787931351343</v>
      </c>
      <c r="O115">
        <f>N115*dt</f>
        <v>0.65388939656756717</v>
      </c>
      <c r="P115">
        <f>eps*dt</f>
        <v>0.12626906806902635</v>
      </c>
      <c r="Q115">
        <f>_r*COS(PI()/2-L115)+I115</f>
        <v>26.574920337688081</v>
      </c>
      <c r="R115">
        <f>_r*SIN(PI()/2-L115)+J115</f>
        <v>-3.0742419990074223</v>
      </c>
    </row>
    <row r="116" spans="2:18" x14ac:dyDescent="0.3">
      <c r="B116">
        <v>10.4</v>
      </c>
      <c r="C116">
        <f t="shared" si="9"/>
        <v>33.814856428885278</v>
      </c>
      <c r="D116">
        <f t="shared" si="8"/>
        <v>2</v>
      </c>
      <c r="E116">
        <f t="shared" si="10"/>
        <v>13.005714011109729</v>
      </c>
      <c r="F116">
        <f>E116+acc_2*dt/2</f>
        <v>13.131983079178756</v>
      </c>
      <c r="G116">
        <f>F116*dt</f>
        <v>0.65659915395893786</v>
      </c>
      <c r="H116">
        <f>acc_2*dt/2</f>
        <v>0.12626906806902635</v>
      </c>
      <c r="I116">
        <f>C116*COS(-alpha)-D116*SIN(-alpha)</f>
        <v>25.324927848087398</v>
      </c>
      <c r="J116">
        <f>C116*SIN(-alpha)+D116*COS(-alpha)+h</f>
        <v>-2.4965007233412031</v>
      </c>
      <c r="L116">
        <f t="shared" si="11"/>
        <v>34.18603711812959</v>
      </c>
      <c r="M116">
        <f t="shared" si="12"/>
        <v>13.005714011109729</v>
      </c>
      <c r="N116">
        <f>M116+eps*PI()*dt/2</f>
        <v>13.20405699942037</v>
      </c>
      <c r="O116">
        <f>N116*dt</f>
        <v>0.66020284997101852</v>
      </c>
      <c r="P116">
        <f>eps*dt</f>
        <v>0.12626906806902635</v>
      </c>
      <c r="Q116">
        <f>_r*COS(PI()/2-L116)+I116</f>
        <v>26.050921468015286</v>
      </c>
      <c r="R116">
        <f>_r*SIN(PI()/2-L116)+J116</f>
        <v>-4.3600814873071769</v>
      </c>
    </row>
    <row r="117" spans="2:18" x14ac:dyDescent="0.3">
      <c r="B117">
        <v>10.5</v>
      </c>
      <c r="C117">
        <f t="shared" si="9"/>
        <v>34.471455582844214</v>
      </c>
      <c r="D117">
        <f t="shared" si="8"/>
        <v>2</v>
      </c>
      <c r="E117">
        <f t="shared" si="10"/>
        <v>13.131983079178756</v>
      </c>
      <c r="F117">
        <f>E117+acc_2*dt/2</f>
        <v>13.258252147247783</v>
      </c>
      <c r="G117">
        <f>F117*dt</f>
        <v>0.66291260736238922</v>
      </c>
      <c r="H117">
        <f>acc_2*dt/2</f>
        <v>0.12626906806902635</v>
      </c>
      <c r="I117">
        <f>C117*COS(-alpha)-D117*SIN(-alpha)</f>
        <v>25.789213562373114</v>
      </c>
      <c r="J117">
        <f>C117*SIN(-alpha)+D117*COS(-alpha)+h</f>
        <v>-2.9607864376269184</v>
      </c>
      <c r="L117">
        <f t="shared" si="11"/>
        <v>34.846239968100612</v>
      </c>
      <c r="M117">
        <f t="shared" si="12"/>
        <v>13.131983079178756</v>
      </c>
      <c r="N117">
        <f>M117+eps*PI()*dt/2</f>
        <v>13.330326067489397</v>
      </c>
      <c r="O117">
        <f>N117*dt</f>
        <v>0.66651630337446988</v>
      </c>
      <c r="P117">
        <f>eps*dt</f>
        <v>0.12626906806902635</v>
      </c>
      <c r="Q117">
        <f>_r*COS(PI()/2-L117)+I117</f>
        <v>25.219761191548322</v>
      </c>
      <c r="R117">
        <f>_r*SIN(PI()/2-L117)+J117</f>
        <v>-4.8780042127797625</v>
      </c>
    </row>
    <row r="118" spans="2:18" x14ac:dyDescent="0.3">
      <c r="B118">
        <v>10.6</v>
      </c>
      <c r="C118">
        <f t="shared" si="9"/>
        <v>35.134368190206601</v>
      </c>
      <c r="D118">
        <f t="shared" si="8"/>
        <v>2</v>
      </c>
      <c r="E118">
        <f t="shared" si="10"/>
        <v>13.258252147247783</v>
      </c>
      <c r="F118">
        <f>E118+acc_2*dt/2</f>
        <v>13.384521215316809</v>
      </c>
      <c r="G118">
        <f>F118*dt</f>
        <v>0.66922606076584046</v>
      </c>
      <c r="H118">
        <f>acc_2*dt/2</f>
        <v>0.12626906806902635</v>
      </c>
      <c r="I118">
        <f>C118*COS(-alpha)-D118*SIN(-alpha)</f>
        <v>26.257963562373114</v>
      </c>
      <c r="J118">
        <f>C118*SIN(-alpha)+D118*COS(-alpha)+h</f>
        <v>-3.4295364376269184</v>
      </c>
      <c r="L118">
        <f t="shared" si="11"/>
        <v>35.512756271475084</v>
      </c>
      <c r="M118">
        <f t="shared" si="12"/>
        <v>13.258252147247783</v>
      </c>
      <c r="N118">
        <f>M118+eps*PI()*dt/2</f>
        <v>13.456595135558423</v>
      </c>
      <c r="O118">
        <f>N118*dt</f>
        <v>0.67282975677792123</v>
      </c>
      <c r="P118">
        <f>eps*dt</f>
        <v>0.12626906806902635</v>
      </c>
      <c r="Q118">
        <f>_r*COS(PI()/2-L118)+I118</f>
        <v>24.625062246103109</v>
      </c>
      <c r="R118">
        <f>_r*SIN(PI()/2-L118)+J118</f>
        <v>-4.5843668543218081</v>
      </c>
    </row>
    <row r="119" spans="2:18" x14ac:dyDescent="0.3">
      <c r="B119">
        <v>10.7</v>
      </c>
      <c r="C119">
        <f t="shared" si="9"/>
        <v>35.803594250972438</v>
      </c>
      <c r="D119">
        <f t="shared" si="8"/>
        <v>2</v>
      </c>
      <c r="E119">
        <f t="shared" si="10"/>
        <v>13.384521215316809</v>
      </c>
      <c r="F119">
        <f>E119+acc_2*dt/2</f>
        <v>13.510790283385836</v>
      </c>
      <c r="G119">
        <f>F119*dt</f>
        <v>0.67553951416929181</v>
      </c>
      <c r="H119">
        <f>acc_2*dt/2</f>
        <v>0.12626906806902635</v>
      </c>
      <c r="I119">
        <f>C119*COS(-alpha)-D119*SIN(-alpha)</f>
        <v>26.731177848087395</v>
      </c>
      <c r="J119">
        <f>C119*SIN(-alpha)+D119*COS(-alpha)+h</f>
        <v>-3.9027507233411995</v>
      </c>
      <c r="L119">
        <f t="shared" si="11"/>
        <v>36.185586028253006</v>
      </c>
      <c r="M119">
        <f t="shared" si="12"/>
        <v>13.384521215316809</v>
      </c>
      <c r="N119">
        <f>M119+eps*PI()*dt/2</f>
        <v>13.58286420362745</v>
      </c>
      <c r="O119">
        <f>N119*dt</f>
        <v>0.67914321018137258</v>
      </c>
      <c r="P119">
        <f>eps*dt</f>
        <v>0.12626906806902635</v>
      </c>
      <c r="Q119">
        <f>_r*COS(PI()/2-L119)+I119</f>
        <v>24.734456863241775</v>
      </c>
      <c r="R119">
        <f>_r*SIN(PI()/2-L119)+J119</f>
        <v>-3.7882723032038701</v>
      </c>
    </row>
    <row r="120" spans="2:18" x14ac:dyDescent="0.3">
      <c r="B120">
        <v>10.8</v>
      </c>
      <c r="C120">
        <f t="shared" si="9"/>
        <v>36.479133765141732</v>
      </c>
      <c r="D120">
        <f t="shared" si="8"/>
        <v>2</v>
      </c>
      <c r="E120">
        <f t="shared" si="10"/>
        <v>13.510790283385836</v>
      </c>
      <c r="F120">
        <f>E120+acc_2*dt/2</f>
        <v>13.637059351454862</v>
      </c>
      <c r="G120">
        <f>F120*dt</f>
        <v>0.68185296757274316</v>
      </c>
      <c r="H120">
        <f>acc_2*dt/2</f>
        <v>0.12626906806902635</v>
      </c>
      <c r="I120">
        <f>C120*COS(-alpha)-D120*SIN(-alpha)</f>
        <v>27.208856419515971</v>
      </c>
      <c r="J120">
        <f>C120*SIN(-alpha)+D120*COS(-alpha)+h</f>
        <v>-4.380429294769776</v>
      </c>
      <c r="L120">
        <f t="shared" si="11"/>
        <v>36.864729238434379</v>
      </c>
      <c r="M120">
        <f t="shared" si="12"/>
        <v>13.510790283385836</v>
      </c>
      <c r="N120">
        <f>M120+eps*PI()*dt/2</f>
        <v>13.709133271696476</v>
      </c>
      <c r="O120">
        <f>N120*dt</f>
        <v>0.68545666358482382</v>
      </c>
      <c r="P120">
        <f>eps*dt</f>
        <v>0.12626906806902635</v>
      </c>
      <c r="Q120">
        <f>_r*COS(PI()/2-L120)+I120</f>
        <v>25.727092442543306</v>
      </c>
      <c r="R120">
        <f>_r*SIN(PI()/2-L120)+J120</f>
        <v>-3.0371588392969571</v>
      </c>
    </row>
    <row r="121" spans="2:18" x14ac:dyDescent="0.3">
      <c r="B121">
        <v>10.9</v>
      </c>
      <c r="C121">
        <f t="shared" si="9"/>
        <v>37.160986732714477</v>
      </c>
      <c r="D121">
        <f t="shared" si="8"/>
        <v>2</v>
      </c>
      <c r="E121">
        <f t="shared" si="10"/>
        <v>13.637059351454862</v>
      </c>
      <c r="F121">
        <f>E121+acc_2*dt/2</f>
        <v>13.763328419523889</v>
      </c>
      <c r="G121">
        <f>F121*dt</f>
        <v>0.68816642097619452</v>
      </c>
      <c r="H121">
        <f>acc_2*dt/2</f>
        <v>0.12626906806902635</v>
      </c>
      <c r="I121">
        <f>C121*COS(-alpha)-D121*SIN(-alpha)</f>
        <v>27.690999276658829</v>
      </c>
      <c r="J121">
        <f>C121*SIN(-alpha)+D121*COS(-alpha)+h</f>
        <v>-4.8625721519126337</v>
      </c>
      <c r="L121">
        <f t="shared" si="11"/>
        <v>37.550185902019201</v>
      </c>
      <c r="M121">
        <f t="shared" si="12"/>
        <v>13.637059351454862</v>
      </c>
      <c r="N121">
        <f>M121+eps*PI()*dt/2</f>
        <v>13.835402339765503</v>
      </c>
      <c r="O121">
        <f>N121*dt</f>
        <v>0.69177011698827517</v>
      </c>
      <c r="P121">
        <f>eps*dt</f>
        <v>0.12626906806902635</v>
      </c>
      <c r="Q121">
        <f>_r*COS(PI()/2-L121)+I121</f>
        <v>27.394247180530524</v>
      </c>
      <c r="R121">
        <f>_r*SIN(PI()/2-L121)+J121</f>
        <v>-2.8847101260262331</v>
      </c>
    </row>
    <row r="122" spans="2:18" x14ac:dyDescent="0.3">
      <c r="B122">
        <v>11</v>
      </c>
      <c r="C122">
        <f t="shared" si="9"/>
        <v>37.849153153690672</v>
      </c>
      <c r="D122">
        <f t="shared" si="8"/>
        <v>2</v>
      </c>
      <c r="E122">
        <f t="shared" si="10"/>
        <v>13.763328419523889</v>
      </c>
      <c r="F122">
        <f>E122+acc_2*dt/2</f>
        <v>13.889597487592916</v>
      </c>
      <c r="G122">
        <f>F122*dt</f>
        <v>0.69447987437964587</v>
      </c>
      <c r="H122">
        <f>acc_2*dt/2</f>
        <v>0.12626906806902635</v>
      </c>
      <c r="I122">
        <f>C122*COS(-alpha)-D122*SIN(-alpha)</f>
        <v>28.177606419515971</v>
      </c>
      <c r="J122">
        <f>C122*SIN(-alpha)+D122*COS(-alpha)+h</f>
        <v>-5.349179294769776</v>
      </c>
      <c r="L122">
        <f t="shared" si="11"/>
        <v>38.241956019007475</v>
      </c>
      <c r="M122">
        <f t="shared" si="12"/>
        <v>13.763328419523889</v>
      </c>
      <c r="N122">
        <f>M122+eps*PI()*dt/2</f>
        <v>13.96167140783453</v>
      </c>
      <c r="O122">
        <f>N122*dt</f>
        <v>0.69808357039172653</v>
      </c>
      <c r="P122">
        <f>eps*dt</f>
        <v>0.12626906806902635</v>
      </c>
      <c r="Q122">
        <f>_r*COS(PI()/2-L122)+I122</f>
        <v>29.210753186000833</v>
      </c>
      <c r="R122">
        <f>_r*SIN(PI()/2-L122)+J122</f>
        <v>-3.6366934528131556</v>
      </c>
    </row>
    <row r="123" spans="2:18" x14ac:dyDescent="0.3">
      <c r="B123">
        <v>11.1</v>
      </c>
      <c r="C123">
        <f t="shared" si="9"/>
        <v>38.543633028070317</v>
      </c>
      <c r="D123">
        <f t="shared" si="8"/>
        <v>2</v>
      </c>
      <c r="E123">
        <f t="shared" si="10"/>
        <v>13.889597487592916</v>
      </c>
      <c r="F123">
        <f>E123+acc_2*dt/2</f>
        <v>14.015866555661942</v>
      </c>
      <c r="G123">
        <f>F123*dt</f>
        <v>0.70079332778309711</v>
      </c>
      <c r="H123">
        <f>acc_2*dt/2</f>
        <v>0.12626906806902635</v>
      </c>
      <c r="I123">
        <f>C123*COS(-alpha)-D123*SIN(-alpha)</f>
        <v>28.668677848087402</v>
      </c>
      <c r="J123">
        <f>C123*SIN(-alpha)+D123*COS(-alpha)+h</f>
        <v>-5.8402507233412067</v>
      </c>
      <c r="L123">
        <f t="shared" si="11"/>
        <v>38.940039589399198</v>
      </c>
      <c r="M123">
        <f t="shared" si="12"/>
        <v>13.889597487592916</v>
      </c>
      <c r="N123">
        <f>M123+eps*PI()*dt/2</f>
        <v>14.087940475903556</v>
      </c>
      <c r="O123">
        <f>N123*dt</f>
        <v>0.70439702379517788</v>
      </c>
      <c r="P123">
        <f>eps*dt</f>
        <v>0.12626906806902635</v>
      </c>
      <c r="Q123">
        <f>_r*COS(PI()/2-L123)+I123</f>
        <v>30.560847689967645</v>
      </c>
      <c r="R123">
        <f>_r*SIN(PI()/2-L123)+J123</f>
        <v>-5.1924133290215337</v>
      </c>
    </row>
    <row r="124" spans="2:18" x14ac:dyDescent="0.3">
      <c r="B124">
        <v>11.2</v>
      </c>
      <c r="C124">
        <f t="shared" si="9"/>
        <v>39.244426355853413</v>
      </c>
      <c r="D124">
        <f t="shared" si="8"/>
        <v>2</v>
      </c>
      <c r="E124">
        <f t="shared" si="10"/>
        <v>14.015866555661942</v>
      </c>
      <c r="F124">
        <f>E124+acc_2*dt/2</f>
        <v>14.142135623730969</v>
      </c>
      <c r="G124">
        <f>F124*dt</f>
        <v>0.70710678118654846</v>
      </c>
      <c r="H124">
        <f>acc_2*dt/2</f>
        <v>0.12626906806902635</v>
      </c>
      <c r="I124">
        <f>C124*COS(-alpha)-D124*SIN(-alpha)</f>
        <v>29.164213562373117</v>
      </c>
      <c r="J124">
        <f>C124*SIN(-alpha)+D124*COS(-alpha)+h</f>
        <v>-6.3357864376269184</v>
      </c>
      <c r="L124">
        <f t="shared" si="11"/>
        <v>39.64443661319438</v>
      </c>
      <c r="M124">
        <f t="shared" si="12"/>
        <v>14.015866555661942</v>
      </c>
      <c r="N124">
        <f>M124+eps*PI()*dt/2</f>
        <v>14.214209543972583</v>
      </c>
      <c r="O124">
        <f>N124*dt</f>
        <v>0.71071047719862923</v>
      </c>
      <c r="P124">
        <f>eps*dt</f>
        <v>0.12626906806902635</v>
      </c>
      <c r="Q124">
        <f>_r*COS(PI()/2-L124)+I124</f>
        <v>31.025574035786114</v>
      </c>
      <c r="R124">
        <f>_r*SIN(PI()/2-L124)+J124</f>
        <v>-7.0674538402189357</v>
      </c>
    </row>
    <row r="125" spans="2:18" x14ac:dyDescent="0.3">
      <c r="B125">
        <v>11.3</v>
      </c>
      <c r="C125">
        <f t="shared" si="9"/>
        <v>39.951533137039959</v>
      </c>
      <c r="D125">
        <f t="shared" si="8"/>
        <v>2</v>
      </c>
      <c r="E125">
        <f t="shared" si="10"/>
        <v>14.142135623730969</v>
      </c>
      <c r="F125">
        <f>E125+acc_2*dt/2</f>
        <v>14.268404691799995</v>
      </c>
      <c r="G125">
        <f>F125*dt</f>
        <v>0.71342023458999981</v>
      </c>
      <c r="H125">
        <f>acc_2*dt/2</f>
        <v>0.12626906806902635</v>
      </c>
      <c r="I125">
        <f>C125*COS(-alpha)-D125*SIN(-alpha)</f>
        <v>29.664213562373114</v>
      </c>
      <c r="J125">
        <f>C125*SIN(-alpha)+D125*COS(-alpha)+h</f>
        <v>-6.8357864376269184</v>
      </c>
      <c r="L125">
        <f t="shared" si="11"/>
        <v>40.355147090393011</v>
      </c>
      <c r="M125">
        <f t="shared" si="12"/>
        <v>14.142135623730969</v>
      </c>
      <c r="N125">
        <f>M125+eps*PI()*dt/2</f>
        <v>14.340478612041609</v>
      </c>
      <c r="O125">
        <f>N125*dt</f>
        <v>0.71702393060208047</v>
      </c>
      <c r="P125">
        <f>eps*dt</f>
        <v>0.12626906806902635</v>
      </c>
      <c r="Q125">
        <f>_r*COS(PI()/2-L125)+I125</f>
        <v>30.597616383102338</v>
      </c>
      <c r="R125">
        <f>_r*SIN(PI()/2-L125)+J125</f>
        <v>-8.6046163260714579</v>
      </c>
    </row>
    <row r="126" spans="2:18" x14ac:dyDescent="0.3">
      <c r="B126">
        <v>11.4</v>
      </c>
      <c r="C126">
        <f t="shared" si="9"/>
        <v>40.664953371629956</v>
      </c>
      <c r="D126">
        <f t="shared" si="8"/>
        <v>2</v>
      </c>
      <c r="E126">
        <f t="shared" si="10"/>
        <v>14.268404691799995</v>
      </c>
      <c r="F126">
        <f>E126+acc_2*dt/2</f>
        <v>14.394673759869022</v>
      </c>
      <c r="G126">
        <f>F126*dt</f>
        <v>0.71973368799345117</v>
      </c>
      <c r="H126">
        <f>acc_2*dt/2</f>
        <v>0.12626906806902635</v>
      </c>
      <c r="I126">
        <f>C126*COS(-alpha)-D126*SIN(-alpha)</f>
        <v>30.168677848087398</v>
      </c>
      <c r="J126">
        <f>C126*SIN(-alpha)+D126*COS(-alpha)+h</f>
        <v>-7.3402507233412031</v>
      </c>
      <c r="L126">
        <f t="shared" si="11"/>
        <v>41.072171020995093</v>
      </c>
      <c r="M126">
        <f t="shared" si="12"/>
        <v>14.268404691799995</v>
      </c>
      <c r="N126">
        <f>M126+eps*PI()*dt/2</f>
        <v>14.466747680110636</v>
      </c>
      <c r="O126">
        <f>N126*dt</f>
        <v>0.72333738400553182</v>
      </c>
      <c r="P126">
        <f>eps*dt</f>
        <v>0.12626906806902635</v>
      </c>
      <c r="Q126">
        <f>_r*COS(PI()/2-L126)+I126</f>
        <v>29.709867481439566</v>
      </c>
      <c r="R126">
        <f>_r*SIN(PI()/2-L126)+J126</f>
        <v>-9.2869127503650208</v>
      </c>
    </row>
    <row r="127" spans="2:18" x14ac:dyDescent="0.3">
      <c r="B127">
        <v>11.5</v>
      </c>
      <c r="C127">
        <f t="shared" si="9"/>
        <v>41.38468705962341</v>
      </c>
      <c r="D127">
        <f t="shared" si="8"/>
        <v>2</v>
      </c>
      <c r="E127">
        <f t="shared" si="10"/>
        <v>14.394673759869022</v>
      </c>
      <c r="F127">
        <f>E127+acc_2*dt/2</f>
        <v>14.520942827938049</v>
      </c>
      <c r="G127">
        <f>F127*dt</f>
        <v>0.72604714139690252</v>
      </c>
      <c r="H127">
        <f>acc_2*dt/2</f>
        <v>0.12626906806902635</v>
      </c>
      <c r="I127">
        <f>C127*COS(-alpha)-D127*SIN(-alpha)</f>
        <v>30.677606419515975</v>
      </c>
      <c r="J127">
        <f>C127*SIN(-alpha)+D127*COS(-alpha)+h</f>
        <v>-7.849179294769776</v>
      </c>
      <c r="L127">
        <f t="shared" si="11"/>
        <v>41.795508405000625</v>
      </c>
      <c r="M127">
        <f t="shared" si="12"/>
        <v>14.394673759869022</v>
      </c>
      <c r="N127">
        <f>M127+eps*PI()*dt/2</f>
        <v>14.593016748179663</v>
      </c>
      <c r="O127">
        <f>N127*dt</f>
        <v>0.72965083740898318</v>
      </c>
      <c r="P127">
        <f>eps*dt</f>
        <v>0.12626906806902635</v>
      </c>
      <c r="Q127">
        <f>_r*COS(PI()/2-L127)+I127</f>
        <v>29.045205498540049</v>
      </c>
      <c r="R127">
        <f>_r*SIN(PI()/2-L127)+J127</f>
        <v>-9.0047169329265593</v>
      </c>
    </row>
    <row r="128" spans="2:18" x14ac:dyDescent="0.3">
      <c r="B128">
        <v>11.6</v>
      </c>
      <c r="C128">
        <f t="shared" si="9"/>
        <v>42.110734201020314</v>
      </c>
      <c r="D128">
        <f t="shared" si="8"/>
        <v>2</v>
      </c>
      <c r="E128">
        <f t="shared" si="10"/>
        <v>14.520942827938049</v>
      </c>
      <c r="F128">
        <f>E128+acc_2*dt/2</f>
        <v>14.647211896007075</v>
      </c>
      <c r="G128">
        <f>F128*dt</f>
        <v>0.73236059480035376</v>
      </c>
      <c r="H128">
        <f>acc_2*dt/2</f>
        <v>0.12626906806902635</v>
      </c>
      <c r="I128">
        <f>C128*COS(-alpha)-D128*SIN(-alpha)</f>
        <v>31.190999276658832</v>
      </c>
      <c r="J128">
        <f>C128*SIN(-alpha)+D128*COS(-alpha)+h</f>
        <v>-8.3625721519126373</v>
      </c>
      <c r="L128">
        <f t="shared" si="11"/>
        <v>42.525159242409607</v>
      </c>
      <c r="M128">
        <f t="shared" si="12"/>
        <v>14.520942827938049</v>
      </c>
      <c r="N128">
        <f>M128+eps*PI()*dt/2</f>
        <v>14.719285816248689</v>
      </c>
      <c r="O128">
        <f>N128*dt</f>
        <v>0.73596429081243453</v>
      </c>
      <c r="P128">
        <f>eps*dt</f>
        <v>0.12626906806902635</v>
      </c>
      <c r="Q128">
        <f>_r*COS(PI()/2-L128)+I128</f>
        <v>29.203903612107887</v>
      </c>
      <c r="R128">
        <f>_r*SIN(PI()/2-L128)+J128</f>
        <v>-8.1357444200921467</v>
      </c>
    </row>
    <row r="129" spans="2:18" x14ac:dyDescent="0.3">
      <c r="B129">
        <v>11.7</v>
      </c>
      <c r="C129">
        <f t="shared" si="9"/>
        <v>42.843094795820669</v>
      </c>
      <c r="D129">
        <f t="shared" si="8"/>
        <v>2</v>
      </c>
      <c r="E129">
        <f t="shared" si="10"/>
        <v>14.647211896007075</v>
      </c>
      <c r="F129">
        <f>E129+acc_2*dt/2</f>
        <v>14.773480964076102</v>
      </c>
      <c r="G129">
        <f>F129*dt</f>
        <v>0.73867404820380511</v>
      </c>
      <c r="H129">
        <f>acc_2*dt/2</f>
        <v>0.12626906806902635</v>
      </c>
      <c r="I129">
        <f>C129*COS(-alpha)-D129*SIN(-alpha)</f>
        <v>31.708856419515975</v>
      </c>
      <c r="J129">
        <f>C129*SIN(-alpha)+D129*COS(-alpha)+h</f>
        <v>-8.8804292947697796</v>
      </c>
      <c r="L129">
        <f t="shared" si="11"/>
        <v>43.26112353322204</v>
      </c>
      <c r="M129">
        <f t="shared" si="12"/>
        <v>14.647211896007075</v>
      </c>
      <c r="N129">
        <f>M129+eps*PI()*dt/2</f>
        <v>14.845554884317716</v>
      </c>
      <c r="O129">
        <f>N129*dt</f>
        <v>0.74227774421588588</v>
      </c>
      <c r="P129">
        <f>eps*dt</f>
        <v>0.12626906806902635</v>
      </c>
      <c r="Q129">
        <f>_r*COS(PI()/2-L129)+I129</f>
        <v>30.388323320177708</v>
      </c>
      <c r="R129">
        <f>_r*SIN(PI()/2-L129)+J129</f>
        <v>-7.3783666018198231</v>
      </c>
    </row>
    <row r="130" spans="2:18" x14ac:dyDescent="0.3">
      <c r="B130">
        <v>11.8</v>
      </c>
      <c r="C130">
        <f t="shared" si="9"/>
        <v>43.581768844024474</v>
      </c>
      <c r="D130">
        <f t="shared" si="8"/>
        <v>2</v>
      </c>
      <c r="E130">
        <f t="shared" si="10"/>
        <v>14.773480964076102</v>
      </c>
      <c r="F130">
        <f>E130+acc_2*dt/2</f>
        <v>14.899750032145128</v>
      </c>
      <c r="G130">
        <f>F130*dt</f>
        <v>0.74498750160725646</v>
      </c>
      <c r="H130">
        <f>acc_2*dt/2</f>
        <v>0.12626906806902635</v>
      </c>
      <c r="I130">
        <f>C130*COS(-alpha)-D130*SIN(-alpha)</f>
        <v>32.231177848087405</v>
      </c>
      <c r="J130">
        <f>C130*SIN(-alpha)+D130*COS(-alpha)+h</f>
        <v>-9.4027507233412102</v>
      </c>
      <c r="L130">
        <f t="shared" si="11"/>
        <v>44.003401277437924</v>
      </c>
      <c r="M130">
        <f t="shared" si="12"/>
        <v>14.773480964076102</v>
      </c>
      <c r="N130">
        <f>M130+eps*PI()*dt/2</f>
        <v>14.971823952386742</v>
      </c>
      <c r="O130">
        <f>N130*dt</f>
        <v>0.74859119761933712</v>
      </c>
      <c r="P130">
        <f>eps*dt</f>
        <v>0.12626906806902635</v>
      </c>
      <c r="Q130">
        <f>_r*COS(PI()/2-L130)+I130</f>
        <v>32.273382969370658</v>
      </c>
      <c r="R130">
        <f>_r*SIN(PI()/2-L130)+J130</f>
        <v>-7.4031960909949301</v>
      </c>
    </row>
    <row r="131" spans="2:18" x14ac:dyDescent="0.3">
      <c r="B131">
        <v>11.9</v>
      </c>
      <c r="C131">
        <f t="shared" si="9"/>
        <v>44.326756345631729</v>
      </c>
      <c r="D131">
        <f t="shared" si="8"/>
        <v>2</v>
      </c>
      <c r="E131">
        <f t="shared" si="10"/>
        <v>14.899750032145128</v>
      </c>
      <c r="F131">
        <f>E131+acc_2*dt/2</f>
        <v>15.026019100214155</v>
      </c>
      <c r="G131">
        <f>F131*dt</f>
        <v>0.75130095501070782</v>
      </c>
      <c r="H131">
        <f>acc_2*dt/2</f>
        <v>0.12626906806902635</v>
      </c>
      <c r="I131">
        <f>C131*COS(-alpha)-D131*SIN(-alpha)</f>
        <v>32.757963562373121</v>
      </c>
      <c r="J131">
        <f>C131*SIN(-alpha)+D131*COS(-alpha)+h</f>
        <v>-9.929536437626922</v>
      </c>
      <c r="L131">
        <f t="shared" si="11"/>
        <v>44.751992475057264</v>
      </c>
      <c r="M131">
        <f t="shared" si="12"/>
        <v>14.899750032145128</v>
      </c>
      <c r="N131">
        <f>M131+eps*PI()*dt/2</f>
        <v>15.098093020455769</v>
      </c>
      <c r="O131">
        <f>N131*dt</f>
        <v>0.75490465102278848</v>
      </c>
      <c r="P131">
        <f>eps*dt</f>
        <v>0.12626906806902635</v>
      </c>
      <c r="Q131">
        <f>_r*COS(PI()/2-L131)+I131</f>
        <v>34.149796515861006</v>
      </c>
      <c r="R131">
        <f>_r*SIN(PI()/2-L131)+J131</f>
        <v>-8.4932909747671825</v>
      </c>
    </row>
    <row r="132" spans="2:18" x14ac:dyDescent="0.3">
      <c r="B132">
        <v>12</v>
      </c>
      <c r="C132">
        <f t="shared" si="9"/>
        <v>45.078057300642435</v>
      </c>
      <c r="D132">
        <f t="shared" si="8"/>
        <v>2</v>
      </c>
      <c r="E132">
        <f t="shared" si="10"/>
        <v>15.026019100214155</v>
      </c>
      <c r="F132">
        <f>E132+acc_2*dt/2</f>
        <v>15.152288168283182</v>
      </c>
      <c r="G132">
        <f>F132*dt</f>
        <v>0.75761440841415917</v>
      </c>
      <c r="H132">
        <f>acc_2*dt/2</f>
        <v>0.12626906806902635</v>
      </c>
      <c r="I132">
        <f>C132*COS(-alpha)-D132*SIN(-alpha)</f>
        <v>33.289213562373121</v>
      </c>
      <c r="J132">
        <f>C132*SIN(-alpha)+D132*COS(-alpha)+h</f>
        <v>-10.460786437626922</v>
      </c>
      <c r="L132">
        <f t="shared" si="11"/>
        <v>45.506897126080055</v>
      </c>
      <c r="M132">
        <f t="shared" si="12"/>
        <v>15.026019100214155</v>
      </c>
      <c r="N132">
        <f>M132+eps*PI()*dt/2</f>
        <v>15.224362088524796</v>
      </c>
      <c r="O132">
        <f>N132*dt</f>
        <v>0.76121810442623983</v>
      </c>
      <c r="P132">
        <f>eps*dt</f>
        <v>0.12626906806902635</v>
      </c>
      <c r="Q132">
        <f>_r*COS(PI()/2-L132)+I132</f>
        <v>35.287079839035911</v>
      </c>
      <c r="R132">
        <f>_r*SIN(PI()/2-L132)+J132</f>
        <v>-10.36842659476458</v>
      </c>
    </row>
    <row r="133" spans="2:18" x14ac:dyDescent="0.3">
      <c r="B133">
        <v>12.1</v>
      </c>
      <c r="C133">
        <f t="shared" si="9"/>
        <v>45.835671709056591</v>
      </c>
      <c r="D133">
        <f t="shared" si="8"/>
        <v>2</v>
      </c>
      <c r="E133">
        <f t="shared" si="10"/>
        <v>15.152288168283182</v>
      </c>
      <c r="F133">
        <f>E133+acc_2*dt/2</f>
        <v>15.278557236352208</v>
      </c>
      <c r="G133">
        <f>F133*dt</f>
        <v>0.76392786181761041</v>
      </c>
      <c r="H133">
        <f>acc_2*dt/2</f>
        <v>0.12626906806902635</v>
      </c>
      <c r="I133">
        <f>C133*COS(-alpha)-D133*SIN(-alpha)</f>
        <v>33.824927848087398</v>
      </c>
      <c r="J133">
        <f>C133*SIN(-alpha)+D133*COS(-alpha)+h</f>
        <v>-10.99650072334121</v>
      </c>
      <c r="L133">
        <f t="shared" si="11"/>
        <v>46.268115230506297</v>
      </c>
      <c r="M133">
        <f t="shared" si="12"/>
        <v>15.152288168283182</v>
      </c>
      <c r="N133">
        <f>M133+eps*PI()*dt/2</f>
        <v>15.350631156593822</v>
      </c>
      <c r="O133">
        <f>N133*dt</f>
        <v>0.76753155782969118</v>
      </c>
      <c r="P133">
        <f>eps*dt</f>
        <v>0.12626906806902635</v>
      </c>
      <c r="Q133">
        <f>_r*COS(PI()/2-L133)+I133</f>
        <v>35.335085806266171</v>
      </c>
      <c r="R133">
        <f>_r*SIN(PI()/2-L133)+J133</f>
        <v>-12.307768408197861</v>
      </c>
    </row>
    <row r="134" spans="2:18" x14ac:dyDescent="0.3">
      <c r="B134">
        <v>12.2</v>
      </c>
      <c r="C134">
        <f t="shared" si="9"/>
        <v>46.599599570874204</v>
      </c>
      <c r="D134">
        <f t="shared" si="8"/>
        <v>2</v>
      </c>
      <c r="E134">
        <f t="shared" si="10"/>
        <v>15.278557236352208</v>
      </c>
      <c r="F134">
        <f>E134+acc_2*dt/2</f>
        <v>15.404826304421235</v>
      </c>
      <c r="G134">
        <f>F134*dt</f>
        <v>0.77024131522106176</v>
      </c>
      <c r="H134">
        <f>acc_2*dt/2</f>
        <v>0.12626906806902635</v>
      </c>
      <c r="I134">
        <f>C134*COS(-alpha)-D134*SIN(-alpha)</f>
        <v>34.365106419515975</v>
      </c>
      <c r="J134">
        <f>C134*SIN(-alpha)+D134*COS(-alpha)+h</f>
        <v>-11.53667929476978</v>
      </c>
      <c r="L134">
        <f t="shared" si="11"/>
        <v>47.035646788335988</v>
      </c>
      <c r="M134">
        <f t="shared" si="12"/>
        <v>15.278557236352208</v>
      </c>
      <c r="N134">
        <f>M134+eps*PI()*dt/2</f>
        <v>15.476900224662849</v>
      </c>
      <c r="O134">
        <f>N134*dt</f>
        <v>0.77384501123314253</v>
      </c>
      <c r="P134">
        <f>eps*dt</f>
        <v>0.12626906806902635</v>
      </c>
      <c r="Q134">
        <f>_r*COS(PI()/2-L134)+I134</f>
        <v>34.541363495250565</v>
      </c>
      <c r="R134">
        <f>_r*SIN(PI()/2-L134)+J134</f>
        <v>-13.528897516565145</v>
      </c>
    </row>
    <row r="135" spans="2:18" x14ac:dyDescent="0.3">
      <c r="B135">
        <v>12.3</v>
      </c>
      <c r="C135">
        <f t="shared" si="9"/>
        <v>47.369840886095268</v>
      </c>
      <c r="D135">
        <f t="shared" si="8"/>
        <v>2</v>
      </c>
      <c r="E135">
        <f t="shared" si="10"/>
        <v>15.404826304421235</v>
      </c>
      <c r="F135">
        <f>E135+acc_2*dt/2</f>
        <v>15.531095372490261</v>
      </c>
      <c r="G135">
        <f>F135*dt</f>
        <v>0.77655476862451311</v>
      </c>
      <c r="H135">
        <f>acc_2*dt/2</f>
        <v>0.12626906806902635</v>
      </c>
      <c r="I135">
        <f>C135*COS(-alpha)-D135*SIN(-alpha)</f>
        <v>34.909749276658836</v>
      </c>
      <c r="J135">
        <f>C135*SIN(-alpha)+D135*COS(-alpha)+h</f>
        <v>-12.081322151912644</v>
      </c>
      <c r="L135">
        <f t="shared" si="11"/>
        <v>47.80949179956913</v>
      </c>
      <c r="M135">
        <f t="shared" si="12"/>
        <v>15.404826304421235</v>
      </c>
      <c r="N135">
        <f>M135+eps*PI()*dt/2</f>
        <v>15.603169292731875</v>
      </c>
      <c r="O135">
        <f>N135*dt</f>
        <v>0.78015846463659377</v>
      </c>
      <c r="P135">
        <f>eps*dt</f>
        <v>0.12626906806902635</v>
      </c>
      <c r="Q135">
        <f>_r*COS(PI()/2-L135)+I135</f>
        <v>33.643471089055218</v>
      </c>
      <c r="R135">
        <f>_r*SIN(PI()/2-L135)+J135</f>
        <v>-13.629398232600961</v>
      </c>
    </row>
    <row r="136" spans="2:18" x14ac:dyDescent="0.3">
      <c r="B136">
        <v>12.4</v>
      </c>
      <c r="C136">
        <f t="shared" si="9"/>
        <v>48.146395654719782</v>
      </c>
      <c r="D136">
        <f t="shared" si="8"/>
        <v>2</v>
      </c>
      <c r="E136">
        <f t="shared" si="10"/>
        <v>15.531095372490261</v>
      </c>
      <c r="F136">
        <f>E136+acc_2*dt/2</f>
        <v>15.657364440559288</v>
      </c>
      <c r="G136">
        <f>F136*dt</f>
        <v>0.78286822202796447</v>
      </c>
      <c r="H136">
        <f>acc_2*dt/2</f>
        <v>0.12626906806902635</v>
      </c>
      <c r="I136">
        <f>C136*COS(-alpha)-D136*SIN(-alpha)</f>
        <v>35.458856419515975</v>
      </c>
      <c r="J136">
        <f>C136*SIN(-alpha)+D136*COS(-alpha)+h</f>
        <v>-12.63042929476979</v>
      </c>
      <c r="L136">
        <f t="shared" si="11"/>
        <v>48.589650264205723</v>
      </c>
      <c r="M136">
        <f t="shared" si="12"/>
        <v>15.531095372490261</v>
      </c>
      <c r="N136">
        <f>M136+eps*PI()*dt/2</f>
        <v>15.729438360800902</v>
      </c>
      <c r="O136">
        <f>N136*dt</f>
        <v>0.78647191804004513</v>
      </c>
      <c r="P136">
        <f>eps*dt</f>
        <v>0.12626906806902635</v>
      </c>
      <c r="Q136">
        <f>_r*COS(PI()/2-L136)+I136</f>
        <v>33.469878813417537</v>
      </c>
      <c r="R136">
        <f>_r*SIN(PI()/2-L136)+J136</f>
        <v>-12.840114970100572</v>
      </c>
    </row>
    <row r="137" spans="2:18" x14ac:dyDescent="0.3">
      <c r="B137">
        <v>12.5</v>
      </c>
      <c r="C137">
        <f t="shared" si="9"/>
        <v>48.929263876747747</v>
      </c>
      <c r="D137">
        <f t="shared" si="8"/>
        <v>2</v>
      </c>
      <c r="E137">
        <f t="shared" si="10"/>
        <v>15.657364440559288</v>
      </c>
      <c r="F137">
        <f>E137+acc_2*dt/2</f>
        <v>15.783633508628315</v>
      </c>
      <c r="G137">
        <f>F137*dt</f>
        <v>0.78918167543141582</v>
      </c>
      <c r="H137">
        <f>acc_2*dt/2</f>
        <v>0.12626906806902635</v>
      </c>
      <c r="I137">
        <f>C137*COS(-alpha)-D137*SIN(-alpha)</f>
        <v>36.012427848087405</v>
      </c>
      <c r="J137">
        <f>C137*SIN(-alpha)+D137*COS(-alpha)+h</f>
        <v>-13.184000723341221</v>
      </c>
      <c r="L137">
        <f t="shared" si="11"/>
        <v>49.376122182245766</v>
      </c>
      <c r="M137">
        <f t="shared" si="12"/>
        <v>15.657364440559288</v>
      </c>
      <c r="N137">
        <f>M137+eps*PI()*dt/2</f>
        <v>15.855707428869929</v>
      </c>
      <c r="O137">
        <f>N137*dt</f>
        <v>0.79278537144349648</v>
      </c>
      <c r="P137">
        <f>eps*dt</f>
        <v>0.12626906806902635</v>
      </c>
      <c r="Q137">
        <f>_r*COS(PI()/2-L137)+I137</f>
        <v>34.459089971970805</v>
      </c>
      <c r="R137">
        <f>_r*SIN(PI()/2-L137)+J137</f>
        <v>-11.924182703696495</v>
      </c>
    </row>
    <row r="138" spans="2:18" x14ac:dyDescent="0.3">
      <c r="B138">
        <v>12.6</v>
      </c>
      <c r="C138">
        <f t="shared" si="9"/>
        <v>49.718445552179162</v>
      </c>
      <c r="D138">
        <f t="shared" si="8"/>
        <v>2</v>
      </c>
      <c r="E138">
        <f t="shared" si="10"/>
        <v>15.783633508628315</v>
      </c>
      <c r="F138">
        <f>E138+acc_2*dt/2</f>
        <v>15.909902576697341</v>
      </c>
      <c r="G138">
        <f>F138*dt</f>
        <v>0.79549512883486706</v>
      </c>
      <c r="H138">
        <f>acc_2*dt/2</f>
        <v>0.12626906806902635</v>
      </c>
      <c r="I138">
        <f>C138*COS(-alpha)-D138*SIN(-alpha)</f>
        <v>36.570463562373121</v>
      </c>
      <c r="J138">
        <f>C138*SIN(-alpha)+D138*COS(-alpha)+h</f>
        <v>-13.742036437626929</v>
      </c>
      <c r="L138">
        <f t="shared" si="11"/>
        <v>50.168907553689259</v>
      </c>
      <c r="M138">
        <f t="shared" si="12"/>
        <v>15.783633508628315</v>
      </c>
      <c r="N138">
        <f>M138+eps*PI()*dt/2</f>
        <v>15.981976496938955</v>
      </c>
      <c r="O138">
        <f>N138*dt</f>
        <v>0.79909882484694783</v>
      </c>
      <c r="P138">
        <f>eps*dt</f>
        <v>0.12626906806902635</v>
      </c>
      <c r="Q138">
        <f>_r*COS(PI()/2-L138)+I138</f>
        <v>36.377613857001407</v>
      </c>
      <c r="R138">
        <f>_r*SIN(PI()/2-L138)+J138</f>
        <v>-11.7513559029509</v>
      </c>
    </row>
    <row r="139" spans="2:18" x14ac:dyDescent="0.3">
      <c r="B139">
        <v>12.7</v>
      </c>
      <c r="C139">
        <f t="shared" si="9"/>
        <v>50.513940681014027</v>
      </c>
      <c r="D139">
        <f t="shared" si="8"/>
        <v>2</v>
      </c>
      <c r="E139">
        <f t="shared" si="10"/>
        <v>15.909902576697341</v>
      </c>
      <c r="F139">
        <f>E139+acc_2*dt/2</f>
        <v>16.036171644766366</v>
      </c>
      <c r="G139">
        <f>F139*dt</f>
        <v>0.8018085822383183</v>
      </c>
      <c r="H139">
        <f>acc_2*dt/2</f>
        <v>0.12626906806902635</v>
      </c>
      <c r="I139">
        <f>C139*COS(-alpha)-D139*SIN(-alpha)</f>
        <v>37.132963562373121</v>
      </c>
      <c r="J139">
        <f>C139*SIN(-alpha)+D139*COS(-alpha)+h</f>
        <v>-14.304536437626929</v>
      </c>
      <c r="L139">
        <f t="shared" si="11"/>
        <v>50.968006378536209</v>
      </c>
      <c r="M139">
        <f t="shared" si="12"/>
        <v>15.909902576697341</v>
      </c>
      <c r="N139">
        <f>M139+eps*PI()*dt/2</f>
        <v>16.108245565007984</v>
      </c>
      <c r="O139">
        <f>N139*dt</f>
        <v>0.80541227825039918</v>
      </c>
      <c r="P139">
        <f>eps*dt</f>
        <v>0.12626906806902635</v>
      </c>
      <c r="Q139">
        <f>_r*COS(PI()/2-L139)+I139</f>
        <v>38.425255631639104</v>
      </c>
      <c r="R139">
        <f>_r*SIN(PI()/2-L139)+J139</f>
        <v>-12.778108841010486</v>
      </c>
    </row>
    <row r="140" spans="2:18" x14ac:dyDescent="0.3">
      <c r="B140">
        <v>12.8</v>
      </c>
      <c r="C140">
        <f t="shared" si="9"/>
        <v>51.315749263252343</v>
      </c>
      <c r="D140">
        <f t="shared" si="8"/>
        <v>2</v>
      </c>
      <c r="E140">
        <f t="shared" si="10"/>
        <v>16.036171644766366</v>
      </c>
      <c r="F140">
        <f>E140+acc_2*dt/2</f>
        <v>16.162440712835391</v>
      </c>
      <c r="G140">
        <f>F140*dt</f>
        <v>0.80812203564176954</v>
      </c>
      <c r="H140">
        <f>acc_2*dt/2</f>
        <v>0.12626906806902635</v>
      </c>
      <c r="I140">
        <f>C140*COS(-alpha)-D140*SIN(-alpha)</f>
        <v>37.699927848087405</v>
      </c>
      <c r="J140">
        <f>C140*SIN(-alpha)+D140*COS(-alpha)+h</f>
        <v>-14.871500723341214</v>
      </c>
      <c r="L140">
        <f t="shared" si="11"/>
        <v>51.77341865678661</v>
      </c>
      <c r="M140">
        <f t="shared" si="12"/>
        <v>16.036171644766366</v>
      </c>
      <c r="N140">
        <f>M140+eps*PI()*dt/2</f>
        <v>16.234514633077008</v>
      </c>
      <c r="O140">
        <f>N140*dt</f>
        <v>0.81172573165385042</v>
      </c>
      <c r="P140">
        <f>eps*dt</f>
        <v>0.12626906806902635</v>
      </c>
      <c r="Q140">
        <f>_r*COS(PI()/2-L140)+I140</f>
        <v>39.695977753420919</v>
      </c>
      <c r="R140">
        <f>_r*SIN(PI()/2-L140)+J140</f>
        <v>-14.745863247172458</v>
      </c>
    </row>
    <row r="141" spans="2:18" x14ac:dyDescent="0.3">
      <c r="B141">
        <v>12.9</v>
      </c>
      <c r="C141">
        <f t="shared" si="9"/>
        <v>52.123871298894116</v>
      </c>
      <c r="D141">
        <f t="shared" ref="D141:D150" si="13">_r</f>
        <v>2</v>
      </c>
      <c r="E141">
        <f t="shared" si="10"/>
        <v>16.162440712835391</v>
      </c>
      <c r="F141">
        <f>E141+acc_2*dt/2</f>
        <v>16.288709780904416</v>
      </c>
      <c r="G141">
        <f>F141*dt</f>
        <v>0.81443548904522078</v>
      </c>
      <c r="H141">
        <f>acc_2*dt/2</f>
        <v>0.12626906806902635</v>
      </c>
      <c r="I141">
        <f>C141*COS(-alpha)-D141*SIN(-alpha)</f>
        <v>38.271356419515982</v>
      </c>
      <c r="J141">
        <f>C141*SIN(-alpha)+D141*COS(-alpha)+h</f>
        <v>-15.44292929476979</v>
      </c>
      <c r="L141">
        <f t="shared" si="11"/>
        <v>52.585144388440462</v>
      </c>
      <c r="M141">
        <f t="shared" si="12"/>
        <v>16.162440712835391</v>
      </c>
      <c r="N141">
        <f>M141+eps*PI()*dt/2</f>
        <v>16.360783701146033</v>
      </c>
      <c r="O141">
        <f>N141*dt</f>
        <v>0.81803918505730167</v>
      </c>
      <c r="P141">
        <f>eps*dt</f>
        <v>0.12626906806902635</v>
      </c>
      <c r="Q141">
        <f>_r*COS(PI()/2-L141)+I141</f>
        <v>39.736279711636314</v>
      </c>
      <c r="R141">
        <f>_r*SIN(PI()/2-L141)+J141</f>
        <v>-16.804545888456623</v>
      </c>
    </row>
    <row r="142" spans="2:18" x14ac:dyDescent="0.3">
      <c r="B142">
        <v>13</v>
      </c>
      <c r="C142">
        <f t="shared" si="9"/>
        <v>52.938306787939339</v>
      </c>
      <c r="D142">
        <f t="shared" si="13"/>
        <v>2</v>
      </c>
      <c r="E142">
        <f t="shared" si="10"/>
        <v>16.288709780904416</v>
      </c>
      <c r="F142">
        <f>E142+acc_2*dt/2</f>
        <v>16.414978848973441</v>
      </c>
      <c r="G142">
        <f>F142*dt</f>
        <v>0.82074894244867203</v>
      </c>
      <c r="H142">
        <f>acc_2*dt/2</f>
        <v>0.12626906806902635</v>
      </c>
      <c r="I142">
        <f>C142*COS(-alpha)-D142*SIN(-alpha)</f>
        <v>38.847249276658843</v>
      </c>
      <c r="J142">
        <f>C142*SIN(-alpha)+D142*COS(-alpha)+h</f>
        <v>-16.018822151912651</v>
      </c>
      <c r="L142">
        <f t="shared" si="11"/>
        <v>53.403183573497763</v>
      </c>
      <c r="M142">
        <f t="shared" si="12"/>
        <v>16.288709780904416</v>
      </c>
      <c r="N142">
        <f>M142+eps*PI()*dt/2</f>
        <v>16.487052769215058</v>
      </c>
      <c r="O142">
        <f>N142*dt</f>
        <v>0.82435263846075291</v>
      </c>
      <c r="P142">
        <f>eps*dt</f>
        <v>0.12626906806902635</v>
      </c>
      <c r="Q142">
        <f>_r*COS(PI()/2-L142)+I142</f>
        <v>38.855032332071737</v>
      </c>
      <c r="R142">
        <f>_r*SIN(PI()/2-L142)+J142</f>
        <v>-18.018807007867427</v>
      </c>
    </row>
    <row r="143" spans="2:18" x14ac:dyDescent="0.3">
      <c r="B143">
        <v>13.1</v>
      </c>
      <c r="C143">
        <f t="shared" si="9"/>
        <v>53.759055730388013</v>
      </c>
      <c r="D143">
        <f t="shared" si="13"/>
        <v>2</v>
      </c>
      <c r="E143">
        <f t="shared" si="10"/>
        <v>16.414978848973441</v>
      </c>
      <c r="F143">
        <f>E143+acc_2*dt/2</f>
        <v>16.541247917042465</v>
      </c>
      <c r="G143">
        <f>F143*dt</f>
        <v>0.82706239585212327</v>
      </c>
      <c r="H143">
        <f>acc_2*dt/2</f>
        <v>0.12626906806902635</v>
      </c>
      <c r="I143">
        <f>C143*COS(-alpha)-D143*SIN(-alpha)</f>
        <v>39.427606419515989</v>
      </c>
      <c r="J143">
        <f>C143*SIN(-alpha)+D143*COS(-alpha)+h</f>
        <v>-16.599179294769797</v>
      </c>
      <c r="L143">
        <f t="shared" si="11"/>
        <v>54.227536211958515</v>
      </c>
      <c r="M143">
        <f t="shared" si="12"/>
        <v>16.414978848973441</v>
      </c>
      <c r="N143">
        <f>M143+eps*PI()*dt/2</f>
        <v>16.613321837284083</v>
      </c>
      <c r="O143">
        <f>N143*dt</f>
        <v>0.83066609186420415</v>
      </c>
      <c r="P143">
        <f>eps*dt</f>
        <v>0.12626906806902635</v>
      </c>
      <c r="Q143">
        <f>_r*COS(PI()/2-L143)+I143</f>
        <v>37.964685769867316</v>
      </c>
      <c r="R143">
        <f>_r*SIN(PI()/2-L143)+J143</f>
        <v>-17.96294730027202</v>
      </c>
    </row>
    <row r="144" spans="2:18" x14ac:dyDescent="0.3">
      <c r="B144">
        <v>13.2</v>
      </c>
      <c r="C144">
        <f t="shared" si="9"/>
        <v>54.586118126240137</v>
      </c>
      <c r="D144">
        <f t="shared" si="13"/>
        <v>2</v>
      </c>
      <c r="E144">
        <f t="shared" si="10"/>
        <v>16.541247917042465</v>
      </c>
      <c r="F144">
        <f>E144+acc_2*dt/2</f>
        <v>16.66751698511149</v>
      </c>
      <c r="G144">
        <f>F144*dt</f>
        <v>0.83337584925557451</v>
      </c>
      <c r="H144">
        <f>acc_2*dt/2</f>
        <v>0.12626906806902635</v>
      </c>
      <c r="I144">
        <f>C144*COS(-alpha)-D144*SIN(-alpha)</f>
        <v>40.012427848087412</v>
      </c>
      <c r="J144">
        <f>C144*SIN(-alpha)+D144*COS(-alpha)+h</f>
        <v>-17.184000723341228</v>
      </c>
      <c r="L144">
        <f t="shared" si="11"/>
        <v>55.058202303822718</v>
      </c>
      <c r="M144">
        <f t="shared" si="12"/>
        <v>16.541247917042465</v>
      </c>
      <c r="N144">
        <f>M144+eps*PI()*dt/2</f>
        <v>16.739590905353108</v>
      </c>
      <c r="O144">
        <f>N144*dt</f>
        <v>0.83697954526765539</v>
      </c>
      <c r="P144">
        <f>eps*dt</f>
        <v>0.12626906806902635</v>
      </c>
      <c r="Q144">
        <f>_r*COS(PI()/2-L144)+I144</f>
        <v>38.018877426713878</v>
      </c>
      <c r="R144">
        <f>_r*SIN(PI()/2-L144)+J144</f>
        <v>-17.02351172857399</v>
      </c>
    </row>
    <row r="145" spans="2:18" x14ac:dyDescent="0.3">
      <c r="B145">
        <v>13.3</v>
      </c>
      <c r="C145">
        <f t="shared" ref="C145:C150" si="14">C144+G144</f>
        <v>55.419493975495712</v>
      </c>
      <c r="D145">
        <f t="shared" si="13"/>
        <v>2</v>
      </c>
      <c r="E145">
        <f t="shared" ref="E145:E150" si="15">E144+H144</f>
        <v>16.66751698511149</v>
      </c>
      <c r="F145">
        <f>E145+acc_2*dt/2</f>
        <v>16.793786053180515</v>
      </c>
      <c r="G145">
        <f>F145*dt</f>
        <v>0.83968930265902575</v>
      </c>
      <c r="H145">
        <f>acc_2*dt/2</f>
        <v>0.12626906806902635</v>
      </c>
      <c r="I145">
        <f>C145*COS(-alpha)-D145*SIN(-alpha)</f>
        <v>40.601713562373128</v>
      </c>
      <c r="J145">
        <f>C145*SIN(-alpha)+D145*COS(-alpha)+h</f>
        <v>-17.773286437626936</v>
      </c>
      <c r="L145">
        <f t="shared" ref="L145:L150" si="16">L144+O144</f>
        <v>55.89518184909037</v>
      </c>
      <c r="M145">
        <f t="shared" ref="M145:M150" si="17">M144+P144</f>
        <v>16.66751698511149</v>
      </c>
      <c r="N145">
        <f>M145+eps*PI()*dt/2</f>
        <v>16.865859973422133</v>
      </c>
      <c r="O145">
        <f>N145*dt</f>
        <v>0.84329299867110663</v>
      </c>
      <c r="P145">
        <f>eps*dt</f>
        <v>0.12626906806902635</v>
      </c>
      <c r="Q145">
        <f>_r*COS(PI()/2-L145)+I145</f>
        <v>39.385797954374979</v>
      </c>
      <c r="R145">
        <f>_r*SIN(PI()/2-L145)+J145</f>
        <v>-16.185347763047059</v>
      </c>
    </row>
    <row r="146" spans="2:18" x14ac:dyDescent="0.3">
      <c r="B146">
        <v>13.4</v>
      </c>
      <c r="C146">
        <f t="shared" si="14"/>
        <v>56.259183278154737</v>
      </c>
      <c r="D146">
        <f t="shared" si="13"/>
        <v>2</v>
      </c>
      <c r="E146">
        <f t="shared" si="15"/>
        <v>16.793786053180515</v>
      </c>
      <c r="F146">
        <f>E146+acc_2*dt/2</f>
        <v>16.92005512124954</v>
      </c>
      <c r="G146">
        <f>F146*dt</f>
        <v>0.84600275606247699</v>
      </c>
      <c r="H146">
        <f>acc_2*dt/2</f>
        <v>0.12626906806902635</v>
      </c>
      <c r="I146">
        <f>C146*COS(-alpha)-D146*SIN(-alpha)</f>
        <v>41.195463562373128</v>
      </c>
      <c r="J146">
        <f>C146*SIN(-alpha)+D146*COS(-alpha)+h</f>
        <v>-18.367036437626936</v>
      </c>
      <c r="L146">
        <f t="shared" si="16"/>
        <v>56.738474847761481</v>
      </c>
      <c r="M146">
        <f t="shared" si="17"/>
        <v>16.793786053180515</v>
      </c>
      <c r="N146">
        <f>M146+eps*PI()*dt/2</f>
        <v>16.992129041491157</v>
      </c>
      <c r="O146">
        <f>N146*dt</f>
        <v>0.84960645207455787</v>
      </c>
      <c r="P146">
        <f>eps*dt</f>
        <v>0.12626906806902635</v>
      </c>
      <c r="Q146">
        <f>_r*COS(PI()/2-L146)+I146</f>
        <v>41.572802454962854</v>
      </c>
      <c r="R146">
        <f>_r*SIN(PI()/2-L146)+J146</f>
        <v>-16.402955135811975</v>
      </c>
    </row>
    <row r="147" spans="2:18" x14ac:dyDescent="0.3">
      <c r="B147">
        <v>13.5</v>
      </c>
      <c r="C147">
        <f t="shared" si="14"/>
        <v>57.105186034217212</v>
      </c>
      <c r="D147">
        <f t="shared" si="13"/>
        <v>2</v>
      </c>
      <c r="E147">
        <f t="shared" si="15"/>
        <v>16.92005512124954</v>
      </c>
      <c r="F147">
        <f>E147+acc_2*dt/2</f>
        <v>17.046324189318565</v>
      </c>
      <c r="G147">
        <f>F147*dt</f>
        <v>0.85231620946592823</v>
      </c>
      <c r="H147">
        <f>acc_2*dt/2</f>
        <v>0.12626906806902635</v>
      </c>
      <c r="I147">
        <f>C147*COS(-alpha)-D147*SIN(-alpha)</f>
        <v>41.793677848087412</v>
      </c>
      <c r="J147">
        <f>C147*SIN(-alpha)+D147*COS(-alpha)+h</f>
        <v>-18.965250723341221</v>
      </c>
      <c r="L147">
        <f t="shared" si="16"/>
        <v>57.588081299836041</v>
      </c>
      <c r="M147">
        <f t="shared" si="17"/>
        <v>16.92005512124954</v>
      </c>
      <c r="N147">
        <f>M147+eps*PI()*dt/2</f>
        <v>17.118398109560182</v>
      </c>
      <c r="O147">
        <f>N147*dt</f>
        <v>0.85591990547800911</v>
      </c>
      <c r="P147">
        <f>eps*dt</f>
        <v>0.12626906806902635</v>
      </c>
      <c r="Q147">
        <f>_r*COS(PI()/2-L147)+I147</f>
        <v>43.517892245288195</v>
      </c>
      <c r="R147">
        <f>_r*SIN(PI()/2-L147)+J147</f>
        <v>-17.9517988436323</v>
      </c>
    </row>
    <row r="148" spans="2:18" x14ac:dyDescent="0.3">
      <c r="B148">
        <v>13.6</v>
      </c>
      <c r="C148">
        <f t="shared" si="14"/>
        <v>57.957502243683138</v>
      </c>
      <c r="D148">
        <f t="shared" si="13"/>
        <v>2</v>
      </c>
      <c r="E148">
        <f t="shared" si="15"/>
        <v>17.046324189318565</v>
      </c>
      <c r="F148">
        <f>E148+acc_2*dt/2</f>
        <v>17.172593257387589</v>
      </c>
      <c r="G148">
        <f>F148*dt</f>
        <v>0.85862966286937947</v>
      </c>
      <c r="H148">
        <f>acc_2*dt/2</f>
        <v>0.12626906806902635</v>
      </c>
      <c r="I148">
        <f>C148*COS(-alpha)-D148*SIN(-alpha)</f>
        <v>42.396356419515982</v>
      </c>
      <c r="J148">
        <f>C148*SIN(-alpha)+D148*COS(-alpha)+h</f>
        <v>-19.56792929476979</v>
      </c>
      <c r="L148">
        <f t="shared" si="16"/>
        <v>58.444001205314052</v>
      </c>
      <c r="M148">
        <f t="shared" si="17"/>
        <v>17.046324189318565</v>
      </c>
      <c r="N148">
        <f>M148+eps*PI()*dt/2</f>
        <v>17.244667177629207</v>
      </c>
      <c r="O148">
        <f>N148*dt</f>
        <v>0.86223335888146035</v>
      </c>
      <c r="P148">
        <f>eps*dt</f>
        <v>0.12626906806902635</v>
      </c>
      <c r="Q148">
        <f>_r*COS(PI()/2-L148)+I148</f>
        <v>44.29195327648339</v>
      </c>
      <c r="R148">
        <f>_r*SIN(PI()/2-L148)+J148</f>
        <v>-20.205669489406517</v>
      </c>
    </row>
    <row r="149" spans="2:18" x14ac:dyDescent="0.3">
      <c r="B149">
        <v>13.7</v>
      </c>
      <c r="C149">
        <f t="shared" si="14"/>
        <v>58.816131906552513</v>
      </c>
      <c r="D149">
        <f t="shared" si="13"/>
        <v>2</v>
      </c>
      <c r="E149">
        <f t="shared" si="15"/>
        <v>17.172593257387589</v>
      </c>
      <c r="F149">
        <f>E149+acc_2*dt/2</f>
        <v>17.298862325456614</v>
      </c>
      <c r="G149">
        <f>F149*dt</f>
        <v>0.86494311627283071</v>
      </c>
      <c r="H149">
        <f>acc_2*dt/2</f>
        <v>0.12626906806902635</v>
      </c>
      <c r="I149">
        <f>C149*COS(-alpha)-D149*SIN(-alpha)</f>
        <v>43.003499276658836</v>
      </c>
      <c r="J149">
        <f>C149*SIN(-alpha)+D149*COS(-alpha)+h</f>
        <v>-20.175072151912651</v>
      </c>
      <c r="L149">
        <f t="shared" si="16"/>
        <v>59.306234564195513</v>
      </c>
      <c r="M149">
        <f t="shared" si="17"/>
        <v>17.172593257387589</v>
      </c>
      <c r="N149">
        <f>M149+eps*PI()*dt/2</f>
        <v>17.370936245698232</v>
      </c>
      <c r="O149">
        <f>N149*dt</f>
        <v>0.8685468122849116</v>
      </c>
      <c r="P149">
        <f>eps*dt</f>
        <v>0.12626906806902635</v>
      </c>
      <c r="Q149">
        <f>_r*COS(PI()/2-L149)+I149</f>
        <v>43.752811520096287</v>
      </c>
      <c r="R149">
        <f>_r*SIN(PI()/2-L149)+J149</f>
        <v>-22.029399836502066</v>
      </c>
    </row>
    <row r="150" spans="2:18" x14ac:dyDescent="0.3">
      <c r="B150">
        <v>13.8</v>
      </c>
      <c r="C150">
        <f t="shared" si="14"/>
        <v>59.681075022825347</v>
      </c>
      <c r="D150">
        <f t="shared" si="13"/>
        <v>2</v>
      </c>
      <c r="E150">
        <f t="shared" si="15"/>
        <v>17.298862325456614</v>
      </c>
      <c r="F150">
        <f>E150+acc_2*dt/2</f>
        <v>17.425131393525639</v>
      </c>
      <c r="G150">
        <f>F150*dt</f>
        <v>0.87125656967628196</v>
      </c>
      <c r="H150">
        <f>acc_2*dt/2</f>
        <v>0.12626906806902635</v>
      </c>
      <c r="I150">
        <f>C150*COS(-alpha)-D150*SIN(-alpha)</f>
        <v>43.615106419515982</v>
      </c>
      <c r="J150">
        <f>C150*SIN(-alpha)+D150*COS(-alpha)+h</f>
        <v>-20.78667929476979</v>
      </c>
      <c r="L150">
        <f t="shared" si="16"/>
        <v>60.174781376480425</v>
      </c>
      <c r="M150">
        <f t="shared" si="17"/>
        <v>17.298862325456614</v>
      </c>
      <c r="N150">
        <f>M150+eps*PI()*dt/2</f>
        <v>17.497205313767257</v>
      </c>
      <c r="O150">
        <f>N150*dt</f>
        <v>0.87486026568836284</v>
      </c>
      <c r="P150">
        <f>eps*dt</f>
        <v>0.12626906806902635</v>
      </c>
      <c r="Q150">
        <f>_r*COS(PI()/2-L150)+I150</f>
        <v>42.683537400000681</v>
      </c>
      <c r="R150">
        <f>_r*SIN(PI()/2-L150)+J150</f>
        <v>-22.55647565646774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E16C-147D-4DE1-A643-EFC4D1578D3A}">
  <dimension ref="A1"/>
  <sheetViews>
    <sheetView topLeftCell="A4" zoomScaleNormal="100" workbookViewId="0">
      <selection activeCell="K1" sqref="K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Tabelle1</vt:lpstr>
      <vt:lpstr>Sheet1</vt:lpstr>
      <vt:lpstr>Summary</vt:lpstr>
      <vt:lpstr>_r</vt:lpstr>
      <vt:lpstr>_x</vt:lpstr>
      <vt:lpstr>acc</vt:lpstr>
      <vt:lpstr>acc_2</vt:lpstr>
      <vt:lpstr>alpha</vt:lpstr>
      <vt:lpstr>dt</vt:lpstr>
      <vt:lpstr>eps</vt:lpstr>
      <vt:lpstr>g</vt:lpstr>
      <vt:lpstr>h</vt:lpstr>
      <vt:lpstr>I</vt:lpstr>
      <vt:lpstr>I_2</vt:lpstr>
      <vt:lpstr>Is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Malicki</dc:creator>
  <cp:lastModifiedBy>Jan Malicki</cp:lastModifiedBy>
  <dcterms:created xsi:type="dcterms:W3CDTF">2015-06-05T18:19:34Z</dcterms:created>
  <dcterms:modified xsi:type="dcterms:W3CDTF">2022-04-04T13:08:22Z</dcterms:modified>
</cp:coreProperties>
</file>