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1"/>
  </bookViews>
  <sheets>
    <sheet name="Chart1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<sst xmlns="http://schemas.openxmlformats.org/spreadsheetml/2006/main" count="23" uniqueCount="23">
  <si>
    <t>Manuelles Berechnen der Geschwindigkeit</t>
  </si>
  <si>
    <t>Name</t>
  </si>
  <si>
    <t>frame1</t>
  </si>
  <si>
    <t>frame2</t>
  </si>
  <si>
    <t>X1</t>
  </si>
  <si>
    <t>X2</t>
  </si>
  <si>
    <t>W1</t>
  </si>
  <si>
    <t>W2</t>
  </si>
  <si>
    <t>l[mm]</t>
  </si>
  <si>
    <t>Maßstab[pixel/mm]</t>
  </si>
  <si>
    <t>S[mm]</t>
  </si>
  <si>
    <t>t[s]</t>
  </si>
  <si>
    <t>Geschwindigkeit[m/s]</t>
  </si>
  <si>
    <t>JB1</t>
  </si>
  <si>
    <t>JB2</t>
  </si>
  <si>
    <t>K96</t>
  </si>
  <si>
    <t>K98</t>
  </si>
  <si>
    <t>R7</t>
  </si>
  <si>
    <t>R26</t>
  </si>
  <si>
    <t>R134</t>
  </si>
  <si>
    <t>V1</t>
  </si>
  <si>
    <t>V7</t>
  </si>
  <si>
    <t>vY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</si>
</sst>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7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Sheet1!$A$1:$B$1</c:f>
              <c:strCache>
                <c:ptCount val="1"/>
                <c:pt idx="0">
                  <c:v>Manuelles Berechnen der Geschwindigkeit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149983"/>
        <c:axId val="1537142911"/>
      </c:barChart>
      <c:catAx>
        <c:axId val="153714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142911"/>
        <c:crosses val="autoZero"/>
        <c:auto val="1"/>
        <c:lblAlgn val="ctr"/>
        <c:lblOffset val="100"/>
        <c:noMultiLvlLbl val="0"/>
      </c:catAx>
      <c:valAx>
        <c:axId val="15371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14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377562</xdr:colOff>
      <xdr:row>34</xdr:row>
      <xdr:rowOff>108513</xdr:rowOff>
    </xdr:to>
    <xdr:graphicFrame>
      <xdr:nvGraphicFramePr>
        <xdr:cNvPr id="2" name="图表 1"/>
        <xdr:cNvGraphicFramePr>
          <a:graphicFrameLocks noGrp="1"/>
        </xdr:cNvGraphicFramePr>
      </xdr:nvGraphicFramePr>
      <xdr:xfrm>
        <a:off x="0" y="0"/>
        <a:ext cx="9292590" cy="6066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133" zoomScaleNormal="133" workbookViewId="0">
      <selection activeCell="A1" sqref="A1"/>
    </sheetView>
  </sheetViews>
  <sheetFormatPr defaultColWidth="10" defaultRowHeight="13.8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workbookViewId="0">
      <selection activeCell="O24" sqref="O24"/>
    </sheetView>
  </sheetViews>
  <sheetFormatPr defaultColWidth="9" defaultRowHeight="13.8"/>
  <cols>
    <col min="1" max="1" width="6.77777777777778" customWidth="1"/>
    <col min="2" max="3" width="7.55555555555556" customWidth="1"/>
    <col min="4" max="7" width="4.66666666666667" customWidth="1"/>
    <col min="8" max="8" width="6.55555555555556" customWidth="1"/>
    <col min="9" max="9" width="19.2222222222222" customWidth="1"/>
    <col min="10" max="11" width="12.8888888888889" customWidth="1"/>
    <col min="12" max="12" width="21" customWidth="1"/>
    <col min="16" max="16" width="14.2222222222222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</row>
    <row r="4" spans="1:12">
      <c r="A4" s="2" t="s">
        <v>13</v>
      </c>
      <c r="B4" s="2">
        <v>67</v>
      </c>
      <c r="C4" s="2">
        <v>86</v>
      </c>
      <c r="D4" s="2">
        <v>700</v>
      </c>
      <c r="E4" s="2">
        <v>500</v>
      </c>
      <c r="F4" s="2">
        <v>175</v>
      </c>
      <c r="G4" s="2">
        <v>154</v>
      </c>
      <c r="H4" s="2">
        <v>167</v>
      </c>
      <c r="I4" s="2">
        <f>(F4+G4)/2/167</f>
        <v>0.985029940119761</v>
      </c>
      <c r="J4" s="2">
        <f>(D4-E4)/I4</f>
        <v>203.039513677812</v>
      </c>
      <c r="K4" s="2">
        <f>(C4-B4)/5400</f>
        <v>0.00351851851851852</v>
      </c>
      <c r="L4" s="2">
        <f>J4/K4/1000</f>
        <v>57.7059670452728</v>
      </c>
    </row>
    <row r="5" spans="1:12">
      <c r="A5" s="2" t="s">
        <v>14</v>
      </c>
      <c r="B5" s="2">
        <v>70</v>
      </c>
      <c r="C5" s="2">
        <v>90</v>
      </c>
      <c r="D5" s="2">
        <v>654</v>
      </c>
      <c r="E5" s="2">
        <v>463</v>
      </c>
      <c r="F5" s="2">
        <v>170</v>
      </c>
      <c r="G5" s="2">
        <v>151</v>
      </c>
      <c r="H5" s="2">
        <v>167</v>
      </c>
      <c r="I5" s="2">
        <f>(F5+G5)/2/167</f>
        <v>0.961077844311377</v>
      </c>
      <c r="J5" s="2">
        <f t="shared" ref="J5:J13" si="0">(D5-E5)/I5</f>
        <v>198.735202492212</v>
      </c>
      <c r="K5" s="2">
        <f>(C5-B5)/5400</f>
        <v>0.0037037037037037</v>
      </c>
      <c r="L5" s="2">
        <f>J5/K5/1000</f>
        <v>53.6585046728972</v>
      </c>
    </row>
    <row r="6" spans="1:12">
      <c r="A6" s="2" t="s">
        <v>15</v>
      </c>
      <c r="B6" s="2">
        <v>17</v>
      </c>
      <c r="C6" s="2">
        <v>26</v>
      </c>
      <c r="D6" s="2">
        <v>447</v>
      </c>
      <c r="E6" s="2">
        <v>160</v>
      </c>
      <c r="F6" s="2">
        <v>273</v>
      </c>
      <c r="G6" s="2">
        <v>267</v>
      </c>
      <c r="H6" s="2">
        <v>167</v>
      </c>
      <c r="I6" s="2">
        <f>(F6+G6)/2/167</f>
        <v>1.61676646706587</v>
      </c>
      <c r="J6" s="2">
        <f t="shared" si="0"/>
        <v>177.514814814815</v>
      </c>
      <c r="K6" s="2">
        <f>(C6-B6)/5400</f>
        <v>0.00166666666666667</v>
      </c>
      <c r="L6" s="2">
        <f>J6/K6/1000</f>
        <v>106.508888888889</v>
      </c>
    </row>
    <row r="7" spans="1:12">
      <c r="A7" s="2" t="s">
        <v>16</v>
      </c>
      <c r="B7" s="2">
        <v>15</v>
      </c>
      <c r="C7" s="2">
        <v>28</v>
      </c>
      <c r="D7" s="2">
        <v>512</v>
      </c>
      <c r="E7" s="2">
        <v>157</v>
      </c>
      <c r="F7" s="2">
        <v>271</v>
      </c>
      <c r="G7" s="2">
        <v>257</v>
      </c>
      <c r="H7" s="2">
        <v>167</v>
      </c>
      <c r="I7" s="2">
        <f t="shared" ref="I7:I13" si="1">(F7+G7)/2/167</f>
        <v>1.58083832335329</v>
      </c>
      <c r="J7" s="2">
        <f t="shared" si="0"/>
        <v>224.564393939394</v>
      </c>
      <c r="K7" s="2">
        <f t="shared" ref="K7:K13" si="2">(C7-B7)/5400</f>
        <v>0.00240740740740741</v>
      </c>
      <c r="L7" s="2">
        <f t="shared" ref="L7:L13" si="3">J7/K7/1000</f>
        <v>93.2805944055944</v>
      </c>
    </row>
    <row r="8" spans="1:12">
      <c r="A8" s="2" t="s">
        <v>17</v>
      </c>
      <c r="B8" s="2">
        <v>25</v>
      </c>
      <c r="C8" s="2">
        <v>40</v>
      </c>
      <c r="D8" s="2">
        <v>731</v>
      </c>
      <c r="E8" s="2">
        <v>258</v>
      </c>
      <c r="F8" s="2">
        <v>197</v>
      </c>
      <c r="G8" s="2">
        <v>138</v>
      </c>
      <c r="H8" s="2">
        <v>167</v>
      </c>
      <c r="I8" s="2">
        <f t="shared" si="1"/>
        <v>1.00299401197605</v>
      </c>
      <c r="J8" s="2">
        <f t="shared" si="0"/>
        <v>471.588059701493</v>
      </c>
      <c r="K8" s="2">
        <f t="shared" si="2"/>
        <v>0.00277777777777778</v>
      </c>
      <c r="L8" s="2">
        <f t="shared" si="3"/>
        <v>169.771701492537</v>
      </c>
    </row>
    <row r="9" spans="1:12">
      <c r="A9" s="2" t="s">
        <v>18</v>
      </c>
      <c r="B9" s="2">
        <v>25</v>
      </c>
      <c r="C9" s="2">
        <v>40</v>
      </c>
      <c r="D9" s="2">
        <v>580</v>
      </c>
      <c r="E9" s="2">
        <v>216</v>
      </c>
      <c r="F9" s="2">
        <v>175</v>
      </c>
      <c r="G9" s="2">
        <v>167</v>
      </c>
      <c r="H9" s="2">
        <v>167</v>
      </c>
      <c r="I9" s="2">
        <f t="shared" si="1"/>
        <v>1.02395209580838</v>
      </c>
      <c r="J9" s="2">
        <f t="shared" si="0"/>
        <v>355.485380116959</v>
      </c>
      <c r="K9" s="2">
        <f t="shared" si="2"/>
        <v>0.00277777777777778</v>
      </c>
      <c r="L9" s="2">
        <f t="shared" si="3"/>
        <v>127.974736842105</v>
      </c>
    </row>
    <row r="10" spans="1:12">
      <c r="A10" s="2" t="s">
        <v>19</v>
      </c>
      <c r="B10" s="2">
        <v>2</v>
      </c>
      <c r="C10" s="2">
        <v>10</v>
      </c>
      <c r="D10" s="2">
        <v>873</v>
      </c>
      <c r="E10" s="2">
        <v>416</v>
      </c>
      <c r="F10" s="2">
        <v>318</v>
      </c>
      <c r="G10" s="2">
        <v>274</v>
      </c>
      <c r="H10" s="2">
        <v>167</v>
      </c>
      <c r="I10" s="2">
        <f t="shared" si="1"/>
        <v>1.77245508982036</v>
      </c>
      <c r="J10" s="2">
        <f t="shared" si="0"/>
        <v>257.834459459459</v>
      </c>
      <c r="K10" s="2">
        <f t="shared" si="2"/>
        <v>0.00148148148148148</v>
      </c>
      <c r="L10" s="2">
        <f t="shared" si="3"/>
        <v>174.038260135135</v>
      </c>
    </row>
    <row r="11" spans="1:12">
      <c r="A11" s="2" t="s">
        <v>20</v>
      </c>
      <c r="B11" s="2">
        <v>30</v>
      </c>
      <c r="C11" s="2">
        <v>50</v>
      </c>
      <c r="D11" s="2">
        <v>631</v>
      </c>
      <c r="E11" s="2">
        <v>426</v>
      </c>
      <c r="F11" s="2">
        <v>163</v>
      </c>
      <c r="G11" s="2">
        <v>162</v>
      </c>
      <c r="H11" s="2">
        <v>167</v>
      </c>
      <c r="I11" s="2">
        <f t="shared" si="1"/>
        <v>0.973053892215569</v>
      </c>
      <c r="J11" s="2">
        <f t="shared" si="0"/>
        <v>210.676923076923</v>
      </c>
      <c r="K11" s="2">
        <f t="shared" si="2"/>
        <v>0.0037037037037037</v>
      </c>
      <c r="L11" s="2">
        <f t="shared" si="3"/>
        <v>56.8827692307692</v>
      </c>
    </row>
    <row r="12" spans="1:12">
      <c r="A12" s="2" t="s">
        <v>21</v>
      </c>
      <c r="B12" s="2">
        <v>91</v>
      </c>
      <c r="C12" s="2">
        <v>114</v>
      </c>
      <c r="D12" s="2">
        <v>743</v>
      </c>
      <c r="E12" s="2">
        <v>411</v>
      </c>
      <c r="F12" s="2">
        <v>172</v>
      </c>
      <c r="G12" s="2">
        <v>150</v>
      </c>
      <c r="H12" s="2">
        <v>167</v>
      </c>
      <c r="I12" s="2">
        <f t="shared" si="1"/>
        <v>0.964071856287425</v>
      </c>
      <c r="J12" s="2">
        <f t="shared" si="0"/>
        <v>344.372670807453</v>
      </c>
      <c r="K12" s="2">
        <f t="shared" si="2"/>
        <v>0.00425925925925926</v>
      </c>
      <c r="L12" s="2">
        <f t="shared" si="3"/>
        <v>80.852714015663</v>
      </c>
    </row>
    <row r="13" spans="1:12">
      <c r="A13" s="2" t="s">
        <v>22</v>
      </c>
      <c r="B13" s="2">
        <v>16</v>
      </c>
      <c r="C13" s="2">
        <v>24</v>
      </c>
      <c r="D13" s="2">
        <v>765</v>
      </c>
      <c r="E13" s="2">
        <v>322</v>
      </c>
      <c r="F13" s="2">
        <v>282</v>
      </c>
      <c r="G13" s="2">
        <v>259</v>
      </c>
      <c r="H13" s="2">
        <v>167</v>
      </c>
      <c r="I13" s="2">
        <f t="shared" si="1"/>
        <v>1.61976047904192</v>
      </c>
      <c r="J13" s="2">
        <f t="shared" si="0"/>
        <v>273.497227356747</v>
      </c>
      <c r="K13" s="2">
        <f t="shared" si="2"/>
        <v>0.00148148148148148</v>
      </c>
      <c r="L13" s="2">
        <f t="shared" si="3"/>
        <v>184.610628465804</v>
      </c>
    </row>
  </sheetData>
  <mergeCells count="1">
    <mergeCell ref="A1:L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zhang</dc:creator>
  <cp:lastModifiedBy>张旭</cp:lastModifiedBy>
  <dcterms:created xsi:type="dcterms:W3CDTF">2023-02-12T15:44:00Z</dcterms:created>
  <dcterms:modified xsi:type="dcterms:W3CDTF">2023-02-12T21:50:15Z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24514BD0AAE24C6DAA96C1600D4FDEF6</vt:lpwstr>
  </property>
  <property fmtid="{D5CDD505-2E9C-101B-9397-08002B2CF9AE}" pid="3" name="KSOProductBuildVer">
    <vt:lpwstr>2052-11.1.0.13703</vt:lpwstr>
  </property>
</Properties>
</file>