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8BDAF704-8DDE-4F70-94CC-D3448885ADDB}"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<sst xmlns="http://schemas.openxmlformats.org/spreadsheetml/2006/main" count="3406" uniqueCount="581">
  <si>
    <t>Attainment Statistics - December 2023 - Education Authority</t>
  </si>
  <si>
    <t>Attainment Statistics - December 2023 - Education Authority presents a summary of entries and attainment for education authority candidates only.</t>
  </si>
  <si>
    <t>Reference: 23DACEA</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</si>
  <si>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</si>
  <si>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</si>
  <si>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</si>
  <si>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</si>
  <si>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</si>
  <si>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</si>
  <si>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</si>
  <si>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</si>
  <si>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</si>
  <si>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</si>
  <si>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</si>
  <si>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</si>
  <si>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</si>
  <si>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</si>
  <si>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</si>
  <si>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</si>
  <si>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</si>
  <si>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</si>
  <si>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</si>
  <si>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</si>
  <si>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</si>
  <si>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</si>
  <si>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</si>
  <si>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</si>
  <si>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</si>
  <si>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</si>
  <si>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</si>
  <si>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</si>
  <si>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</si>
  <si>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</si>
  <si>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</si>
  <si>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</si>
  <si>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</si>
  <si>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</si>
  <si>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</si>
  <si>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</si>
  <si>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</si>
  <si>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</si>
  <si>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</si>
  <si>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</si>
  <si>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</si>
  <si>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</si>
  <si>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</si>
  <si>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</si>
  <si>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</si>
  <si>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</si>
  <si>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</si>
  <si>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</si>
  <si>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</si>
  <si>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</si>
  <si>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</si>
  <si>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</si>
  <si>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</si>
  <si>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</si>
  <si>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</si>
  <si>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</si>
  <si>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</si>
  <si>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</si>
  <si>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</si>
  <si>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</si>
  <si>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</si>
  <si>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</si>
  <si>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</si>
  <si>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</si>
  <si>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</si>
  <si>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</si>
  <si>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</si>
  <si>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</si>
  <si>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</si>
  <si>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</si>
  <si>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</si>
  <si>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</si>
  <si>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</si>
  <si>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</si>
  <si>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</si>
  <si>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</si>
  <si>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</si>
  <si>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</si>
  <si>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</si>
  <si>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</si>
  <si>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</si>
  <si>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</si>
  <si>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</si>
  <si>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</si>
  <si>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</si>
  <si>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</si>
  <si>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</si>
  <si>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</si>
  <si>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</si>
  <si>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</si>
  <si>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</si>
  <si>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</si>
  <si>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</si>
  <si>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</si>
  <si>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</si>
  <si>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</si>
  <si>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</si>
  <si>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</si>
  <si>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</si>
  <si>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</si>
  <si>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</si>
  <si>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</si>
  <si>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</si>
  <si>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</si>
  <si>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</si>
  <si>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</si>
  <si>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</si>
  <si>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</si>
  <si>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</si>
  <si>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</si>
  <si>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</si>
  <si>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</si>
  <si>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</si>
  <si>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</si>
  <si>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</si>
  <si>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</si>
  <si>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</si>
  <si>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</si>
  <si>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</si>
  <si>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</si>
  <si>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</si>
  <si>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</si>
  <si>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</si>
  <si>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</si>
  <si>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</si>
  <si>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</si>
  <si>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</si>
  <si>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</si>
  <si>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</si>
  <si>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</si>
  <si>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</si>
  <si>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</si>
  <si>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</si>
  <si>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</si>
  <si>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</si>
  <si>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</si>
  <si>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</si>
  <si>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</si>
  <si>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</si>
  <si>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</si>
  <si>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</si>
  <si>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</si>
  <si>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</si>
  <si>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</si>
  <si>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</si>
  <si>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</si>
  <si>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</si>
  <si>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</si>
  <si>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</si>
  <si>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</si>
  <si>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</si>
  <si>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</si>
  <si>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</si>
  <si>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</si>
  <si>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</si>
  <si>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</si>
  <si>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</si>
  <si>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</si>
  <si>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</si>
  <si>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</si>
  <si>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</si>
  <si>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</si>
  <si>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</si>
  <si>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</si>
  <si>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</si>
  <si>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</si>
  <si>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</si>
  <si>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</si>
  <si>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</si>
  <si>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</si>
  <si>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</si>
  <si>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</si>
  <si>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</si>
  <si>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</si>
  <si>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</si>
  <si>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</si>
  <si>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</si>
  <si>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</si>
  <si>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</si>
  <si>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</si>
  <si>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</si>
  <si>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</si>
  <si>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</si>
  <si>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</si>
  <si>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</si>
  <si>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</si>
  <si>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</si>
  <si>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</si>
  <si>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</si>
  <si>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</si>
  <si>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</si>
  <si>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</si>
  <si>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</si>
  <si>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</si>
  <si>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</si>
  <si>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</si>
  <si>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</si>
  <si>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</si>
  <si>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</si>
  <si>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</si>
  <si>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</si>
  <si>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</si>
  <si>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</si>
  <si>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</si>
  <si>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</si>
  <si>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</si>
  <si>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</si>
  <si>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</si>
  <si>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</si>
  <si>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</si>
  <si>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</si>
  <si>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</si>
  <si>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</si>
  <si>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</si>
  <si>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</si>
  <si>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</si>
  <si>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</si>
  <si>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</si>
  <si>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</si>
  <si>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</si>
  <si>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</si>
  <si>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</si>
  <si>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</si>
  <si>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</si>
  <si>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</si>
  <si>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</si>
  <si>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</si>
  <si>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</si>
  <si>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</si>
  <si>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</si>
  <si>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</si>
  <si>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</si>
  <si>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</si>
  <si>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</si>
  <si>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</si>
  <si>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</si>
  <si>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</si>
  <si>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</si>
  <si>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</si>
  <si>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</si>
  <si>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</si>
  <si>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</si>
  <si>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</si>
  <si>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</si>
  <si>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</si>
  <si>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</si>
  <si>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</si>
  <si>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</si>
  <si>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</si>
  <si>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</si>
  <si>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</si>
  <si>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</si>
  <si>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</si>
  <si>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</si>
  <si>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</si>
  <si>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</si>
  <si>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</si>
  <si>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</si>
  <si>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</si>
  <si>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</si>
  <si>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</si>
  <si>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</si>
  <si>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</si>
  <si>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</si>
  <si>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</si>
  <si>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</si>
  <si>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</si>
  <si>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</si>
  <si>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</si>
  <si>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</si>
  <si>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</si>
  <si>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</si>
  <si>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</si>
  <si>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</si>
  <si>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</si>
  <si>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</si>
  <si>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</si>
  <si>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</si>
  <si>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</si>
  <si>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</si>
  <si>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</si>
  <si>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</si>
  <si>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</si>
  <si>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</si>
  <si>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</si>
  <si>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</si>
  <si>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</si>
  <si>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</si>
  <si>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</si>
  <si>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</si>
  <si>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</si>
  <si>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</si>
  <si>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</si>
  <si>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</si>
  <si>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</si>
  <si>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</si>
  <si>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</si>
  <si>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</si>
  <si>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</si>
  <si>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</si>
  <si>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</si>
  <si>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</si>
  <si>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</si>
  <si>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</si>
  <si>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</si>
  <si>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</si>
  <si>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</si>
  <si>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</si>
  <si>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</si>
  <si>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</si>
  <si>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</si>
  <si>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</si>
  <si>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</si>
  <si>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</si>
  <si>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</si>
  <si>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</si>
  <si>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</si>
  <si>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</si>
  <si>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</si>
  <si>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</si>
  <si>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</si>
  <si>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</si>
  <si>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</si>
  <si>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</si>
  <si>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</si>
  <si>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</si>
  <si>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</si>
  <si>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</si>
  <si>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</si>
  <si>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</si>
  <si>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</si>
  <si>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</si>
  <si>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</si>
  <si>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</si>
  <si>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</si>
  <si>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</si>
  <si>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</si>
  <si>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</si>
  <si>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</si>
  <si>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</si>
  <si>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</si>
  <si>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</si>
  <si>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</si>
  <si>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</si>
  <si>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</si>
  <si>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</si>
  <si>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</si>
  <si>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</si>
  <si>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</si>
  <si>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</si>
  <si>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</si>
  <si>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</si>
  <si>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</si>
  <si>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</si>
  <si>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</si>
  <si>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</si>
  <si>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</si>
  <si>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</si>
  <si>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</si>
  <si>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</si>
  <si>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</si>
  <si>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</si>
  <si>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</si>
  <si>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</si>
  <si>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</si>
  <si>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</si>
  <si>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</si>
  <si>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</si>
  <si>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</si>
  <si>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</si>
  <si>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</si>
  <si>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</si>
  <si>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</si>
  <si>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</si>
  <si>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</si>
  <si>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</si>
  <si>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</si>
  <si>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</si>
  <si>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</si>
  <si>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</si>
  <si>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</si>
  <si>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</si>
  <si>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</si>
  <si>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</si>
  <si>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</si>
  <si>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</si>
  <si>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</si>
  <si>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</si>
  <si>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</si>
  <si>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</si>
  <si>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</si>
  <si>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</si>
  <si>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</si>
  <si>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</si>
  <si>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</si>
  <si>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</si>
  <si>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</si>
  <si>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</si>
  <si>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</si>
  <si>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</si>
  <si>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</si>
  <si>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</si>
  <si>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</si>
  <si>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</si>
  <si>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</si>
  <si>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</si>
  <si>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</si>
  <si>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</si>
  <si>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</si>
  <si>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</si>
  <si>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</si>
  <si>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</si>
  <si>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</si>
  <si>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</si>
  <si>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</si>
  <si>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</si>
  <si>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</si>
  <si>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</si>
  <si>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</si>
  <si>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</si>
  <si>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</si>
  <si>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</si>
  <si>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</si>
  <si>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</si>
  <si>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</si>
  <si>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</si>
  <si>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</si>
  <si>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</si>
  <si>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</si>
  <si>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</si>
  <si>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</si>
  <si>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</si>
  <si>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</si>
  <si>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</si>
  <si>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</si>
  <si>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</si>
  <si>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</si>
  <si>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</si>
  <si>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</si>
  <si>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</si>
  <si>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</si>
  <si>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</si>
  <si>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</si>
  <si>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</si>
  <si>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</si>
  <si>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</si>
  <si>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</si>
  <si>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</si>
  <si>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</si>
  <si>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</si>
  <si>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</si>
  <si>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</si>
  <si>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</si>
  <si>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</si>
  <si>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</si>
  <si>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</si>
  <si>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</si>
  <si>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</si>
  <si>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</si>
  <si>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</si>
  <si>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</si>
  <si>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</si>
  <si>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</si>
  <si>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</si>
  <si>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</si>
  <si>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</si>
  <si>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</si>
  <si>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</si>
  <si>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</si>
  <si>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</si>
  <si>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</si>
  <si>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</si>
  <si>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</si>
  <si>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</si>
  <si>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</si>
  <si>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</si>
  <si>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</si>
  <si>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</si>
  <si>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</si>
  <si>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</si>
  <si>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</si>
  <si>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</si>
  <si>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</si>
  <si>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</si>
  <si>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</si>
  <si>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</si>
  <si>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</si>
  <si>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</si>
  <si>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</si>
  <si>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</si>
  <si>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</si>
  <si>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</si>
  <si>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</si>
  <si>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</si>
  <si>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</si>
  <si>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</si>
  <si>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</si>
  <si>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</si>
  <si>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</si>
  <si>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</si>
  <si>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</si>
  <si>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</si>
  <si>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</si>
  <si>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</si>
  <si>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</si>
  <si>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</si>
  <si>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</si>
  <si>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</si>
  <si>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</si>
  <si>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</si>
  <si>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</si>
  <si>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</si>
  <si>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</si>
  <si>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</si>
  <si>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</si>
  <si>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</si>
  <si>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</si>
  <si>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</si>
  <si>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</si>
  <si>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</si>
  <si>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</si>
  <si>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</si>
  <si>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</si>
  <si>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</si>
  <si>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</si>
  <si>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3</t>
  </si>
  <si>
    <t>[low]</t>
  </si>
  <si>
    <t>National Progression Award</t>
  </si>
  <si>
    <t>Skills for Work</t>
  </si>
  <si>
    <t>National 4</t>
  </si>
  <si>
    <t>National 5</t>
  </si>
  <si>
    <t>National Certificate</t>
  </si>
  <si>
    <t>Higher</t>
  </si>
  <si>
    <t>SCQF7</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</si>
  <si>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</si>
  <si>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</si>
  <si>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</si>
  <si>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</si>
  <si>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</si>
  <si>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</si>
  <si>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</si>
  <si>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</si>
  <si>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</si>
  <si>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</si>
  <si>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</si>
  <si>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</si>
  <si>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</si>
  <si>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</si>
  <si>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</si>
  <si>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</si>
  <si>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</si>
  <si>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</si>
  <si>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</si>
  <si>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</si>
  <si>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</si>
  <si>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</si>
  <si>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</si>
  <si>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</si>
  <si>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</si>
  <si>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</si>
  <si>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</si>
  <si>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</si>
  <si>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</si>
  <si>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</si>
  <si>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</si>
  <si>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</si>
  <si>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</si>
  <si>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</si>
  <si>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</si>
  <si>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</si>
  <si>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</si>
  <si>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</si>
  <si>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</si>
  <si>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</si>
  <si>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</si>
  <si>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</si>
  <si>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Attainment information for SQA's Awards, National Certificate and National Progression Award qualifications in 2023 detail the number of successfully certificated entries between 1 August 2022 and 31 July 2023.</t>
  </si>
  <si>
    <t>The education authority categories used in these statistics result from the related centre types Education Authority - Secondary School and Education Authority - Special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</si>
</sst>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sz val="12"/>
      <color rgb="FF000000"/>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3" fontId="0" fillId="0" borderId="2" xfId="0" applyNumberFormat="1" applyBorder="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16"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D6D608-0CE7-4941-BF64-32F2F99FAA17}" name="notes_accompanying_this_release3" displayName="notes_accompanying_this_release3" ref="A2:B14" totalsRowShown="0" headerRowDxfId="3" dataDxfId="2">
  <tableColumns count="2">
    <tableColumn id="1" xr3:uid="{6757E1C3-E68B-48FC-B3E5-91E4F881A2A1}" name="Note number" dataDxfId="1"/>
    <tableColumn id="2" xr3:uid="{FB48B8E5-0213-4A3C-9719-583489A5C625}"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07421875" defaultRowHeight="15.5" x14ac:dyDescent="0.35"/>
  <cols>
    <col min="1" max="1" width="70.69140625" customWidth="1"/>
  </cols>
  <sheetData>
    <row r="1" spans="1:2" ht="30" customHeight="1" x14ac:dyDescent="0.35">
      <c r="A1" s="1" t="s">
        <v>0</v>
      </c>
      <c r="B1" s="1"/>
    </row>
    <row r="2" spans="1:2" ht="31" x14ac:dyDescent="0.35">
      <c r="A2" s="2" t="s">
        <v>1</v>
      </c>
    </row>
    <row r="3" spans="1:2" ht="30" customHeight="1" x14ac:dyDescent="0.35">
      <c r="A3" s="3" t="str">
        <f>HYPERLINK("#'National_2'!A1", "Table 1: December National 2 Attainment")</f>
        <v>Table 1: December National 2 Attainment</v>
      </c>
    </row>
    <row r="4" spans="1:2" x14ac:dyDescent="0.35">
      <c r="A4" s="3" t="str">
        <f>HYPERLINK("#'National_3'!A1", "Table 2: December National 3 Attainment")</f>
        <v>Table 2: December National 3 Attainment</v>
      </c>
    </row>
    <row r="5" spans="1:2" x14ac:dyDescent="0.35">
      <c r="A5" s="3" t="str">
        <f>HYPERLINK("#'National_4'!A1", "Table 3: December National 4 Attainment")</f>
        <v>Table 3: December National 4 Attainment</v>
      </c>
    </row>
    <row r="6" spans="1:2" x14ac:dyDescent="0.35">
      <c r="A6" s="3" t="str">
        <f>HYPERLINK("#'National_5'!A1", "Table 4: December National 5 Attainment")</f>
        <v>Table 4: December National 5 Attainment</v>
      </c>
    </row>
    <row r="7" spans="1:2" x14ac:dyDescent="0.35">
      <c r="A7" s="3" t="str">
        <f>HYPERLINK("#'Higher'!A1", "Table 5: December Higher Attainment")</f>
        <v>Table 5: December Higher Attainment</v>
      </c>
    </row>
    <row r="8" spans="1:2" x14ac:dyDescent="0.35">
      <c r="A8" s="3" t="str">
        <f>HYPERLINK("#'Advanced_Higher'!A1", "Table 6: December Advanced Higher Attainment")</f>
        <v>Table 6: December Advanced Higher Attainment</v>
      </c>
    </row>
    <row r="9" spans="1:2" x14ac:dyDescent="0.35">
      <c r="A9" s="3" t="str">
        <f>HYPERLINK("#'Scottish_Baccalaureate'!A1", "Table 7: December Scottish Baccalaureate Attainment")</f>
        <v>Table 7: December Scottish Baccalaureate Attainment</v>
      </c>
    </row>
    <row r="10" spans="1:2" x14ac:dyDescent="0.35">
      <c r="A10" s="3" t="str">
        <f>HYPERLINK("#'Skills_for_Work'!A1", "Table 8: December Skills for Work Attainment")</f>
        <v>Table 8: December Skills for Work Attainment</v>
      </c>
    </row>
    <row r="11" spans="1:2" x14ac:dyDescent="0.35">
      <c r="A11" s="3" t="str">
        <f>HYPERLINK("#'Awards'!A1", "Table 9: December Awards Attainment")</f>
        <v>Table 9: December Awards Attainment</v>
      </c>
    </row>
    <row r="12" spans="1:2" x14ac:dyDescent="0.35">
      <c r="A12" s="3" t="str">
        <f>HYPERLINK("#'National_Progression_Awards'!A1", "Table 10: December National Progression Awards Attainment")</f>
        <v>Table 10: December National Progression Awards Attainment</v>
      </c>
    </row>
    <row r="13" spans="1:2" x14ac:dyDescent="0.35">
      <c r="A13" s="3" t="str">
        <f>HYPERLINK("#'National_Certificates'!A1", "Table 11: December National Certificates Attainment")</f>
        <v>Table 11: December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zoomScaleNormal="100"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573</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211</v>
      </c>
      <c r="B5" t="s">
        <v>212</v>
      </c>
      <c r="C5" s="5">
        <v>275</v>
      </c>
      <c r="D5" s="5">
        <v>185</v>
      </c>
      <c r="E5" s="5">
        <v>115</v>
      </c>
      <c r="F5" s="5">
        <v>130</v>
      </c>
      <c r="G5" s="5">
        <v>135</v>
      </c>
    </row>
    <row r="6" spans="1:7" x14ac:dyDescent="0.35">
      <c r="A6" t="s">
        <v>213</v>
      </c>
      <c r="B6" t="s">
        <v>214</v>
      </c>
      <c r="C6" s="5">
        <v>420</v>
      </c>
      <c r="D6" s="5">
        <v>440</v>
      </c>
      <c r="E6" s="5">
        <v>460</v>
      </c>
      <c r="F6" s="5">
        <v>695</v>
      </c>
      <c r="G6" s="5">
        <v>615</v>
      </c>
    </row>
    <row r="7" spans="1:7" x14ac:dyDescent="0.35">
      <c r="A7" t="s">
        <v>178</v>
      </c>
      <c r="B7" t="s">
        <v>179</v>
      </c>
      <c r="C7" s="11">
        <v>1900</v>
      </c>
      <c r="D7" s="11">
        <v>1670</v>
      </c>
      <c r="E7" s="11">
        <v>1545</v>
      </c>
      <c r="F7" s="11">
        <v>1810</v>
      </c>
      <c r="G7" s="11">
        <v>1915</v>
      </c>
    </row>
    <row r="8" spans="1:7" x14ac:dyDescent="0.35">
      <c r="A8" t="s">
        <v>180</v>
      </c>
      <c r="B8" t="s">
        <v>181</v>
      </c>
      <c r="C8" s="11">
        <v>9525</v>
      </c>
      <c r="D8" s="11">
        <v>8420</v>
      </c>
      <c r="E8" s="11">
        <v>8055</v>
      </c>
      <c r="F8" s="11">
        <v>9635</v>
      </c>
      <c r="G8" s="11">
        <v>8090</v>
      </c>
    </row>
    <row r="9" spans="1:7" x14ac:dyDescent="0.35">
      <c r="A9" t="s">
        <v>182</v>
      </c>
      <c r="B9" t="s">
        <v>183</v>
      </c>
      <c r="C9" s="11">
        <v>11405</v>
      </c>
      <c r="D9" s="11">
        <v>9305</v>
      </c>
      <c r="E9" s="11">
        <v>6940</v>
      </c>
      <c r="F9" s="11">
        <v>7965</v>
      </c>
      <c r="G9" s="11">
        <v>5170</v>
      </c>
    </row>
    <row r="10" spans="1:7" x14ac:dyDescent="0.35">
      <c r="A10" t="s">
        <v>184</v>
      </c>
      <c r="B10" t="s">
        <v>185</v>
      </c>
      <c r="C10" s="11">
        <v>7195</v>
      </c>
      <c r="D10" s="11">
        <v>5855</v>
      </c>
      <c r="E10" s="11">
        <v>5605</v>
      </c>
      <c r="F10" s="11">
        <v>5790</v>
      </c>
      <c r="G10" s="11">
        <v>5270</v>
      </c>
    </row>
    <row r="11" spans="1:7" x14ac:dyDescent="0.35">
      <c r="A11" s="7" t="s">
        <v>211</v>
      </c>
      <c r="B11" s="7" t="s">
        <v>215</v>
      </c>
      <c r="C11" s="6">
        <v>40</v>
      </c>
      <c r="D11" s="6">
        <v>15</v>
      </c>
      <c r="E11" s="6" t="s">
        <v>29</v>
      </c>
      <c r="F11" s="6" t="s">
        <v>29</v>
      </c>
      <c r="G11" s="6" t="s">
        <v>29</v>
      </c>
    </row>
    <row r="12" spans="1:7" x14ac:dyDescent="0.35">
      <c r="A12" t="s">
        <v>211</v>
      </c>
      <c r="B12" t="s">
        <v>216</v>
      </c>
      <c r="C12" s="5">
        <v>30</v>
      </c>
      <c r="D12" s="5">
        <v>10</v>
      </c>
      <c r="E12" s="5" t="s">
        <v>29</v>
      </c>
      <c r="F12" s="5" t="s">
        <v>29</v>
      </c>
      <c r="G12" s="5" t="s">
        <v>29</v>
      </c>
    </row>
    <row r="13" spans="1:7" x14ac:dyDescent="0.35">
      <c r="A13" t="s">
        <v>211</v>
      </c>
      <c r="B13" t="s">
        <v>217</v>
      </c>
      <c r="C13" s="5">
        <v>20</v>
      </c>
      <c r="D13" s="5" t="s">
        <v>27</v>
      </c>
      <c r="E13" s="5" t="s">
        <v>29</v>
      </c>
      <c r="F13" s="5" t="s">
        <v>29</v>
      </c>
      <c r="G13" s="5" t="s">
        <v>29</v>
      </c>
    </row>
    <row r="14" spans="1:7" x14ac:dyDescent="0.35">
      <c r="A14" t="s">
        <v>211</v>
      </c>
      <c r="B14" t="s">
        <v>218</v>
      </c>
      <c r="C14" s="5">
        <v>20</v>
      </c>
      <c r="D14" s="5">
        <v>35</v>
      </c>
      <c r="E14" s="5">
        <v>5</v>
      </c>
      <c r="F14" s="5">
        <v>20</v>
      </c>
      <c r="G14" s="5">
        <v>15</v>
      </c>
    </row>
    <row r="15" spans="1:7" x14ac:dyDescent="0.35">
      <c r="A15" t="s">
        <v>211</v>
      </c>
      <c r="B15" t="s">
        <v>219</v>
      </c>
      <c r="C15" s="5">
        <v>95</v>
      </c>
      <c r="D15" s="5">
        <v>70</v>
      </c>
      <c r="E15" s="5">
        <v>65</v>
      </c>
      <c r="F15" s="5">
        <v>60</v>
      </c>
      <c r="G15" s="5">
        <v>50</v>
      </c>
    </row>
    <row r="16" spans="1:7" x14ac:dyDescent="0.35">
      <c r="A16" t="s">
        <v>211</v>
      </c>
      <c r="B16" t="s">
        <v>220</v>
      </c>
      <c r="C16" s="5">
        <v>25</v>
      </c>
      <c r="D16" s="5">
        <v>20</v>
      </c>
      <c r="E16" s="5">
        <v>15</v>
      </c>
      <c r="F16" s="5">
        <v>25</v>
      </c>
      <c r="G16" s="5">
        <v>35</v>
      </c>
    </row>
    <row r="17" spans="1:7" x14ac:dyDescent="0.35">
      <c r="A17" t="s">
        <v>211</v>
      </c>
      <c r="B17" t="s">
        <v>221</v>
      </c>
      <c r="C17" s="5">
        <v>40</v>
      </c>
      <c r="D17" s="5">
        <v>30</v>
      </c>
      <c r="E17" s="5">
        <v>30</v>
      </c>
      <c r="F17" s="5">
        <v>20</v>
      </c>
      <c r="G17" s="5">
        <v>35</v>
      </c>
    </row>
    <row r="18" spans="1:7" x14ac:dyDescent="0.35">
      <c r="A18" t="s">
        <v>213</v>
      </c>
      <c r="B18" t="s">
        <v>218</v>
      </c>
      <c r="C18" s="5">
        <v>45</v>
      </c>
      <c r="D18" s="5">
        <v>20</v>
      </c>
      <c r="E18" s="5">
        <v>15</v>
      </c>
      <c r="F18" s="5">
        <v>30</v>
      </c>
      <c r="G18" s="5">
        <v>10</v>
      </c>
    </row>
    <row r="19" spans="1:7" x14ac:dyDescent="0.35">
      <c r="A19" t="s">
        <v>213</v>
      </c>
      <c r="B19" t="s">
        <v>219</v>
      </c>
      <c r="C19" s="5">
        <v>110</v>
      </c>
      <c r="D19" s="5">
        <v>100</v>
      </c>
      <c r="E19" s="5">
        <v>135</v>
      </c>
      <c r="F19" s="5">
        <v>155</v>
      </c>
      <c r="G19" s="5">
        <v>110</v>
      </c>
    </row>
    <row r="20" spans="1:7" x14ac:dyDescent="0.35">
      <c r="A20" t="s">
        <v>213</v>
      </c>
      <c r="B20" t="s">
        <v>220</v>
      </c>
      <c r="C20" s="5">
        <v>40</v>
      </c>
      <c r="D20" s="5">
        <v>95</v>
      </c>
      <c r="E20" s="5">
        <v>85</v>
      </c>
      <c r="F20" s="5">
        <v>115</v>
      </c>
      <c r="G20" s="5">
        <v>155</v>
      </c>
    </row>
    <row r="21" spans="1:7" x14ac:dyDescent="0.35">
      <c r="A21" t="s">
        <v>213</v>
      </c>
      <c r="B21" t="s">
        <v>221</v>
      </c>
      <c r="C21" s="5">
        <v>80</v>
      </c>
      <c r="D21" s="5">
        <v>80</v>
      </c>
      <c r="E21" s="5">
        <v>90</v>
      </c>
      <c r="F21" s="5">
        <v>195</v>
      </c>
      <c r="G21" s="5">
        <v>60</v>
      </c>
    </row>
    <row r="22" spans="1:7" x14ac:dyDescent="0.35">
      <c r="A22" t="s">
        <v>213</v>
      </c>
      <c r="B22" t="s">
        <v>222</v>
      </c>
      <c r="C22" s="5">
        <v>60</v>
      </c>
      <c r="D22" s="5">
        <v>85</v>
      </c>
      <c r="E22" s="5">
        <v>95</v>
      </c>
      <c r="F22" s="5">
        <v>150</v>
      </c>
      <c r="G22" s="5">
        <v>65</v>
      </c>
    </row>
    <row r="23" spans="1:7" x14ac:dyDescent="0.35">
      <c r="A23" t="s">
        <v>213</v>
      </c>
      <c r="B23" t="s">
        <v>223</v>
      </c>
      <c r="C23" s="5">
        <v>35</v>
      </c>
      <c r="D23" s="5">
        <v>60</v>
      </c>
      <c r="E23" s="5">
        <v>20</v>
      </c>
      <c r="F23" s="5">
        <v>15</v>
      </c>
      <c r="G23" s="5">
        <v>210</v>
      </c>
    </row>
    <row r="24" spans="1:7" x14ac:dyDescent="0.35">
      <c r="A24" t="s">
        <v>213</v>
      </c>
      <c r="B24" t="s">
        <v>224</v>
      </c>
      <c r="C24" s="5">
        <v>45</v>
      </c>
      <c r="D24" s="5" t="s">
        <v>27</v>
      </c>
      <c r="E24" s="5">
        <v>15</v>
      </c>
      <c r="F24" s="5">
        <v>30</v>
      </c>
      <c r="G24" s="5" t="s">
        <v>27</v>
      </c>
    </row>
    <row r="25" spans="1:7" x14ac:dyDescent="0.35">
      <c r="A25" t="s">
        <v>178</v>
      </c>
      <c r="B25" t="s">
        <v>225</v>
      </c>
      <c r="C25" s="5">
        <v>95</v>
      </c>
      <c r="D25" s="5">
        <v>165</v>
      </c>
      <c r="E25" s="5">
        <v>95</v>
      </c>
      <c r="F25" s="5">
        <v>130</v>
      </c>
      <c r="G25" s="5">
        <v>175</v>
      </c>
    </row>
    <row r="26" spans="1:7" x14ac:dyDescent="0.35">
      <c r="A26" t="s">
        <v>178</v>
      </c>
      <c r="B26" t="s">
        <v>226</v>
      </c>
      <c r="C26" s="5">
        <v>60</v>
      </c>
      <c r="D26" s="5">
        <v>25</v>
      </c>
      <c r="E26" s="5">
        <v>15</v>
      </c>
      <c r="F26" s="5">
        <v>15</v>
      </c>
      <c r="G26" s="5">
        <v>70</v>
      </c>
    </row>
    <row r="27" spans="1:7" x14ac:dyDescent="0.35">
      <c r="A27" t="s">
        <v>178</v>
      </c>
      <c r="B27" t="s">
        <v>227</v>
      </c>
      <c r="C27" s="5">
        <v>35</v>
      </c>
      <c r="D27" s="5">
        <v>35</v>
      </c>
      <c r="E27" s="5">
        <v>15</v>
      </c>
      <c r="F27" s="5">
        <v>10</v>
      </c>
      <c r="G27" s="5">
        <v>0</v>
      </c>
    </row>
    <row r="28" spans="1:7" x14ac:dyDescent="0.35">
      <c r="A28" t="s">
        <v>178</v>
      </c>
      <c r="B28" t="s">
        <v>228</v>
      </c>
      <c r="C28" s="5">
        <v>260</v>
      </c>
      <c r="D28" s="5">
        <v>125</v>
      </c>
      <c r="E28" s="5">
        <v>120</v>
      </c>
      <c r="F28" s="5">
        <v>105</v>
      </c>
      <c r="G28" s="5">
        <v>275</v>
      </c>
    </row>
    <row r="29" spans="1:7" x14ac:dyDescent="0.35">
      <c r="A29" t="s">
        <v>178</v>
      </c>
      <c r="B29" t="s">
        <v>229</v>
      </c>
      <c r="C29" s="11">
        <v>1010</v>
      </c>
      <c r="D29" s="5">
        <v>735</v>
      </c>
      <c r="E29" s="5">
        <v>795</v>
      </c>
      <c r="F29" s="11">
        <v>1180</v>
      </c>
      <c r="G29" s="5">
        <v>960</v>
      </c>
    </row>
    <row r="30" spans="1:7" x14ac:dyDescent="0.35">
      <c r="A30" t="s">
        <v>178</v>
      </c>
      <c r="B30" t="s">
        <v>222</v>
      </c>
      <c r="C30" s="5">
        <v>105</v>
      </c>
      <c r="D30" s="5">
        <v>130</v>
      </c>
      <c r="E30" s="5">
        <v>110</v>
      </c>
      <c r="F30" s="5">
        <v>130</v>
      </c>
      <c r="G30" s="5">
        <v>90</v>
      </c>
    </row>
    <row r="31" spans="1:7" x14ac:dyDescent="0.35">
      <c r="A31" t="s">
        <v>178</v>
      </c>
      <c r="B31" t="s">
        <v>230</v>
      </c>
      <c r="C31" s="5">
        <v>20</v>
      </c>
      <c r="D31" s="5">
        <v>20</v>
      </c>
      <c r="E31" s="5">
        <v>25</v>
      </c>
      <c r="F31" s="5">
        <v>20</v>
      </c>
      <c r="G31" s="5">
        <v>15</v>
      </c>
    </row>
    <row r="32" spans="1:7" x14ac:dyDescent="0.35">
      <c r="A32" t="s">
        <v>178</v>
      </c>
      <c r="B32" t="s">
        <v>223</v>
      </c>
      <c r="C32" s="5">
        <v>40</v>
      </c>
      <c r="D32" s="5">
        <v>75</v>
      </c>
      <c r="E32" s="5">
        <v>25</v>
      </c>
      <c r="F32" s="5">
        <v>65</v>
      </c>
      <c r="G32" s="5">
        <v>65</v>
      </c>
    </row>
    <row r="33" spans="1:7" x14ac:dyDescent="0.35">
      <c r="A33" t="s">
        <v>178</v>
      </c>
      <c r="B33" t="s">
        <v>224</v>
      </c>
      <c r="C33" s="5">
        <v>40</v>
      </c>
      <c r="D33" s="5">
        <v>20</v>
      </c>
      <c r="E33" s="5" t="s">
        <v>27</v>
      </c>
      <c r="F33" s="5">
        <v>45</v>
      </c>
      <c r="G33" s="5">
        <v>35</v>
      </c>
    </row>
    <row r="34" spans="1:7" x14ac:dyDescent="0.35">
      <c r="A34" t="s">
        <v>178</v>
      </c>
      <c r="B34" t="s">
        <v>231</v>
      </c>
      <c r="C34" s="5">
        <v>230</v>
      </c>
      <c r="D34" s="5">
        <v>340</v>
      </c>
      <c r="E34" s="5">
        <v>340</v>
      </c>
      <c r="F34" s="5">
        <v>110</v>
      </c>
      <c r="G34" s="5">
        <v>230</v>
      </c>
    </row>
    <row r="35" spans="1:7" x14ac:dyDescent="0.35">
      <c r="A35" t="s">
        <v>180</v>
      </c>
      <c r="B35" t="s">
        <v>225</v>
      </c>
      <c r="C35" s="11">
        <v>1925</v>
      </c>
      <c r="D35" s="11">
        <v>1215</v>
      </c>
      <c r="E35" s="11">
        <v>1305</v>
      </c>
      <c r="F35" s="11">
        <v>1430</v>
      </c>
      <c r="G35" s="11">
        <v>1310</v>
      </c>
    </row>
    <row r="36" spans="1:7" x14ac:dyDescent="0.35">
      <c r="A36" t="s">
        <v>180</v>
      </c>
      <c r="B36" t="s">
        <v>226</v>
      </c>
      <c r="C36" s="5">
        <v>75</v>
      </c>
      <c r="D36" s="5">
        <v>25</v>
      </c>
      <c r="E36" s="5">
        <v>40</v>
      </c>
      <c r="F36" s="5">
        <v>150</v>
      </c>
      <c r="G36" s="5">
        <v>105</v>
      </c>
    </row>
    <row r="37" spans="1:7" x14ac:dyDescent="0.35">
      <c r="A37" t="s">
        <v>180</v>
      </c>
      <c r="B37" t="s">
        <v>227</v>
      </c>
      <c r="C37" s="5">
        <v>25</v>
      </c>
      <c r="D37" s="5">
        <v>20</v>
      </c>
      <c r="E37" s="5">
        <v>5</v>
      </c>
      <c r="F37" s="5" t="s">
        <v>27</v>
      </c>
      <c r="G37" s="5">
        <v>0</v>
      </c>
    </row>
    <row r="38" spans="1:7" x14ac:dyDescent="0.35">
      <c r="A38" t="s">
        <v>180</v>
      </c>
      <c r="B38" t="s">
        <v>232</v>
      </c>
      <c r="C38" s="5">
        <v>0</v>
      </c>
      <c r="D38" s="5">
        <v>0</v>
      </c>
      <c r="E38" s="5">
        <v>0</v>
      </c>
      <c r="F38" s="5">
        <v>0</v>
      </c>
      <c r="G38" s="5">
        <v>15</v>
      </c>
    </row>
    <row r="39" spans="1:7" x14ac:dyDescent="0.35">
      <c r="A39" t="s">
        <v>180</v>
      </c>
      <c r="B39" t="s">
        <v>233</v>
      </c>
      <c r="C39" s="5">
        <v>25</v>
      </c>
      <c r="D39" s="5">
        <v>0</v>
      </c>
      <c r="E39" s="5">
        <v>0</v>
      </c>
      <c r="F39" s="5">
        <v>0</v>
      </c>
      <c r="G39" s="5">
        <v>0</v>
      </c>
    </row>
    <row r="40" spans="1:7" x14ac:dyDescent="0.35">
      <c r="A40" t="s">
        <v>180</v>
      </c>
      <c r="B40" t="s">
        <v>228</v>
      </c>
      <c r="C40" s="11">
        <v>2940</v>
      </c>
      <c r="D40" s="11">
        <v>2635</v>
      </c>
      <c r="E40" s="11">
        <v>2690</v>
      </c>
      <c r="F40" s="11">
        <v>3225</v>
      </c>
      <c r="G40" s="11">
        <v>2645</v>
      </c>
    </row>
    <row r="41" spans="1:7" x14ac:dyDescent="0.35">
      <c r="A41" t="s">
        <v>180</v>
      </c>
      <c r="B41" t="s">
        <v>234</v>
      </c>
      <c r="C41" s="5">
        <v>15</v>
      </c>
      <c r="D41" s="5">
        <v>0</v>
      </c>
      <c r="E41" s="5">
        <v>10</v>
      </c>
      <c r="F41" s="5" t="s">
        <v>27</v>
      </c>
      <c r="G41" s="5">
        <v>0</v>
      </c>
    </row>
    <row r="42" spans="1:7" x14ac:dyDescent="0.35">
      <c r="A42" t="s">
        <v>180</v>
      </c>
      <c r="B42" t="s">
        <v>235</v>
      </c>
      <c r="C42" s="11">
        <v>1075</v>
      </c>
      <c r="D42" s="5">
        <v>950</v>
      </c>
      <c r="E42" s="5">
        <v>310</v>
      </c>
      <c r="F42" s="5">
        <v>285</v>
      </c>
      <c r="G42" s="5">
        <v>60</v>
      </c>
    </row>
    <row r="43" spans="1:7" x14ac:dyDescent="0.35">
      <c r="A43" t="s">
        <v>180</v>
      </c>
      <c r="B43" t="s">
        <v>236</v>
      </c>
      <c r="C43" s="5">
        <v>70</v>
      </c>
      <c r="D43" s="5">
        <v>90</v>
      </c>
      <c r="E43" s="5">
        <v>70</v>
      </c>
      <c r="F43" s="5">
        <v>20</v>
      </c>
      <c r="G43" s="5">
        <v>40</v>
      </c>
    </row>
    <row r="44" spans="1:7" x14ac:dyDescent="0.35">
      <c r="A44" t="s">
        <v>180</v>
      </c>
      <c r="B44" t="s">
        <v>229</v>
      </c>
      <c r="C44" s="11">
        <v>1100</v>
      </c>
      <c r="D44" s="11">
        <v>1510</v>
      </c>
      <c r="E44" s="11">
        <v>1470</v>
      </c>
      <c r="F44" s="11">
        <v>2225</v>
      </c>
      <c r="G44" s="11">
        <v>1675</v>
      </c>
    </row>
    <row r="45" spans="1:7" x14ac:dyDescent="0.35">
      <c r="A45" t="s">
        <v>180</v>
      </c>
      <c r="B45" t="s">
        <v>222</v>
      </c>
      <c r="C45" s="5">
        <v>335</v>
      </c>
      <c r="D45" s="5">
        <v>350</v>
      </c>
      <c r="E45" s="5">
        <v>335</v>
      </c>
      <c r="F45" s="5">
        <v>375</v>
      </c>
      <c r="G45" s="5">
        <v>310</v>
      </c>
    </row>
    <row r="46" spans="1:7" x14ac:dyDescent="0.35">
      <c r="A46" t="s">
        <v>180</v>
      </c>
      <c r="B46" t="s">
        <v>237</v>
      </c>
      <c r="C46" s="5">
        <v>515</v>
      </c>
      <c r="D46" s="5">
        <v>450</v>
      </c>
      <c r="E46" s="5">
        <v>450</v>
      </c>
      <c r="F46" s="5">
        <v>665</v>
      </c>
      <c r="G46" s="5">
        <v>730</v>
      </c>
    </row>
    <row r="47" spans="1:7" x14ac:dyDescent="0.35">
      <c r="A47" t="s">
        <v>180</v>
      </c>
      <c r="B47" t="s">
        <v>238</v>
      </c>
      <c r="C47" s="5">
        <v>10</v>
      </c>
      <c r="D47" s="5">
        <v>15</v>
      </c>
      <c r="E47" s="5">
        <v>20</v>
      </c>
      <c r="F47" s="5" t="s">
        <v>27</v>
      </c>
      <c r="G47" s="5">
        <v>10</v>
      </c>
    </row>
    <row r="48" spans="1:7" x14ac:dyDescent="0.35">
      <c r="A48" t="s">
        <v>180</v>
      </c>
      <c r="B48" t="s">
        <v>239</v>
      </c>
      <c r="C48" s="5">
        <v>0</v>
      </c>
      <c r="D48" s="5">
        <v>10</v>
      </c>
      <c r="E48" s="5">
        <v>20</v>
      </c>
      <c r="F48" s="5">
        <v>65</v>
      </c>
      <c r="G48" s="5">
        <v>130</v>
      </c>
    </row>
    <row r="49" spans="1:7" x14ac:dyDescent="0.35">
      <c r="A49" t="s">
        <v>180</v>
      </c>
      <c r="B49" t="s">
        <v>230</v>
      </c>
      <c r="C49" s="5">
        <v>190</v>
      </c>
      <c r="D49" s="5">
        <v>95</v>
      </c>
      <c r="E49" s="5">
        <v>85</v>
      </c>
      <c r="F49" s="5">
        <v>160</v>
      </c>
      <c r="G49" s="5">
        <v>50</v>
      </c>
    </row>
    <row r="50" spans="1:7" x14ac:dyDescent="0.35">
      <c r="A50" t="s">
        <v>180</v>
      </c>
      <c r="B50" t="s">
        <v>223</v>
      </c>
      <c r="C50" s="5">
        <v>485</v>
      </c>
      <c r="D50" s="5">
        <v>380</v>
      </c>
      <c r="E50" s="5">
        <v>370</v>
      </c>
      <c r="F50" s="5">
        <v>405</v>
      </c>
      <c r="G50" s="5">
        <v>310</v>
      </c>
    </row>
    <row r="51" spans="1:7" x14ac:dyDescent="0.35">
      <c r="A51" t="s">
        <v>180</v>
      </c>
      <c r="B51" t="s">
        <v>224</v>
      </c>
      <c r="C51" s="5">
        <v>40</v>
      </c>
      <c r="D51" s="5">
        <v>50</v>
      </c>
      <c r="E51" s="5">
        <v>70</v>
      </c>
      <c r="F51" s="5">
        <v>80</v>
      </c>
      <c r="G51" s="5">
        <v>225</v>
      </c>
    </row>
    <row r="52" spans="1:7" x14ac:dyDescent="0.35">
      <c r="A52" t="s">
        <v>180</v>
      </c>
      <c r="B52" t="s">
        <v>231</v>
      </c>
      <c r="C52" s="5">
        <v>700</v>
      </c>
      <c r="D52" s="5">
        <v>625</v>
      </c>
      <c r="E52" s="5">
        <v>810</v>
      </c>
      <c r="F52" s="5">
        <v>545</v>
      </c>
      <c r="G52" s="5">
        <v>475</v>
      </c>
    </row>
    <row r="53" spans="1:7" x14ac:dyDescent="0.35">
      <c r="A53" t="s">
        <v>182</v>
      </c>
      <c r="B53" t="s">
        <v>240</v>
      </c>
      <c r="C53" s="5">
        <v>710</v>
      </c>
      <c r="D53" s="5">
        <v>570</v>
      </c>
      <c r="E53" s="5">
        <v>590</v>
      </c>
      <c r="F53" s="5">
        <v>520</v>
      </c>
      <c r="G53" s="5">
        <v>275</v>
      </c>
    </row>
    <row r="54" spans="1:7" x14ac:dyDescent="0.35">
      <c r="A54" t="s">
        <v>182</v>
      </c>
      <c r="B54" t="s">
        <v>225</v>
      </c>
      <c r="C54" s="11">
        <v>1520</v>
      </c>
      <c r="D54" s="11">
        <v>1420</v>
      </c>
      <c r="E54" s="5">
        <v>860</v>
      </c>
      <c r="F54" s="11">
        <v>1210</v>
      </c>
      <c r="G54" s="5">
        <v>965</v>
      </c>
    </row>
    <row r="55" spans="1:7" x14ac:dyDescent="0.35">
      <c r="A55" t="s">
        <v>182</v>
      </c>
      <c r="B55" t="s">
        <v>226</v>
      </c>
      <c r="C55" s="5">
        <v>265</v>
      </c>
      <c r="D55" s="5">
        <v>190</v>
      </c>
      <c r="E55" s="5">
        <v>210</v>
      </c>
      <c r="F55" s="5">
        <v>255</v>
      </c>
      <c r="G55" s="5">
        <v>120</v>
      </c>
    </row>
    <row r="56" spans="1:7" x14ac:dyDescent="0.35">
      <c r="A56" t="s">
        <v>182</v>
      </c>
      <c r="B56" t="s">
        <v>227</v>
      </c>
      <c r="C56" s="5">
        <v>15</v>
      </c>
      <c r="D56" s="5">
        <v>0</v>
      </c>
      <c r="E56" s="5" t="s">
        <v>27</v>
      </c>
      <c r="F56" s="5" t="s">
        <v>29</v>
      </c>
      <c r="G56" s="5" t="s">
        <v>29</v>
      </c>
    </row>
    <row r="57" spans="1:7" x14ac:dyDescent="0.35">
      <c r="A57" t="s">
        <v>182</v>
      </c>
      <c r="B57" t="s">
        <v>241</v>
      </c>
      <c r="C57" s="5" t="s">
        <v>29</v>
      </c>
      <c r="D57" s="5" t="s">
        <v>29</v>
      </c>
      <c r="E57" s="5" t="s">
        <v>29</v>
      </c>
      <c r="F57" s="5">
        <v>0</v>
      </c>
      <c r="G57" s="5">
        <v>0</v>
      </c>
    </row>
    <row r="58" spans="1:7" x14ac:dyDescent="0.35">
      <c r="A58" t="s">
        <v>182</v>
      </c>
      <c r="B58" t="s">
        <v>242</v>
      </c>
      <c r="C58" s="5">
        <v>840</v>
      </c>
      <c r="D58" s="5">
        <v>565</v>
      </c>
      <c r="E58" s="5">
        <v>495</v>
      </c>
      <c r="F58" s="5">
        <v>810</v>
      </c>
      <c r="G58" s="5">
        <v>715</v>
      </c>
    </row>
    <row r="59" spans="1:7" x14ac:dyDescent="0.35">
      <c r="A59" t="s">
        <v>182</v>
      </c>
      <c r="B59" t="s">
        <v>235</v>
      </c>
      <c r="C59" s="11">
        <v>2055</v>
      </c>
      <c r="D59" s="11">
        <v>1690</v>
      </c>
      <c r="E59" s="11">
        <v>1195</v>
      </c>
      <c r="F59" s="11">
        <v>1230</v>
      </c>
      <c r="G59" s="5">
        <v>135</v>
      </c>
    </row>
    <row r="60" spans="1:7" x14ac:dyDescent="0.35">
      <c r="A60" t="s">
        <v>182</v>
      </c>
      <c r="B60" t="s">
        <v>229</v>
      </c>
      <c r="C60" s="5">
        <v>335</v>
      </c>
      <c r="D60" s="5">
        <v>25</v>
      </c>
      <c r="E60" s="5">
        <v>25</v>
      </c>
      <c r="F60" s="5" t="s">
        <v>29</v>
      </c>
      <c r="G60" s="5" t="s">
        <v>29</v>
      </c>
    </row>
    <row r="61" spans="1:7" x14ac:dyDescent="0.35">
      <c r="A61" t="s">
        <v>182</v>
      </c>
      <c r="B61" t="s">
        <v>222</v>
      </c>
      <c r="C61" s="5">
        <v>710</v>
      </c>
      <c r="D61" s="5">
        <v>755</v>
      </c>
      <c r="E61" s="5">
        <v>670</v>
      </c>
      <c r="F61" s="5">
        <v>805</v>
      </c>
      <c r="G61" s="11">
        <v>1055</v>
      </c>
    </row>
    <row r="62" spans="1:7" x14ac:dyDescent="0.35">
      <c r="A62" t="s">
        <v>182</v>
      </c>
      <c r="B62" t="s">
        <v>237</v>
      </c>
      <c r="C62" s="11">
        <v>1140</v>
      </c>
      <c r="D62" s="5">
        <v>850</v>
      </c>
      <c r="E62" s="5">
        <v>505</v>
      </c>
      <c r="F62" s="5">
        <v>430</v>
      </c>
      <c r="G62" s="5">
        <v>245</v>
      </c>
    </row>
    <row r="63" spans="1:7" x14ac:dyDescent="0.35">
      <c r="A63" t="s">
        <v>182</v>
      </c>
      <c r="B63" t="s">
        <v>238</v>
      </c>
      <c r="C63" s="5">
        <v>50</v>
      </c>
      <c r="D63" s="5">
        <v>20</v>
      </c>
      <c r="E63" s="5">
        <v>20</v>
      </c>
      <c r="F63" s="5">
        <v>35</v>
      </c>
      <c r="G63" s="5">
        <v>30</v>
      </c>
    </row>
    <row r="64" spans="1:7" x14ac:dyDescent="0.35">
      <c r="A64" t="s">
        <v>182</v>
      </c>
      <c r="B64" t="s">
        <v>230</v>
      </c>
      <c r="C64" s="5">
        <v>160</v>
      </c>
      <c r="D64" s="5">
        <v>165</v>
      </c>
      <c r="E64" s="5">
        <v>145</v>
      </c>
      <c r="F64" s="5">
        <v>210</v>
      </c>
      <c r="G64" s="5">
        <v>20</v>
      </c>
    </row>
    <row r="65" spans="1:7" x14ac:dyDescent="0.35">
      <c r="A65" t="s">
        <v>182</v>
      </c>
      <c r="B65" t="s">
        <v>223</v>
      </c>
      <c r="C65" s="5">
        <v>855</v>
      </c>
      <c r="D65" s="5">
        <v>750</v>
      </c>
      <c r="E65" s="5">
        <v>740</v>
      </c>
      <c r="F65" s="5">
        <v>735</v>
      </c>
      <c r="G65" s="5">
        <v>670</v>
      </c>
    </row>
    <row r="66" spans="1:7" x14ac:dyDescent="0.35">
      <c r="A66" t="s">
        <v>182</v>
      </c>
      <c r="B66" t="s">
        <v>231</v>
      </c>
      <c r="C66" s="11">
        <v>2750</v>
      </c>
      <c r="D66" s="11">
        <v>2300</v>
      </c>
      <c r="E66" s="11">
        <v>1490</v>
      </c>
      <c r="F66" s="11">
        <v>1720</v>
      </c>
      <c r="G66" s="5">
        <v>940</v>
      </c>
    </row>
    <row r="67" spans="1:7" x14ac:dyDescent="0.35">
      <c r="A67" t="s">
        <v>184</v>
      </c>
      <c r="B67" t="s">
        <v>225</v>
      </c>
      <c r="C67" s="5">
        <v>820</v>
      </c>
      <c r="D67" s="5">
        <v>660</v>
      </c>
      <c r="E67" s="5">
        <v>550</v>
      </c>
      <c r="F67" s="5">
        <v>650</v>
      </c>
      <c r="G67" s="5">
        <v>835</v>
      </c>
    </row>
    <row r="68" spans="1:7" x14ac:dyDescent="0.35">
      <c r="A68" t="s">
        <v>184</v>
      </c>
      <c r="B68" t="s">
        <v>242</v>
      </c>
      <c r="C68" s="11">
        <v>4455</v>
      </c>
      <c r="D68" s="11">
        <v>3565</v>
      </c>
      <c r="E68" s="11">
        <v>3435</v>
      </c>
      <c r="F68" s="11">
        <v>3360</v>
      </c>
      <c r="G68" s="11">
        <v>2855</v>
      </c>
    </row>
    <row r="69" spans="1:7" x14ac:dyDescent="0.35">
      <c r="A69" t="s">
        <v>184</v>
      </c>
      <c r="B69" t="s">
        <v>229</v>
      </c>
      <c r="C69" s="5">
        <v>95</v>
      </c>
      <c r="D69" s="5">
        <v>30</v>
      </c>
      <c r="E69" s="5" t="s">
        <v>27</v>
      </c>
      <c r="F69" s="5" t="s">
        <v>29</v>
      </c>
      <c r="G69" s="5" t="s">
        <v>29</v>
      </c>
    </row>
    <row r="70" spans="1:7" x14ac:dyDescent="0.35">
      <c r="A70" t="s">
        <v>184</v>
      </c>
      <c r="B70" t="s">
        <v>222</v>
      </c>
      <c r="C70" s="11">
        <v>1535</v>
      </c>
      <c r="D70" s="11">
        <v>1390</v>
      </c>
      <c r="E70" s="11">
        <v>1405</v>
      </c>
      <c r="F70" s="11">
        <v>1605</v>
      </c>
      <c r="G70" s="11">
        <v>1455</v>
      </c>
    </row>
    <row r="71" spans="1:7" x14ac:dyDescent="0.35">
      <c r="A71" t="s">
        <v>184</v>
      </c>
      <c r="B71" t="s">
        <v>237</v>
      </c>
      <c r="C71" s="5">
        <v>20</v>
      </c>
      <c r="D71" s="5" t="s">
        <v>29</v>
      </c>
      <c r="E71" s="5" t="s">
        <v>29</v>
      </c>
      <c r="F71" s="5" t="s">
        <v>29</v>
      </c>
      <c r="G71" s="5" t="s">
        <v>29</v>
      </c>
    </row>
    <row r="72" spans="1:7" x14ac:dyDescent="0.35">
      <c r="A72" t="s">
        <v>184</v>
      </c>
      <c r="B72" t="s">
        <v>230</v>
      </c>
      <c r="C72" s="5">
        <v>25</v>
      </c>
      <c r="D72" s="5">
        <v>15</v>
      </c>
      <c r="E72" s="5" t="s">
        <v>27</v>
      </c>
      <c r="F72" s="5">
        <v>15</v>
      </c>
      <c r="G72" s="5">
        <v>15</v>
      </c>
    </row>
    <row r="73" spans="1:7" x14ac:dyDescent="0.35">
      <c r="A73" t="s">
        <v>184</v>
      </c>
      <c r="B73" t="s">
        <v>223</v>
      </c>
      <c r="C73" s="5">
        <v>170</v>
      </c>
      <c r="D73" s="5">
        <v>150</v>
      </c>
      <c r="E73" s="5">
        <v>125</v>
      </c>
      <c r="F73" s="5">
        <v>125</v>
      </c>
      <c r="G73" s="5">
        <v>85</v>
      </c>
    </row>
    <row r="74" spans="1:7" x14ac:dyDescent="0.35">
      <c r="A74" t="s">
        <v>184</v>
      </c>
      <c r="B74" t="s">
        <v>243</v>
      </c>
      <c r="C74" s="5">
        <v>80</v>
      </c>
      <c r="D74" s="5">
        <v>40</v>
      </c>
      <c r="E74" s="5">
        <v>85</v>
      </c>
      <c r="F74" s="5">
        <v>35</v>
      </c>
      <c r="G74" s="5">
        <v>30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574</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213</v>
      </c>
      <c r="B5" t="s">
        <v>214</v>
      </c>
      <c r="C5" s="5">
        <v>0</v>
      </c>
      <c r="D5" s="5">
        <v>0</v>
      </c>
      <c r="E5" s="5">
        <v>0</v>
      </c>
      <c r="F5" s="5">
        <v>0</v>
      </c>
      <c r="G5" s="5">
        <v>0</v>
      </c>
    </row>
    <row r="6" spans="1:7" x14ac:dyDescent="0.35">
      <c r="A6" t="s">
        <v>178</v>
      </c>
      <c r="B6" t="s">
        <v>179</v>
      </c>
      <c r="C6" s="5">
        <v>15</v>
      </c>
      <c r="D6" s="5">
        <v>25</v>
      </c>
      <c r="E6" s="5">
        <v>20</v>
      </c>
      <c r="F6" s="5">
        <v>85</v>
      </c>
      <c r="G6" s="5" t="s">
        <v>27</v>
      </c>
    </row>
    <row r="7" spans="1:7" x14ac:dyDescent="0.35">
      <c r="A7" t="s">
        <v>180</v>
      </c>
      <c r="B7" t="s">
        <v>181</v>
      </c>
      <c r="C7" s="11">
        <v>2330</v>
      </c>
      <c r="D7" s="11">
        <v>1765</v>
      </c>
      <c r="E7" s="11">
        <v>1950</v>
      </c>
      <c r="F7" s="11">
        <v>1520</v>
      </c>
      <c r="G7" s="11">
        <v>1080</v>
      </c>
    </row>
    <row r="8" spans="1:7" x14ac:dyDescent="0.35">
      <c r="A8" t="s">
        <v>182</v>
      </c>
      <c r="B8" t="s">
        <v>183</v>
      </c>
      <c r="C8" s="11">
        <v>7395</v>
      </c>
      <c r="D8" s="11">
        <v>4970</v>
      </c>
      <c r="E8" s="11">
        <v>3825</v>
      </c>
      <c r="F8" s="11">
        <v>3270</v>
      </c>
      <c r="G8" s="11">
        <v>2115</v>
      </c>
    </row>
    <row r="9" spans="1:7" x14ac:dyDescent="0.35">
      <c r="A9" t="s">
        <v>184</v>
      </c>
      <c r="B9" t="s">
        <v>185</v>
      </c>
      <c r="C9" s="11">
        <v>6180</v>
      </c>
      <c r="D9" s="11">
        <v>4585</v>
      </c>
      <c r="E9" s="11">
        <v>3765</v>
      </c>
      <c r="F9" s="11">
        <v>2975</v>
      </c>
      <c r="G9" s="11">
        <v>1320</v>
      </c>
    </row>
    <row r="10" spans="1:7" x14ac:dyDescent="0.35">
      <c r="A10" s="7" t="s">
        <v>213</v>
      </c>
      <c r="B10" s="7" t="s">
        <v>244</v>
      </c>
      <c r="C10" s="6">
        <v>0</v>
      </c>
      <c r="D10" s="6">
        <v>0</v>
      </c>
      <c r="E10" s="6">
        <v>0</v>
      </c>
      <c r="F10" s="6">
        <v>0</v>
      </c>
      <c r="G10" s="6">
        <v>0</v>
      </c>
    </row>
    <row r="11" spans="1:7" x14ac:dyDescent="0.35">
      <c r="A11" t="s">
        <v>213</v>
      </c>
      <c r="B11" t="s">
        <v>245</v>
      </c>
      <c r="C11" s="5">
        <v>0</v>
      </c>
      <c r="D11" s="5">
        <v>0</v>
      </c>
      <c r="E11" s="5">
        <v>0</v>
      </c>
      <c r="F11" s="5">
        <v>0</v>
      </c>
      <c r="G11" s="5" t="s">
        <v>29</v>
      </c>
    </row>
    <row r="12" spans="1:7" x14ac:dyDescent="0.35">
      <c r="A12" t="s">
        <v>178</v>
      </c>
      <c r="B12" t="s">
        <v>246</v>
      </c>
      <c r="C12" s="5">
        <v>10</v>
      </c>
      <c r="D12" s="5">
        <v>25</v>
      </c>
      <c r="E12" s="5">
        <v>20</v>
      </c>
      <c r="F12" s="5">
        <v>85</v>
      </c>
      <c r="G12" s="5" t="s">
        <v>27</v>
      </c>
    </row>
    <row r="13" spans="1:7" x14ac:dyDescent="0.35">
      <c r="A13" t="s">
        <v>178</v>
      </c>
      <c r="B13" t="s">
        <v>247</v>
      </c>
      <c r="C13" s="5">
        <v>10</v>
      </c>
      <c r="D13" s="5" t="s">
        <v>29</v>
      </c>
      <c r="E13" s="5" t="s">
        <v>29</v>
      </c>
      <c r="F13" s="5" t="s">
        <v>29</v>
      </c>
      <c r="G13" s="5" t="s">
        <v>29</v>
      </c>
    </row>
    <row r="14" spans="1:7" x14ac:dyDescent="0.35">
      <c r="A14" t="s">
        <v>178</v>
      </c>
      <c r="B14" t="s">
        <v>248</v>
      </c>
      <c r="C14" s="5">
        <v>0</v>
      </c>
      <c r="D14" s="5">
        <v>0</v>
      </c>
      <c r="E14" s="5">
        <v>0</v>
      </c>
      <c r="F14" s="5">
        <v>0</v>
      </c>
      <c r="G14" s="5">
        <v>0</v>
      </c>
    </row>
    <row r="15" spans="1:7" x14ac:dyDescent="0.35">
      <c r="A15" t="s">
        <v>178</v>
      </c>
      <c r="B15" t="s">
        <v>244</v>
      </c>
      <c r="C15" s="5">
        <v>0</v>
      </c>
      <c r="D15" s="5">
        <v>0</v>
      </c>
      <c r="E15" s="5">
        <v>0</v>
      </c>
      <c r="F15" s="5">
        <v>0</v>
      </c>
      <c r="G15" s="5">
        <v>0</v>
      </c>
    </row>
    <row r="16" spans="1:7" x14ac:dyDescent="0.35">
      <c r="A16" t="s">
        <v>178</v>
      </c>
      <c r="B16" t="s">
        <v>245</v>
      </c>
      <c r="C16" s="5">
        <v>0</v>
      </c>
      <c r="D16" s="5">
        <v>0</v>
      </c>
      <c r="E16" s="5">
        <v>0</v>
      </c>
      <c r="F16" s="5">
        <v>0</v>
      </c>
      <c r="G16" s="5">
        <v>0</v>
      </c>
    </row>
    <row r="17" spans="1:7" x14ac:dyDescent="0.35">
      <c r="A17" t="s">
        <v>180</v>
      </c>
      <c r="B17" t="s">
        <v>249</v>
      </c>
      <c r="C17" s="5">
        <v>10</v>
      </c>
      <c r="D17" s="5">
        <v>0</v>
      </c>
      <c r="E17" s="5">
        <v>0</v>
      </c>
      <c r="F17" s="5">
        <v>0</v>
      </c>
      <c r="G17" s="5">
        <v>0</v>
      </c>
    </row>
    <row r="18" spans="1:7" x14ac:dyDescent="0.35">
      <c r="A18" t="s">
        <v>180</v>
      </c>
      <c r="B18" t="s">
        <v>250</v>
      </c>
      <c r="C18" s="5" t="s">
        <v>27</v>
      </c>
      <c r="D18" s="5">
        <v>0</v>
      </c>
      <c r="E18" s="5">
        <v>15</v>
      </c>
      <c r="F18" s="5">
        <v>0</v>
      </c>
      <c r="G18" s="5">
        <v>5</v>
      </c>
    </row>
    <row r="19" spans="1:7" x14ac:dyDescent="0.35">
      <c r="A19" t="s">
        <v>180</v>
      </c>
      <c r="B19" t="s">
        <v>251</v>
      </c>
      <c r="C19" s="5">
        <v>0</v>
      </c>
      <c r="D19" s="5">
        <v>0</v>
      </c>
      <c r="E19" s="5">
        <v>0</v>
      </c>
      <c r="F19" s="5">
        <v>0</v>
      </c>
      <c r="G19" s="5">
        <v>0</v>
      </c>
    </row>
    <row r="20" spans="1:7" x14ac:dyDescent="0.35">
      <c r="A20" t="s">
        <v>180</v>
      </c>
      <c r="B20" t="s">
        <v>252</v>
      </c>
      <c r="C20" s="5">
        <v>585</v>
      </c>
      <c r="D20" s="5">
        <v>435</v>
      </c>
      <c r="E20" s="5">
        <v>540</v>
      </c>
      <c r="F20" s="5">
        <v>290</v>
      </c>
      <c r="G20" s="5">
        <v>140</v>
      </c>
    </row>
    <row r="21" spans="1:7" x14ac:dyDescent="0.35">
      <c r="A21" t="s">
        <v>180</v>
      </c>
      <c r="B21" t="s">
        <v>253</v>
      </c>
      <c r="C21" s="5">
        <v>5</v>
      </c>
      <c r="D21" s="5">
        <v>25</v>
      </c>
      <c r="E21" s="5">
        <v>25</v>
      </c>
      <c r="F21" s="5">
        <v>20</v>
      </c>
      <c r="G21" s="5">
        <v>20</v>
      </c>
    </row>
    <row r="22" spans="1:7" x14ac:dyDescent="0.35">
      <c r="A22" t="s">
        <v>180</v>
      </c>
      <c r="B22" t="s">
        <v>254</v>
      </c>
      <c r="C22" s="5" t="s">
        <v>29</v>
      </c>
      <c r="D22" s="5" t="s">
        <v>29</v>
      </c>
      <c r="E22" s="5" t="s">
        <v>29</v>
      </c>
      <c r="F22" s="5">
        <v>0</v>
      </c>
      <c r="G22" s="5">
        <v>0</v>
      </c>
    </row>
    <row r="23" spans="1:7" x14ac:dyDescent="0.35">
      <c r="A23" t="s">
        <v>180</v>
      </c>
      <c r="B23" t="s">
        <v>255</v>
      </c>
      <c r="C23" s="5">
        <v>0</v>
      </c>
      <c r="D23" s="5" t="s">
        <v>27</v>
      </c>
      <c r="E23" s="5">
        <v>40</v>
      </c>
      <c r="F23" s="5">
        <v>0</v>
      </c>
      <c r="G23" s="5">
        <v>0</v>
      </c>
    </row>
    <row r="24" spans="1:7" x14ac:dyDescent="0.35">
      <c r="A24" t="s">
        <v>180</v>
      </c>
      <c r="B24" t="s">
        <v>256</v>
      </c>
      <c r="C24" s="5">
        <v>100</v>
      </c>
      <c r="D24" s="5" t="s">
        <v>29</v>
      </c>
      <c r="E24" s="5" t="s">
        <v>29</v>
      </c>
      <c r="F24" s="5" t="s">
        <v>29</v>
      </c>
      <c r="G24" s="5" t="s">
        <v>29</v>
      </c>
    </row>
    <row r="25" spans="1:7" x14ac:dyDescent="0.35">
      <c r="A25" t="s">
        <v>180</v>
      </c>
      <c r="B25" t="s">
        <v>257</v>
      </c>
      <c r="C25" s="5">
        <v>290</v>
      </c>
      <c r="D25" s="5">
        <v>350</v>
      </c>
      <c r="E25" s="5">
        <v>285</v>
      </c>
      <c r="F25" s="5">
        <v>215</v>
      </c>
      <c r="G25" s="5">
        <v>160</v>
      </c>
    </row>
    <row r="26" spans="1:7" x14ac:dyDescent="0.35">
      <c r="A26" t="s">
        <v>180</v>
      </c>
      <c r="B26" t="s">
        <v>258</v>
      </c>
      <c r="C26" s="5">
        <v>0</v>
      </c>
      <c r="D26" s="5">
        <v>0</v>
      </c>
      <c r="E26" s="5">
        <v>0</v>
      </c>
      <c r="F26" s="5">
        <v>35</v>
      </c>
      <c r="G26" s="5">
        <v>55</v>
      </c>
    </row>
    <row r="27" spans="1:7" x14ac:dyDescent="0.35">
      <c r="A27" t="s">
        <v>180</v>
      </c>
      <c r="B27" t="s">
        <v>259</v>
      </c>
      <c r="C27" s="5">
        <v>45</v>
      </c>
      <c r="D27" s="5">
        <v>45</v>
      </c>
      <c r="E27" s="5">
        <v>30</v>
      </c>
      <c r="F27" s="5">
        <v>0</v>
      </c>
      <c r="G27" s="5" t="s">
        <v>29</v>
      </c>
    </row>
    <row r="28" spans="1:7" x14ac:dyDescent="0.35">
      <c r="A28" t="s">
        <v>180</v>
      </c>
      <c r="B28" t="s">
        <v>260</v>
      </c>
      <c r="C28" s="5">
        <v>20</v>
      </c>
      <c r="D28" s="5">
        <v>15</v>
      </c>
      <c r="E28" s="5">
        <v>25</v>
      </c>
      <c r="F28" s="5">
        <v>30</v>
      </c>
      <c r="G28" s="5">
        <v>60</v>
      </c>
    </row>
    <row r="29" spans="1:7" x14ac:dyDescent="0.35">
      <c r="A29" t="s">
        <v>180</v>
      </c>
      <c r="B29" t="s">
        <v>261</v>
      </c>
      <c r="C29" s="5" t="s">
        <v>29</v>
      </c>
      <c r="D29" s="5">
        <v>0</v>
      </c>
      <c r="E29" s="5">
        <v>0</v>
      </c>
      <c r="F29" s="5">
        <v>0</v>
      </c>
      <c r="G29" s="5">
        <v>0</v>
      </c>
    </row>
    <row r="30" spans="1:7" x14ac:dyDescent="0.35">
      <c r="A30" t="s">
        <v>180</v>
      </c>
      <c r="B30" t="s">
        <v>202</v>
      </c>
      <c r="C30" s="5">
        <v>55</v>
      </c>
      <c r="D30" s="5">
        <v>65</v>
      </c>
      <c r="E30" s="5">
        <v>25</v>
      </c>
      <c r="F30" s="5">
        <v>60</v>
      </c>
      <c r="G30" s="5">
        <v>55</v>
      </c>
    </row>
    <row r="31" spans="1:7" x14ac:dyDescent="0.35">
      <c r="A31" t="s">
        <v>180</v>
      </c>
      <c r="B31" t="s">
        <v>262</v>
      </c>
      <c r="C31" s="5">
        <v>55</v>
      </c>
      <c r="D31" s="5">
        <v>30</v>
      </c>
      <c r="E31" s="5">
        <v>25</v>
      </c>
      <c r="F31" s="5">
        <v>10</v>
      </c>
      <c r="G31" s="5" t="s">
        <v>29</v>
      </c>
    </row>
    <row r="32" spans="1:7" x14ac:dyDescent="0.35">
      <c r="A32" t="s">
        <v>180</v>
      </c>
      <c r="B32" t="s">
        <v>263</v>
      </c>
      <c r="C32" s="5">
        <v>40</v>
      </c>
      <c r="D32" s="5">
        <v>45</v>
      </c>
      <c r="E32" s="5">
        <v>55</v>
      </c>
      <c r="F32" s="5">
        <v>55</v>
      </c>
      <c r="G32" s="5">
        <v>40</v>
      </c>
    </row>
    <row r="33" spans="1:7" x14ac:dyDescent="0.35">
      <c r="A33" t="s">
        <v>180</v>
      </c>
      <c r="B33" t="s">
        <v>138</v>
      </c>
      <c r="C33" s="5">
        <v>115</v>
      </c>
      <c r="D33" s="5">
        <v>95</v>
      </c>
      <c r="E33" s="5">
        <v>100</v>
      </c>
      <c r="F33" s="5">
        <v>145</v>
      </c>
      <c r="G33" s="5">
        <v>100</v>
      </c>
    </row>
    <row r="34" spans="1:7" x14ac:dyDescent="0.35">
      <c r="A34" t="s">
        <v>180</v>
      </c>
      <c r="B34" t="s">
        <v>264</v>
      </c>
      <c r="C34" s="5">
        <v>5</v>
      </c>
      <c r="D34" s="5">
        <v>0</v>
      </c>
      <c r="E34" s="5">
        <v>15</v>
      </c>
      <c r="F34" s="5">
        <v>0</v>
      </c>
      <c r="G34" s="5" t="s">
        <v>29</v>
      </c>
    </row>
    <row r="35" spans="1:7" x14ac:dyDescent="0.35">
      <c r="A35" t="s">
        <v>180</v>
      </c>
      <c r="B35" t="s">
        <v>265</v>
      </c>
      <c r="C35" s="5">
        <v>0</v>
      </c>
      <c r="D35" s="5" t="s">
        <v>29</v>
      </c>
      <c r="E35" s="5" t="s">
        <v>29</v>
      </c>
      <c r="F35" s="5" t="s">
        <v>29</v>
      </c>
      <c r="G35" s="5" t="s">
        <v>29</v>
      </c>
    </row>
    <row r="36" spans="1:7" x14ac:dyDescent="0.35">
      <c r="A36" t="s">
        <v>180</v>
      </c>
      <c r="B36" t="s">
        <v>266</v>
      </c>
      <c r="C36" s="5">
        <v>25</v>
      </c>
      <c r="D36" s="5">
        <v>40</v>
      </c>
      <c r="E36" s="5">
        <v>10</v>
      </c>
      <c r="F36" s="5">
        <v>20</v>
      </c>
      <c r="G36" s="5">
        <v>15</v>
      </c>
    </row>
    <row r="37" spans="1:7" x14ac:dyDescent="0.35">
      <c r="A37" t="s">
        <v>180</v>
      </c>
      <c r="B37" t="s">
        <v>267</v>
      </c>
      <c r="C37" s="5" t="s">
        <v>29</v>
      </c>
      <c r="D37" s="5" t="s">
        <v>29</v>
      </c>
      <c r="E37" s="5">
        <v>0</v>
      </c>
      <c r="F37" s="5">
        <v>0</v>
      </c>
      <c r="G37" s="5">
        <v>25</v>
      </c>
    </row>
    <row r="38" spans="1:7" x14ac:dyDescent="0.35">
      <c r="A38" t="s">
        <v>180</v>
      </c>
      <c r="B38" t="s">
        <v>268</v>
      </c>
      <c r="C38" s="5">
        <v>0</v>
      </c>
      <c r="D38" s="5">
        <v>20</v>
      </c>
      <c r="E38" s="5" t="s">
        <v>27</v>
      </c>
      <c r="F38" s="5" t="s">
        <v>27</v>
      </c>
      <c r="G38" s="5">
        <v>0</v>
      </c>
    </row>
    <row r="39" spans="1:7" x14ac:dyDescent="0.35">
      <c r="A39" t="s">
        <v>180</v>
      </c>
      <c r="B39" t="s">
        <v>269</v>
      </c>
      <c r="C39" s="5">
        <v>110</v>
      </c>
      <c r="D39" s="5">
        <v>40</v>
      </c>
      <c r="E39" s="5">
        <v>60</v>
      </c>
      <c r="F39" s="5">
        <v>155</v>
      </c>
      <c r="G39" s="5">
        <v>105</v>
      </c>
    </row>
    <row r="40" spans="1:7" x14ac:dyDescent="0.35">
      <c r="A40" t="s">
        <v>180</v>
      </c>
      <c r="B40" t="s">
        <v>270</v>
      </c>
      <c r="C40" s="5" t="s">
        <v>27</v>
      </c>
      <c r="D40" s="5" t="s">
        <v>29</v>
      </c>
      <c r="E40" s="5" t="s">
        <v>29</v>
      </c>
      <c r="F40" s="5" t="s">
        <v>29</v>
      </c>
      <c r="G40" s="5" t="s">
        <v>29</v>
      </c>
    </row>
    <row r="41" spans="1:7" x14ac:dyDescent="0.35">
      <c r="A41" t="s">
        <v>180</v>
      </c>
      <c r="B41" t="s">
        <v>271</v>
      </c>
      <c r="C41" s="5">
        <v>15</v>
      </c>
      <c r="D41" s="5" t="s">
        <v>27</v>
      </c>
      <c r="E41" s="5">
        <v>25</v>
      </c>
      <c r="F41" s="5">
        <v>10</v>
      </c>
      <c r="G41" s="5">
        <v>0</v>
      </c>
    </row>
    <row r="42" spans="1:7" x14ac:dyDescent="0.35">
      <c r="A42" t="s">
        <v>180</v>
      </c>
      <c r="B42" t="s">
        <v>272</v>
      </c>
      <c r="C42" s="5">
        <v>0</v>
      </c>
      <c r="D42" s="5">
        <v>0</v>
      </c>
      <c r="E42" s="5">
        <v>0</v>
      </c>
      <c r="F42" s="5" t="s">
        <v>27</v>
      </c>
      <c r="G42" s="5">
        <v>5</v>
      </c>
    </row>
    <row r="43" spans="1:7" x14ac:dyDescent="0.35">
      <c r="A43" t="s">
        <v>180</v>
      </c>
      <c r="B43" t="s">
        <v>273</v>
      </c>
      <c r="C43" s="5">
        <v>55</v>
      </c>
      <c r="D43" s="5">
        <v>55</v>
      </c>
      <c r="E43" s="5">
        <v>15</v>
      </c>
      <c r="F43" s="5">
        <v>30</v>
      </c>
      <c r="G43" s="5">
        <v>25</v>
      </c>
    </row>
    <row r="44" spans="1:7" x14ac:dyDescent="0.35">
      <c r="A44" t="s">
        <v>180</v>
      </c>
      <c r="B44" t="s">
        <v>274</v>
      </c>
      <c r="C44" s="5" t="s">
        <v>29</v>
      </c>
      <c r="D44" s="5" t="s">
        <v>29</v>
      </c>
      <c r="E44" s="5" t="s">
        <v>29</v>
      </c>
      <c r="F44" s="5" t="s">
        <v>29</v>
      </c>
      <c r="G44" s="5" t="s">
        <v>27</v>
      </c>
    </row>
    <row r="45" spans="1:7" x14ac:dyDescent="0.35">
      <c r="A45" t="s">
        <v>180</v>
      </c>
      <c r="B45" t="s">
        <v>275</v>
      </c>
      <c r="C45" s="5" t="s">
        <v>27</v>
      </c>
      <c r="D45" s="5" t="s">
        <v>27</v>
      </c>
      <c r="E45" s="5" t="s">
        <v>27</v>
      </c>
      <c r="F45" s="5">
        <v>5</v>
      </c>
      <c r="G45" s="5" t="s">
        <v>27</v>
      </c>
    </row>
    <row r="46" spans="1:7" x14ac:dyDescent="0.35">
      <c r="A46" t="s">
        <v>180</v>
      </c>
      <c r="B46" t="s">
        <v>276</v>
      </c>
      <c r="C46" s="5">
        <v>165</v>
      </c>
      <c r="D46" s="5">
        <v>115</v>
      </c>
      <c r="E46" s="5">
        <v>200</v>
      </c>
      <c r="F46" s="5">
        <v>150</v>
      </c>
      <c r="G46" s="5">
        <v>65</v>
      </c>
    </row>
    <row r="47" spans="1:7" x14ac:dyDescent="0.35">
      <c r="A47" t="s">
        <v>180</v>
      </c>
      <c r="B47" t="s">
        <v>277</v>
      </c>
      <c r="C47" s="5" t="s">
        <v>29</v>
      </c>
      <c r="D47" s="5" t="s">
        <v>29</v>
      </c>
      <c r="E47" s="5" t="s">
        <v>29</v>
      </c>
      <c r="F47" s="5">
        <v>0</v>
      </c>
      <c r="G47" s="5">
        <v>0</v>
      </c>
    </row>
    <row r="48" spans="1:7" x14ac:dyDescent="0.35">
      <c r="A48" t="s">
        <v>180</v>
      </c>
      <c r="B48" t="s">
        <v>147</v>
      </c>
      <c r="C48" s="5">
        <v>280</v>
      </c>
      <c r="D48" s="5">
        <v>150</v>
      </c>
      <c r="E48" s="5">
        <v>290</v>
      </c>
      <c r="F48" s="5">
        <v>190</v>
      </c>
      <c r="G48" s="5">
        <v>155</v>
      </c>
    </row>
    <row r="49" spans="1:7" x14ac:dyDescent="0.35">
      <c r="A49" t="s">
        <v>180</v>
      </c>
      <c r="B49" t="s">
        <v>248</v>
      </c>
      <c r="C49" s="5">
        <v>15</v>
      </c>
      <c r="D49" s="5">
        <v>15</v>
      </c>
      <c r="E49" s="5">
        <v>0</v>
      </c>
      <c r="F49" s="5">
        <v>0</v>
      </c>
      <c r="G49" s="5">
        <v>0</v>
      </c>
    </row>
    <row r="50" spans="1:7" x14ac:dyDescent="0.35">
      <c r="A50" t="s">
        <v>180</v>
      </c>
      <c r="B50" t="s">
        <v>278</v>
      </c>
      <c r="C50" s="5">
        <v>180</v>
      </c>
      <c r="D50" s="5">
        <v>100</v>
      </c>
      <c r="E50" s="5">
        <v>70</v>
      </c>
      <c r="F50" s="5">
        <v>45</v>
      </c>
      <c r="G50" s="5">
        <v>20</v>
      </c>
    </row>
    <row r="51" spans="1:7" x14ac:dyDescent="0.35">
      <c r="A51" t="s">
        <v>180</v>
      </c>
      <c r="B51" t="s">
        <v>279</v>
      </c>
      <c r="C51" s="5">
        <v>100</v>
      </c>
      <c r="D51" s="5">
        <v>70</v>
      </c>
      <c r="E51" s="5">
        <v>90</v>
      </c>
      <c r="F51" s="5">
        <v>40</v>
      </c>
      <c r="G51" s="5">
        <v>15</v>
      </c>
    </row>
    <row r="52" spans="1:7" x14ac:dyDescent="0.35">
      <c r="A52" t="s">
        <v>180</v>
      </c>
      <c r="B52" t="s">
        <v>244</v>
      </c>
      <c r="C52" s="5">
        <v>0</v>
      </c>
      <c r="D52" s="5">
        <v>0</v>
      </c>
      <c r="E52" s="5">
        <v>0</v>
      </c>
      <c r="F52" s="5">
        <v>0</v>
      </c>
      <c r="G52" s="5">
        <v>0</v>
      </c>
    </row>
    <row r="53" spans="1:7" x14ac:dyDescent="0.35">
      <c r="A53" t="s">
        <v>180</v>
      </c>
      <c r="B53" t="s">
        <v>245</v>
      </c>
      <c r="C53" s="5">
        <v>0</v>
      </c>
      <c r="D53" s="5">
        <v>0</v>
      </c>
      <c r="E53" s="5">
        <v>0</v>
      </c>
      <c r="F53" s="5">
        <v>0</v>
      </c>
      <c r="G53" s="5">
        <v>0</v>
      </c>
    </row>
    <row r="54" spans="1:7" x14ac:dyDescent="0.35">
      <c r="A54" t="s">
        <v>180</v>
      </c>
      <c r="B54" t="s">
        <v>280</v>
      </c>
      <c r="C54" s="5">
        <v>0</v>
      </c>
      <c r="D54" s="5">
        <v>0</v>
      </c>
      <c r="E54" s="5">
        <v>0</v>
      </c>
      <c r="F54" s="5">
        <v>0</v>
      </c>
      <c r="G54" s="5">
        <v>0</v>
      </c>
    </row>
    <row r="55" spans="1:7" x14ac:dyDescent="0.35">
      <c r="A55" t="s">
        <v>180</v>
      </c>
      <c r="B55" t="s">
        <v>281</v>
      </c>
      <c r="C55" s="5">
        <v>0</v>
      </c>
      <c r="D55" s="5">
        <v>0</v>
      </c>
      <c r="E55" s="5">
        <v>0</v>
      </c>
      <c r="F55" s="5">
        <v>0</v>
      </c>
      <c r="G55" s="5">
        <v>0</v>
      </c>
    </row>
    <row r="56" spans="1:7" x14ac:dyDescent="0.35">
      <c r="A56" t="s">
        <v>180</v>
      </c>
      <c r="B56" t="s">
        <v>282</v>
      </c>
      <c r="C56" s="5">
        <v>0</v>
      </c>
      <c r="D56" s="5">
        <v>0</v>
      </c>
      <c r="E56" s="5">
        <v>0</v>
      </c>
      <c r="F56" s="5">
        <v>0</v>
      </c>
      <c r="G56" s="5">
        <v>0</v>
      </c>
    </row>
    <row r="57" spans="1:7" x14ac:dyDescent="0.35">
      <c r="A57" t="s">
        <v>180</v>
      </c>
      <c r="B57" t="s">
        <v>283</v>
      </c>
      <c r="C57" s="5">
        <v>0</v>
      </c>
      <c r="D57" s="5">
        <v>0</v>
      </c>
      <c r="E57" s="5">
        <v>0</v>
      </c>
      <c r="F57" s="5">
        <v>0</v>
      </c>
      <c r="G57" s="5">
        <v>0</v>
      </c>
    </row>
    <row r="58" spans="1:7" x14ac:dyDescent="0.35">
      <c r="A58" t="s">
        <v>180</v>
      </c>
      <c r="B58" t="s">
        <v>284</v>
      </c>
      <c r="C58" s="5">
        <v>0</v>
      </c>
      <c r="D58" s="5">
        <v>0</v>
      </c>
      <c r="E58" s="5">
        <v>0</v>
      </c>
      <c r="F58" s="5">
        <v>0</v>
      </c>
      <c r="G58" s="5">
        <v>0</v>
      </c>
    </row>
    <row r="59" spans="1:7" x14ac:dyDescent="0.35">
      <c r="A59" t="s">
        <v>180</v>
      </c>
      <c r="B59" t="s">
        <v>285</v>
      </c>
      <c r="C59" s="5">
        <v>0</v>
      </c>
      <c r="D59" s="5">
        <v>0</v>
      </c>
      <c r="E59" s="5">
        <v>0</v>
      </c>
      <c r="F59" s="5">
        <v>0</v>
      </c>
      <c r="G59" s="5">
        <v>0</v>
      </c>
    </row>
    <row r="60" spans="1:7" x14ac:dyDescent="0.35">
      <c r="A60" t="s">
        <v>180</v>
      </c>
      <c r="B60" t="s">
        <v>286</v>
      </c>
      <c r="C60" s="5">
        <v>0</v>
      </c>
      <c r="D60" s="5">
        <v>0</v>
      </c>
      <c r="E60" s="5">
        <v>0</v>
      </c>
      <c r="F60" s="5">
        <v>0</v>
      </c>
      <c r="G60" s="5">
        <v>0</v>
      </c>
    </row>
    <row r="61" spans="1:7" x14ac:dyDescent="0.35">
      <c r="A61" t="s">
        <v>180</v>
      </c>
      <c r="B61" t="s">
        <v>287</v>
      </c>
      <c r="C61" s="5">
        <v>20</v>
      </c>
      <c r="D61" s="5">
        <v>15</v>
      </c>
      <c r="E61" s="5">
        <v>0</v>
      </c>
      <c r="F61" s="5">
        <v>0</v>
      </c>
      <c r="G61" s="5">
        <v>0</v>
      </c>
    </row>
    <row r="62" spans="1:7" x14ac:dyDescent="0.35">
      <c r="A62" t="s">
        <v>180</v>
      </c>
      <c r="B62" t="s">
        <v>288</v>
      </c>
      <c r="C62" s="5">
        <v>0</v>
      </c>
      <c r="D62" s="5">
        <v>0</v>
      </c>
      <c r="E62" s="5">
        <v>0</v>
      </c>
      <c r="F62" s="5">
        <v>0</v>
      </c>
      <c r="G62" s="5">
        <v>0</v>
      </c>
    </row>
    <row r="63" spans="1:7" x14ac:dyDescent="0.35">
      <c r="A63" t="s">
        <v>180</v>
      </c>
      <c r="B63" t="s">
        <v>289</v>
      </c>
      <c r="C63" s="5">
        <v>0</v>
      </c>
      <c r="D63" s="5">
        <v>0</v>
      </c>
      <c r="E63" s="5">
        <v>0</v>
      </c>
      <c r="F63" s="5">
        <v>0</v>
      </c>
      <c r="G63" s="5">
        <v>0</v>
      </c>
    </row>
    <row r="64" spans="1:7" x14ac:dyDescent="0.35">
      <c r="A64" t="s">
        <v>180</v>
      </c>
      <c r="B64" t="s">
        <v>290</v>
      </c>
      <c r="C64" s="5">
        <v>0</v>
      </c>
      <c r="D64" s="5">
        <v>0</v>
      </c>
      <c r="E64" s="5">
        <v>0</v>
      </c>
      <c r="F64" s="5">
        <v>0</v>
      </c>
      <c r="G64" s="5">
        <v>0</v>
      </c>
    </row>
    <row r="65" spans="1:7" x14ac:dyDescent="0.35">
      <c r="A65" t="s">
        <v>180</v>
      </c>
      <c r="B65" t="s">
        <v>291</v>
      </c>
      <c r="C65" s="5">
        <v>0</v>
      </c>
      <c r="D65" s="5">
        <v>0</v>
      </c>
      <c r="E65" s="5">
        <v>0</v>
      </c>
      <c r="F65" s="5">
        <v>0</v>
      </c>
      <c r="G65" s="5">
        <v>0</v>
      </c>
    </row>
    <row r="66" spans="1:7" x14ac:dyDescent="0.35">
      <c r="A66" t="s">
        <v>180</v>
      </c>
      <c r="B66" t="s">
        <v>292</v>
      </c>
      <c r="C66" s="5">
        <v>0</v>
      </c>
      <c r="D66" s="5">
        <v>0</v>
      </c>
      <c r="E66" s="5">
        <v>0</v>
      </c>
      <c r="F66" s="5">
        <v>0</v>
      </c>
      <c r="G66" s="5">
        <v>0</v>
      </c>
    </row>
    <row r="67" spans="1:7" x14ac:dyDescent="0.35">
      <c r="A67" t="s">
        <v>180</v>
      </c>
      <c r="B67" t="s">
        <v>293</v>
      </c>
      <c r="C67" s="5">
        <v>0</v>
      </c>
      <c r="D67" s="5">
        <v>0</v>
      </c>
      <c r="E67" s="5">
        <v>0</v>
      </c>
      <c r="F67" s="5">
        <v>0</v>
      </c>
      <c r="G67" s="5">
        <v>0</v>
      </c>
    </row>
    <row r="68" spans="1:7" x14ac:dyDescent="0.35">
      <c r="A68" t="s">
        <v>180</v>
      </c>
      <c r="B68" t="s">
        <v>294</v>
      </c>
      <c r="C68" s="5">
        <v>0</v>
      </c>
      <c r="D68" s="5">
        <v>0</v>
      </c>
      <c r="E68" s="5">
        <v>0</v>
      </c>
      <c r="F68" s="5">
        <v>0</v>
      </c>
      <c r="G68" s="5">
        <v>0</v>
      </c>
    </row>
    <row r="69" spans="1:7" x14ac:dyDescent="0.35">
      <c r="A69" t="s">
        <v>180</v>
      </c>
      <c r="B69" t="s">
        <v>295</v>
      </c>
      <c r="C69" s="5">
        <v>0</v>
      </c>
      <c r="D69" s="5">
        <v>0</v>
      </c>
      <c r="E69" s="5">
        <v>0</v>
      </c>
      <c r="F69" s="5">
        <v>0</v>
      </c>
      <c r="G69" s="5">
        <v>0</v>
      </c>
    </row>
    <row r="70" spans="1:7" x14ac:dyDescent="0.35">
      <c r="A70" t="s">
        <v>180</v>
      </c>
      <c r="B70" t="s">
        <v>296</v>
      </c>
      <c r="C70" s="5">
        <v>0</v>
      </c>
      <c r="D70" s="5">
        <v>0</v>
      </c>
      <c r="E70" s="5">
        <v>0</v>
      </c>
      <c r="F70" s="5">
        <v>0</v>
      </c>
      <c r="G70" s="5">
        <v>0</v>
      </c>
    </row>
    <row r="71" spans="1:7" x14ac:dyDescent="0.35">
      <c r="A71" t="s">
        <v>180</v>
      </c>
      <c r="B71" t="s">
        <v>297</v>
      </c>
      <c r="C71" s="5">
        <v>0</v>
      </c>
      <c r="D71" s="5">
        <v>0</v>
      </c>
      <c r="E71" s="5">
        <v>0</v>
      </c>
      <c r="F71" s="5">
        <v>0</v>
      </c>
      <c r="G71" s="5">
        <v>0</v>
      </c>
    </row>
    <row r="72" spans="1:7" x14ac:dyDescent="0.35">
      <c r="A72" t="s">
        <v>180</v>
      </c>
      <c r="B72" t="s">
        <v>298</v>
      </c>
      <c r="C72" s="5">
        <v>0</v>
      </c>
      <c r="D72" s="5">
        <v>0</v>
      </c>
      <c r="E72" s="5">
        <v>0</v>
      </c>
      <c r="F72" s="5">
        <v>0</v>
      </c>
      <c r="G72" s="5">
        <v>0</v>
      </c>
    </row>
    <row r="73" spans="1:7" x14ac:dyDescent="0.35">
      <c r="A73" t="s">
        <v>180</v>
      </c>
      <c r="B73" t="s">
        <v>299</v>
      </c>
      <c r="C73" s="5">
        <v>0</v>
      </c>
      <c r="D73" s="5">
        <v>0</v>
      </c>
      <c r="E73" s="5">
        <v>0</v>
      </c>
      <c r="F73" s="5">
        <v>0</v>
      </c>
      <c r="G73" s="5">
        <v>0</v>
      </c>
    </row>
    <row r="74" spans="1:7" x14ac:dyDescent="0.35">
      <c r="A74" t="s">
        <v>180</v>
      </c>
      <c r="B74" t="s">
        <v>300</v>
      </c>
      <c r="C74" s="5">
        <v>0</v>
      </c>
      <c r="D74" s="5">
        <v>0</v>
      </c>
      <c r="E74" s="5">
        <v>0</v>
      </c>
      <c r="F74" s="5">
        <v>0</v>
      </c>
      <c r="G74" s="5">
        <v>0</v>
      </c>
    </row>
    <row r="75" spans="1:7" x14ac:dyDescent="0.35">
      <c r="A75" t="s">
        <v>180</v>
      </c>
      <c r="B75" t="s">
        <v>301</v>
      </c>
      <c r="C75" s="5">
        <v>0</v>
      </c>
      <c r="D75" s="5">
        <v>0</v>
      </c>
      <c r="E75" s="5">
        <v>0</v>
      </c>
      <c r="F75" s="5">
        <v>0</v>
      </c>
      <c r="G75" s="5">
        <v>0</v>
      </c>
    </row>
    <row r="76" spans="1:7" x14ac:dyDescent="0.35">
      <c r="A76" t="s">
        <v>180</v>
      </c>
      <c r="B76" t="s">
        <v>302</v>
      </c>
      <c r="C76" s="5">
        <v>0</v>
      </c>
      <c r="D76" s="5">
        <v>0</v>
      </c>
      <c r="E76" s="5">
        <v>0</v>
      </c>
      <c r="F76" s="5">
        <v>0</v>
      </c>
      <c r="G76" s="5">
        <v>0</v>
      </c>
    </row>
    <row r="77" spans="1:7" x14ac:dyDescent="0.35">
      <c r="A77" t="s">
        <v>180</v>
      </c>
      <c r="B77" t="s">
        <v>303</v>
      </c>
      <c r="C77" s="5">
        <v>0</v>
      </c>
      <c r="D77" s="5">
        <v>0</v>
      </c>
      <c r="E77" s="5">
        <v>0</v>
      </c>
      <c r="F77" s="5">
        <v>0</v>
      </c>
      <c r="G77" s="5">
        <v>0</v>
      </c>
    </row>
    <row r="78" spans="1:7" x14ac:dyDescent="0.35">
      <c r="A78" t="s">
        <v>180</v>
      </c>
      <c r="B78" t="s">
        <v>304</v>
      </c>
      <c r="C78" s="5">
        <v>0</v>
      </c>
      <c r="D78" s="5">
        <v>0</v>
      </c>
      <c r="E78" s="5">
        <v>0</v>
      </c>
      <c r="F78" s="5">
        <v>0</v>
      </c>
      <c r="G78" s="5">
        <v>0</v>
      </c>
    </row>
    <row r="79" spans="1:7" x14ac:dyDescent="0.35">
      <c r="A79" t="s">
        <v>180</v>
      </c>
      <c r="B79" t="s">
        <v>305</v>
      </c>
      <c r="C79" s="5">
        <v>0</v>
      </c>
      <c r="D79" s="5">
        <v>0</v>
      </c>
      <c r="E79" s="5">
        <v>0</v>
      </c>
      <c r="F79" s="5">
        <v>0</v>
      </c>
      <c r="G79" s="5">
        <v>0</v>
      </c>
    </row>
    <row r="80" spans="1:7" x14ac:dyDescent="0.35">
      <c r="A80" t="s">
        <v>180</v>
      </c>
      <c r="B80" t="s">
        <v>306</v>
      </c>
      <c r="C80" s="5">
        <v>0</v>
      </c>
      <c r="D80" s="5">
        <v>0</v>
      </c>
      <c r="E80" s="5">
        <v>0</v>
      </c>
      <c r="F80" s="5">
        <v>0</v>
      </c>
      <c r="G80" s="5">
        <v>0</v>
      </c>
    </row>
    <row r="81" spans="1:7" x14ac:dyDescent="0.35">
      <c r="A81" t="s">
        <v>180</v>
      </c>
      <c r="B81" t="s">
        <v>307</v>
      </c>
      <c r="C81" s="5">
        <v>0</v>
      </c>
      <c r="D81" s="5">
        <v>0</v>
      </c>
      <c r="E81" s="5">
        <v>0</v>
      </c>
      <c r="F81" s="5">
        <v>0</v>
      </c>
      <c r="G81" s="5">
        <v>0</v>
      </c>
    </row>
    <row r="82" spans="1:7" x14ac:dyDescent="0.35">
      <c r="A82" t="s">
        <v>180</v>
      </c>
      <c r="B82" t="s">
        <v>308</v>
      </c>
      <c r="C82" s="5">
        <v>0</v>
      </c>
      <c r="D82" s="5">
        <v>0</v>
      </c>
      <c r="E82" s="5">
        <v>0</v>
      </c>
      <c r="F82" s="5">
        <v>0</v>
      </c>
      <c r="G82" s="5">
        <v>0</v>
      </c>
    </row>
    <row r="83" spans="1:7" x14ac:dyDescent="0.35">
      <c r="A83" t="s">
        <v>180</v>
      </c>
      <c r="B83" t="s">
        <v>309</v>
      </c>
      <c r="C83" s="5">
        <v>0</v>
      </c>
      <c r="D83" s="5">
        <v>0</v>
      </c>
      <c r="E83" s="5">
        <v>0</v>
      </c>
      <c r="F83" s="5">
        <v>0</v>
      </c>
      <c r="G83" s="5">
        <v>0</v>
      </c>
    </row>
    <row r="84" spans="1:7" x14ac:dyDescent="0.35">
      <c r="A84" t="s">
        <v>180</v>
      </c>
      <c r="B84" t="s">
        <v>310</v>
      </c>
      <c r="C84" s="5">
        <v>0</v>
      </c>
      <c r="D84" s="5">
        <v>0</v>
      </c>
      <c r="E84" s="5">
        <v>0</v>
      </c>
      <c r="F84" s="5">
        <v>0</v>
      </c>
      <c r="G84" s="5">
        <v>0</v>
      </c>
    </row>
    <row r="85" spans="1:7" x14ac:dyDescent="0.35">
      <c r="A85" t="s">
        <v>180</v>
      </c>
      <c r="B85" t="s">
        <v>311</v>
      </c>
      <c r="C85" s="5">
        <v>0</v>
      </c>
      <c r="D85" s="5">
        <v>0</v>
      </c>
      <c r="E85" s="5">
        <v>0</v>
      </c>
      <c r="F85" s="5">
        <v>0</v>
      </c>
      <c r="G85" s="5">
        <v>0</v>
      </c>
    </row>
    <row r="86" spans="1:7" x14ac:dyDescent="0.35">
      <c r="A86" t="s">
        <v>180</v>
      </c>
      <c r="B86" t="s">
        <v>312</v>
      </c>
      <c r="C86" s="5">
        <v>0</v>
      </c>
      <c r="D86" s="5">
        <v>20</v>
      </c>
      <c r="E86" s="5">
        <v>0</v>
      </c>
      <c r="F86" s="5">
        <v>0</v>
      </c>
      <c r="G86" s="5">
        <v>0</v>
      </c>
    </row>
    <row r="87" spans="1:7" x14ac:dyDescent="0.35">
      <c r="A87" t="s">
        <v>180</v>
      </c>
      <c r="B87" t="s">
        <v>313</v>
      </c>
      <c r="C87" s="5">
        <v>0</v>
      </c>
      <c r="D87" s="5">
        <v>0</v>
      </c>
      <c r="E87" s="5">
        <v>0</v>
      </c>
      <c r="F87" s="5">
        <v>0</v>
      </c>
      <c r="G87" s="5">
        <v>0</v>
      </c>
    </row>
    <row r="88" spans="1:7" x14ac:dyDescent="0.35">
      <c r="A88" t="s">
        <v>180</v>
      </c>
      <c r="B88" t="s">
        <v>314</v>
      </c>
      <c r="C88" s="5">
        <v>0</v>
      </c>
      <c r="D88" s="5">
        <v>0</v>
      </c>
      <c r="E88" s="5">
        <v>0</v>
      </c>
      <c r="F88" s="5">
        <v>0</v>
      </c>
      <c r="G88" s="5">
        <v>0</v>
      </c>
    </row>
    <row r="89" spans="1:7" x14ac:dyDescent="0.35">
      <c r="A89" t="s">
        <v>180</v>
      </c>
      <c r="B89" t="s">
        <v>315</v>
      </c>
      <c r="C89" s="5">
        <v>30</v>
      </c>
      <c r="D89" s="5">
        <v>15</v>
      </c>
      <c r="E89" s="5" t="s">
        <v>29</v>
      </c>
      <c r="F89" s="5" t="s">
        <v>29</v>
      </c>
      <c r="G89" s="5" t="s">
        <v>29</v>
      </c>
    </row>
    <row r="90" spans="1:7" x14ac:dyDescent="0.35">
      <c r="A90" t="s">
        <v>180</v>
      </c>
      <c r="B90" t="s">
        <v>316</v>
      </c>
      <c r="C90" s="5">
        <v>0</v>
      </c>
      <c r="D90" s="5">
        <v>0</v>
      </c>
      <c r="E90" s="5">
        <v>0</v>
      </c>
      <c r="F90" s="5">
        <v>0</v>
      </c>
      <c r="G90" s="5">
        <v>0</v>
      </c>
    </row>
    <row r="91" spans="1:7" x14ac:dyDescent="0.35">
      <c r="A91" t="s">
        <v>182</v>
      </c>
      <c r="B91" t="s">
        <v>317</v>
      </c>
      <c r="C91" s="5">
        <v>35</v>
      </c>
      <c r="D91" s="5" t="s">
        <v>27</v>
      </c>
      <c r="E91" s="5" t="s">
        <v>27</v>
      </c>
      <c r="F91" s="5">
        <v>5</v>
      </c>
      <c r="G91" s="5">
        <v>0</v>
      </c>
    </row>
    <row r="92" spans="1:7" x14ac:dyDescent="0.35">
      <c r="A92" t="s">
        <v>182</v>
      </c>
      <c r="B92" t="s">
        <v>318</v>
      </c>
      <c r="C92" s="5">
        <v>0</v>
      </c>
      <c r="D92" s="5">
        <v>0</v>
      </c>
      <c r="E92" s="5">
        <v>0</v>
      </c>
      <c r="F92" s="5">
        <v>0</v>
      </c>
      <c r="G92" s="5">
        <v>0</v>
      </c>
    </row>
    <row r="93" spans="1:7" x14ac:dyDescent="0.35">
      <c r="A93" t="s">
        <v>182</v>
      </c>
      <c r="B93" t="s">
        <v>319</v>
      </c>
      <c r="C93" s="5">
        <v>0</v>
      </c>
      <c r="D93" s="5">
        <v>0</v>
      </c>
      <c r="E93" s="5">
        <v>0</v>
      </c>
      <c r="F93" s="5">
        <v>0</v>
      </c>
      <c r="G93" s="5">
        <v>0</v>
      </c>
    </row>
    <row r="94" spans="1:7" x14ac:dyDescent="0.35">
      <c r="A94" t="s">
        <v>182</v>
      </c>
      <c r="B94" t="s">
        <v>320</v>
      </c>
      <c r="C94" s="5" t="s">
        <v>27</v>
      </c>
      <c r="D94" s="5">
        <v>10</v>
      </c>
      <c r="E94" s="5">
        <v>15</v>
      </c>
      <c r="F94" s="5">
        <v>35</v>
      </c>
      <c r="G94" s="5">
        <v>25</v>
      </c>
    </row>
    <row r="95" spans="1:7" x14ac:dyDescent="0.35">
      <c r="A95" t="s">
        <v>182</v>
      </c>
      <c r="B95" t="s">
        <v>321</v>
      </c>
      <c r="C95" s="5">
        <v>45</v>
      </c>
      <c r="D95" s="5">
        <v>25</v>
      </c>
      <c r="E95" s="5">
        <v>10</v>
      </c>
      <c r="F95" s="5">
        <v>25</v>
      </c>
      <c r="G95" s="5">
        <v>0</v>
      </c>
    </row>
    <row r="96" spans="1:7" x14ac:dyDescent="0.35">
      <c r="A96" t="s">
        <v>182</v>
      </c>
      <c r="B96" t="s">
        <v>322</v>
      </c>
      <c r="C96" s="5">
        <v>290</v>
      </c>
      <c r="D96" s="5">
        <v>180</v>
      </c>
      <c r="E96" s="5">
        <v>110</v>
      </c>
      <c r="F96" s="5">
        <v>0</v>
      </c>
      <c r="G96" s="5" t="s">
        <v>29</v>
      </c>
    </row>
    <row r="97" spans="1:7" x14ac:dyDescent="0.35">
      <c r="A97" t="s">
        <v>182</v>
      </c>
      <c r="B97" t="s">
        <v>251</v>
      </c>
      <c r="C97" s="5">
        <v>0</v>
      </c>
      <c r="D97" s="5">
        <v>0</v>
      </c>
      <c r="E97" s="5">
        <v>0</v>
      </c>
      <c r="F97" s="5">
        <v>0</v>
      </c>
      <c r="G97" s="5">
        <v>0</v>
      </c>
    </row>
    <row r="98" spans="1:7" x14ac:dyDescent="0.35">
      <c r="A98" t="s">
        <v>182</v>
      </c>
      <c r="B98" t="s">
        <v>45</v>
      </c>
      <c r="C98" s="5">
        <v>160</v>
      </c>
      <c r="D98" s="5">
        <v>200</v>
      </c>
      <c r="E98" s="5">
        <v>70</v>
      </c>
      <c r="F98" s="5">
        <v>55</v>
      </c>
      <c r="G98" s="5">
        <v>35</v>
      </c>
    </row>
    <row r="99" spans="1:7" x14ac:dyDescent="0.35">
      <c r="A99" t="s">
        <v>182</v>
      </c>
      <c r="B99" t="s">
        <v>323</v>
      </c>
      <c r="C99" s="5">
        <v>90</v>
      </c>
      <c r="D99" s="5">
        <v>40</v>
      </c>
      <c r="E99" s="5">
        <v>60</v>
      </c>
      <c r="F99" s="5">
        <v>55</v>
      </c>
      <c r="G99" s="5">
        <v>60</v>
      </c>
    </row>
    <row r="100" spans="1:7" x14ac:dyDescent="0.35">
      <c r="A100" t="s">
        <v>182</v>
      </c>
      <c r="B100" t="s">
        <v>324</v>
      </c>
      <c r="C100" s="5">
        <v>0</v>
      </c>
      <c r="D100" s="5">
        <v>0</v>
      </c>
      <c r="E100" s="5">
        <v>0</v>
      </c>
      <c r="F100" s="5">
        <v>0</v>
      </c>
      <c r="G100" s="5">
        <v>0</v>
      </c>
    </row>
    <row r="101" spans="1:7" x14ac:dyDescent="0.35">
      <c r="A101" t="s">
        <v>182</v>
      </c>
      <c r="B101" t="s">
        <v>325</v>
      </c>
      <c r="C101" s="5">
        <v>0</v>
      </c>
      <c r="D101" s="5">
        <v>0</v>
      </c>
      <c r="E101" s="5">
        <v>0</v>
      </c>
      <c r="F101" s="5">
        <v>0</v>
      </c>
      <c r="G101" s="5">
        <v>0</v>
      </c>
    </row>
    <row r="102" spans="1:7" x14ac:dyDescent="0.35">
      <c r="A102" t="s">
        <v>182</v>
      </c>
      <c r="B102" t="s">
        <v>326</v>
      </c>
      <c r="C102" s="5">
        <v>85</v>
      </c>
      <c r="D102" s="5">
        <v>70</v>
      </c>
      <c r="E102" s="5">
        <v>25</v>
      </c>
      <c r="F102" s="5">
        <v>15</v>
      </c>
      <c r="G102" s="5">
        <v>5</v>
      </c>
    </row>
    <row r="103" spans="1:7" x14ac:dyDescent="0.35">
      <c r="A103" t="s">
        <v>182</v>
      </c>
      <c r="B103" t="s">
        <v>188</v>
      </c>
      <c r="C103" s="5">
        <v>0</v>
      </c>
      <c r="D103" s="5">
        <v>0</v>
      </c>
      <c r="E103" s="5">
        <v>0</v>
      </c>
      <c r="F103" s="5">
        <v>0</v>
      </c>
      <c r="G103" s="5">
        <v>0</v>
      </c>
    </row>
    <row r="104" spans="1:7" x14ac:dyDescent="0.35">
      <c r="A104" t="s">
        <v>182</v>
      </c>
      <c r="B104" t="s">
        <v>327</v>
      </c>
      <c r="C104" s="5">
        <v>15</v>
      </c>
      <c r="D104" s="5">
        <v>5</v>
      </c>
      <c r="E104" s="5">
        <v>5</v>
      </c>
      <c r="F104" s="5">
        <v>5</v>
      </c>
      <c r="G104" s="5" t="s">
        <v>29</v>
      </c>
    </row>
    <row r="105" spans="1:7" x14ac:dyDescent="0.35">
      <c r="A105" t="s">
        <v>182</v>
      </c>
      <c r="B105" t="s">
        <v>255</v>
      </c>
      <c r="C105" s="5">
        <v>75</v>
      </c>
      <c r="D105" s="5">
        <v>65</v>
      </c>
      <c r="E105" s="5">
        <v>45</v>
      </c>
      <c r="F105" s="5">
        <v>25</v>
      </c>
      <c r="G105" s="5">
        <v>10</v>
      </c>
    </row>
    <row r="106" spans="1:7" x14ac:dyDescent="0.35">
      <c r="A106" t="s">
        <v>182</v>
      </c>
      <c r="B106" t="s">
        <v>328</v>
      </c>
      <c r="C106" s="5">
        <v>595</v>
      </c>
      <c r="D106" s="5">
        <v>375</v>
      </c>
      <c r="E106" s="5">
        <v>315</v>
      </c>
      <c r="F106" s="5">
        <v>310</v>
      </c>
      <c r="G106" s="5">
        <v>120</v>
      </c>
    </row>
    <row r="107" spans="1:7" x14ac:dyDescent="0.35">
      <c r="A107" t="s">
        <v>182</v>
      </c>
      <c r="B107" t="s">
        <v>257</v>
      </c>
      <c r="C107" s="5">
        <v>975</v>
      </c>
      <c r="D107" s="5">
        <v>755</v>
      </c>
      <c r="E107" s="5">
        <v>615</v>
      </c>
      <c r="F107" s="5">
        <v>655</v>
      </c>
      <c r="G107" s="5">
        <v>430</v>
      </c>
    </row>
    <row r="108" spans="1:7" x14ac:dyDescent="0.35">
      <c r="A108" t="s">
        <v>182</v>
      </c>
      <c r="B108" t="s">
        <v>329</v>
      </c>
      <c r="C108" s="5">
        <v>0</v>
      </c>
      <c r="D108" s="5">
        <v>0</v>
      </c>
      <c r="E108" s="5">
        <v>0</v>
      </c>
      <c r="F108" s="5" t="s">
        <v>29</v>
      </c>
      <c r="G108" s="5" t="s">
        <v>29</v>
      </c>
    </row>
    <row r="109" spans="1:7" x14ac:dyDescent="0.35">
      <c r="A109" t="s">
        <v>182</v>
      </c>
      <c r="B109" t="s">
        <v>330</v>
      </c>
      <c r="C109" s="5">
        <v>0</v>
      </c>
      <c r="D109" s="5">
        <v>0</v>
      </c>
      <c r="E109" s="5">
        <v>0</v>
      </c>
      <c r="F109" s="5">
        <v>0</v>
      </c>
      <c r="G109" s="5">
        <v>0</v>
      </c>
    </row>
    <row r="110" spans="1:7" x14ac:dyDescent="0.35">
      <c r="A110" t="s">
        <v>182</v>
      </c>
      <c r="B110" t="s">
        <v>331</v>
      </c>
      <c r="C110" s="5">
        <v>20</v>
      </c>
      <c r="D110" s="5">
        <v>15</v>
      </c>
      <c r="E110" s="5">
        <v>15</v>
      </c>
      <c r="F110" s="5">
        <v>15</v>
      </c>
      <c r="G110" s="5">
        <v>5</v>
      </c>
    </row>
    <row r="111" spans="1:7" x14ac:dyDescent="0.35">
      <c r="A111" t="s">
        <v>182</v>
      </c>
      <c r="B111" t="s">
        <v>332</v>
      </c>
      <c r="C111" s="5">
        <v>0</v>
      </c>
      <c r="D111" s="5">
        <v>0</v>
      </c>
      <c r="E111" s="5">
        <v>0</v>
      </c>
      <c r="F111" s="5">
        <v>0</v>
      </c>
      <c r="G111" s="5">
        <v>0</v>
      </c>
    </row>
    <row r="112" spans="1:7" x14ac:dyDescent="0.35">
      <c r="A112" t="s">
        <v>182</v>
      </c>
      <c r="B112" t="s">
        <v>333</v>
      </c>
      <c r="C112" s="5">
        <v>0</v>
      </c>
      <c r="D112" s="5">
        <v>0</v>
      </c>
      <c r="E112" s="5">
        <v>0</v>
      </c>
      <c r="F112" s="5">
        <v>0</v>
      </c>
      <c r="G112" s="5">
        <v>0</v>
      </c>
    </row>
    <row r="113" spans="1:7" x14ac:dyDescent="0.35">
      <c r="A113" t="s">
        <v>182</v>
      </c>
      <c r="B113" t="s">
        <v>334</v>
      </c>
      <c r="C113" s="5">
        <v>145</v>
      </c>
      <c r="D113" s="5">
        <v>105</v>
      </c>
      <c r="E113" s="5">
        <v>45</v>
      </c>
      <c r="F113" s="5" t="s">
        <v>29</v>
      </c>
      <c r="G113" s="5" t="s">
        <v>29</v>
      </c>
    </row>
    <row r="114" spans="1:7" x14ac:dyDescent="0.35">
      <c r="A114" t="s">
        <v>182</v>
      </c>
      <c r="B114" t="s">
        <v>335</v>
      </c>
      <c r="C114" s="5">
        <v>0</v>
      </c>
      <c r="D114" s="5">
        <v>0</v>
      </c>
      <c r="E114" s="5">
        <v>0</v>
      </c>
      <c r="F114" s="5">
        <v>0</v>
      </c>
      <c r="G114" s="5">
        <v>0</v>
      </c>
    </row>
    <row r="115" spans="1:7" x14ac:dyDescent="0.35">
      <c r="A115" t="s">
        <v>182</v>
      </c>
      <c r="B115" t="s">
        <v>336</v>
      </c>
      <c r="C115" s="5">
        <v>10</v>
      </c>
      <c r="D115" s="5">
        <v>0</v>
      </c>
      <c r="E115" s="5">
        <v>0</v>
      </c>
      <c r="F115" s="5">
        <v>0</v>
      </c>
      <c r="G115" s="5">
        <v>0</v>
      </c>
    </row>
    <row r="116" spans="1:7" x14ac:dyDescent="0.35">
      <c r="A116" t="s">
        <v>182</v>
      </c>
      <c r="B116" t="s">
        <v>337</v>
      </c>
      <c r="C116" s="5" t="s">
        <v>29</v>
      </c>
      <c r="D116" s="5">
        <v>0</v>
      </c>
      <c r="E116" s="5">
        <v>0</v>
      </c>
      <c r="F116" s="5">
        <v>0</v>
      </c>
      <c r="G116" s="5">
        <v>0</v>
      </c>
    </row>
    <row r="117" spans="1:7" x14ac:dyDescent="0.35">
      <c r="A117" t="s">
        <v>182</v>
      </c>
      <c r="B117" t="s">
        <v>338</v>
      </c>
      <c r="C117" s="5">
        <v>0</v>
      </c>
      <c r="D117" s="5">
        <v>0</v>
      </c>
      <c r="E117" s="5">
        <v>0</v>
      </c>
      <c r="F117" s="5">
        <v>0</v>
      </c>
      <c r="G117" s="5">
        <v>0</v>
      </c>
    </row>
    <row r="118" spans="1:7" x14ac:dyDescent="0.35">
      <c r="A118" t="s">
        <v>182</v>
      </c>
      <c r="B118" t="s">
        <v>339</v>
      </c>
      <c r="C118" s="5">
        <v>0</v>
      </c>
      <c r="D118" s="5">
        <v>0</v>
      </c>
      <c r="E118" s="5">
        <v>0</v>
      </c>
      <c r="F118" s="5">
        <v>0</v>
      </c>
      <c r="G118" s="5">
        <v>0</v>
      </c>
    </row>
    <row r="119" spans="1:7" x14ac:dyDescent="0.35">
      <c r="A119" t="s">
        <v>182</v>
      </c>
      <c r="B119" t="s">
        <v>340</v>
      </c>
      <c r="C119" s="5">
        <v>0</v>
      </c>
      <c r="D119" s="5">
        <v>0</v>
      </c>
      <c r="E119" s="5">
        <v>0</v>
      </c>
      <c r="F119" s="5">
        <v>0</v>
      </c>
      <c r="G119" s="5">
        <v>0</v>
      </c>
    </row>
    <row r="120" spans="1:7" x14ac:dyDescent="0.35">
      <c r="A120" t="s">
        <v>182</v>
      </c>
      <c r="B120" t="s">
        <v>341</v>
      </c>
      <c r="C120" s="5">
        <v>0</v>
      </c>
      <c r="D120" s="5">
        <v>0</v>
      </c>
      <c r="E120" s="5">
        <v>0</v>
      </c>
      <c r="F120" s="5">
        <v>0</v>
      </c>
      <c r="G120" s="5">
        <v>0</v>
      </c>
    </row>
    <row r="121" spans="1:7" x14ac:dyDescent="0.35">
      <c r="A121" t="s">
        <v>182</v>
      </c>
      <c r="B121" t="s">
        <v>342</v>
      </c>
      <c r="C121" s="5">
        <v>0</v>
      </c>
      <c r="D121" s="5">
        <v>0</v>
      </c>
      <c r="E121" s="5">
        <v>0</v>
      </c>
      <c r="F121" s="5">
        <v>0</v>
      </c>
      <c r="G121" s="5">
        <v>0</v>
      </c>
    </row>
    <row r="122" spans="1:7" x14ac:dyDescent="0.35">
      <c r="A122" t="s">
        <v>182</v>
      </c>
      <c r="B122" t="s">
        <v>343</v>
      </c>
      <c r="C122" s="5" t="s">
        <v>27</v>
      </c>
      <c r="D122" s="5">
        <v>0</v>
      </c>
      <c r="E122" s="5" t="s">
        <v>27</v>
      </c>
      <c r="F122" s="5" t="s">
        <v>27</v>
      </c>
      <c r="G122" s="5">
        <v>0</v>
      </c>
    </row>
    <row r="123" spans="1:7" x14ac:dyDescent="0.35">
      <c r="A123" t="s">
        <v>182</v>
      </c>
      <c r="B123" t="s">
        <v>344</v>
      </c>
      <c r="C123" s="5">
        <v>40</v>
      </c>
      <c r="D123" s="5">
        <v>5</v>
      </c>
      <c r="E123" s="5" t="s">
        <v>27</v>
      </c>
      <c r="F123" s="5">
        <v>0</v>
      </c>
      <c r="G123" s="5" t="s">
        <v>29</v>
      </c>
    </row>
    <row r="124" spans="1:7" x14ac:dyDescent="0.35">
      <c r="A124" t="s">
        <v>182</v>
      </c>
      <c r="B124" t="s">
        <v>345</v>
      </c>
      <c r="C124" s="5">
        <v>915</v>
      </c>
      <c r="D124" s="5">
        <v>295</v>
      </c>
      <c r="E124" s="5">
        <v>5</v>
      </c>
      <c r="F124" s="5">
        <v>0</v>
      </c>
      <c r="G124" s="5" t="s">
        <v>29</v>
      </c>
    </row>
    <row r="125" spans="1:7" x14ac:dyDescent="0.35">
      <c r="A125" t="s">
        <v>182</v>
      </c>
      <c r="B125" t="s">
        <v>346</v>
      </c>
      <c r="C125" s="5">
        <v>0</v>
      </c>
      <c r="D125" s="5">
        <v>0</v>
      </c>
      <c r="E125" s="5">
        <v>5</v>
      </c>
      <c r="F125" s="5">
        <v>0</v>
      </c>
      <c r="G125" s="5">
        <v>0</v>
      </c>
    </row>
    <row r="126" spans="1:7" x14ac:dyDescent="0.35">
      <c r="A126" t="s">
        <v>182</v>
      </c>
      <c r="B126" t="s">
        <v>262</v>
      </c>
      <c r="C126" s="5">
        <v>135</v>
      </c>
      <c r="D126" s="5">
        <v>55</v>
      </c>
      <c r="E126" s="5">
        <v>20</v>
      </c>
      <c r="F126" s="5">
        <v>20</v>
      </c>
      <c r="G126" s="5" t="s">
        <v>29</v>
      </c>
    </row>
    <row r="127" spans="1:7" x14ac:dyDescent="0.35">
      <c r="A127" t="s">
        <v>182</v>
      </c>
      <c r="B127" t="s">
        <v>263</v>
      </c>
      <c r="C127" s="5">
        <v>215</v>
      </c>
      <c r="D127" s="5">
        <v>240</v>
      </c>
      <c r="E127" s="5">
        <v>250</v>
      </c>
      <c r="F127" s="5">
        <v>230</v>
      </c>
      <c r="G127" s="5">
        <v>200</v>
      </c>
    </row>
    <row r="128" spans="1:7" x14ac:dyDescent="0.35">
      <c r="A128" t="s">
        <v>182</v>
      </c>
      <c r="B128" t="s">
        <v>138</v>
      </c>
      <c r="C128" s="5">
        <v>90</v>
      </c>
      <c r="D128" s="5">
        <v>75</v>
      </c>
      <c r="E128" s="5">
        <v>45</v>
      </c>
      <c r="F128" s="5">
        <v>70</v>
      </c>
      <c r="G128" s="5">
        <v>95</v>
      </c>
    </row>
    <row r="129" spans="1:7" x14ac:dyDescent="0.35">
      <c r="A129" t="s">
        <v>182</v>
      </c>
      <c r="B129" t="s">
        <v>264</v>
      </c>
      <c r="C129" s="5">
        <v>55</v>
      </c>
      <c r="D129" s="5" t="s">
        <v>27</v>
      </c>
      <c r="E129" s="5">
        <v>10</v>
      </c>
      <c r="F129" s="5">
        <v>10</v>
      </c>
      <c r="G129" s="5" t="s">
        <v>29</v>
      </c>
    </row>
    <row r="130" spans="1:7" x14ac:dyDescent="0.35">
      <c r="A130" t="s">
        <v>182</v>
      </c>
      <c r="B130" t="s">
        <v>266</v>
      </c>
      <c r="C130" s="5">
        <v>105</v>
      </c>
      <c r="D130" s="5">
        <v>90</v>
      </c>
      <c r="E130" s="5">
        <v>65</v>
      </c>
      <c r="F130" s="5">
        <v>95</v>
      </c>
      <c r="G130" s="5">
        <v>75</v>
      </c>
    </row>
    <row r="131" spans="1:7" x14ac:dyDescent="0.35">
      <c r="A131" t="s">
        <v>182</v>
      </c>
      <c r="B131" t="s">
        <v>347</v>
      </c>
      <c r="C131" s="5">
        <v>5</v>
      </c>
      <c r="D131" s="5">
        <v>5</v>
      </c>
      <c r="E131" s="5">
        <v>15</v>
      </c>
      <c r="F131" s="5">
        <v>50</v>
      </c>
      <c r="G131" s="5">
        <v>20</v>
      </c>
    </row>
    <row r="132" spans="1:7" x14ac:dyDescent="0.35">
      <c r="A132" t="s">
        <v>182</v>
      </c>
      <c r="B132" t="s">
        <v>348</v>
      </c>
      <c r="C132" s="5" t="s">
        <v>29</v>
      </c>
      <c r="D132" s="5" t="s">
        <v>29</v>
      </c>
      <c r="E132" s="5">
        <v>10</v>
      </c>
      <c r="F132" s="5">
        <v>5</v>
      </c>
      <c r="G132" s="5">
        <v>10</v>
      </c>
    </row>
    <row r="133" spans="1:7" x14ac:dyDescent="0.35">
      <c r="A133" t="s">
        <v>182</v>
      </c>
      <c r="B133" t="s">
        <v>268</v>
      </c>
      <c r="C133" s="5">
        <v>10</v>
      </c>
      <c r="D133" s="5">
        <v>10</v>
      </c>
      <c r="E133" s="5">
        <v>5</v>
      </c>
      <c r="F133" s="5">
        <v>25</v>
      </c>
      <c r="G133" s="5">
        <v>15</v>
      </c>
    </row>
    <row r="134" spans="1:7" x14ac:dyDescent="0.35">
      <c r="A134" t="s">
        <v>182</v>
      </c>
      <c r="B134" t="s">
        <v>349</v>
      </c>
      <c r="C134" s="5">
        <v>160</v>
      </c>
      <c r="D134" s="5">
        <v>65</v>
      </c>
      <c r="E134" s="5">
        <v>95</v>
      </c>
      <c r="F134" s="5">
        <v>35</v>
      </c>
      <c r="G134" s="5">
        <v>20</v>
      </c>
    </row>
    <row r="135" spans="1:7" x14ac:dyDescent="0.35">
      <c r="A135" t="s">
        <v>182</v>
      </c>
      <c r="B135" t="s">
        <v>350</v>
      </c>
      <c r="C135" s="5">
        <v>0</v>
      </c>
      <c r="D135" s="5" t="s">
        <v>29</v>
      </c>
      <c r="E135" s="5" t="s">
        <v>29</v>
      </c>
      <c r="F135" s="5" t="s">
        <v>29</v>
      </c>
      <c r="G135" s="5" t="s">
        <v>29</v>
      </c>
    </row>
    <row r="136" spans="1:7" x14ac:dyDescent="0.35">
      <c r="A136" t="s">
        <v>182</v>
      </c>
      <c r="B136" t="s">
        <v>269</v>
      </c>
      <c r="C136" s="5">
        <v>115</v>
      </c>
      <c r="D136" s="5">
        <v>130</v>
      </c>
      <c r="E136" s="5">
        <v>140</v>
      </c>
      <c r="F136" s="5">
        <v>285</v>
      </c>
      <c r="G136" s="5">
        <v>210</v>
      </c>
    </row>
    <row r="137" spans="1:7" x14ac:dyDescent="0.35">
      <c r="A137" t="s">
        <v>182</v>
      </c>
      <c r="B137" t="s">
        <v>270</v>
      </c>
      <c r="C137" s="5">
        <v>10</v>
      </c>
      <c r="D137" s="5" t="s">
        <v>29</v>
      </c>
      <c r="E137" s="5" t="s">
        <v>29</v>
      </c>
      <c r="F137" s="5" t="s">
        <v>29</v>
      </c>
      <c r="G137" s="5" t="s">
        <v>29</v>
      </c>
    </row>
    <row r="138" spans="1:7" x14ac:dyDescent="0.35">
      <c r="A138" t="s">
        <v>182</v>
      </c>
      <c r="B138" t="s">
        <v>351</v>
      </c>
      <c r="C138" s="5">
        <v>0</v>
      </c>
      <c r="D138" s="5">
        <v>0</v>
      </c>
      <c r="E138" s="5">
        <v>0</v>
      </c>
      <c r="F138" s="5">
        <v>0</v>
      </c>
      <c r="G138" s="5">
        <v>0</v>
      </c>
    </row>
    <row r="139" spans="1:7" x14ac:dyDescent="0.35">
      <c r="A139" t="s">
        <v>182</v>
      </c>
      <c r="B139" t="s">
        <v>352</v>
      </c>
      <c r="C139" s="5">
        <v>80</v>
      </c>
      <c r="D139" s="5">
        <v>65</v>
      </c>
      <c r="E139" s="5">
        <v>15</v>
      </c>
      <c r="F139" s="5">
        <v>15</v>
      </c>
      <c r="G139" s="5" t="s">
        <v>29</v>
      </c>
    </row>
    <row r="140" spans="1:7" x14ac:dyDescent="0.35">
      <c r="A140" t="s">
        <v>182</v>
      </c>
      <c r="B140" t="s">
        <v>353</v>
      </c>
      <c r="C140" s="5">
        <v>85</v>
      </c>
      <c r="D140" s="5">
        <v>55</v>
      </c>
      <c r="E140" s="5">
        <v>50</v>
      </c>
      <c r="F140" s="5" t="s">
        <v>29</v>
      </c>
      <c r="G140" s="5" t="s">
        <v>29</v>
      </c>
    </row>
    <row r="141" spans="1:7" x14ac:dyDescent="0.35">
      <c r="A141" t="s">
        <v>182</v>
      </c>
      <c r="B141" t="s">
        <v>354</v>
      </c>
      <c r="C141" s="5">
        <v>0</v>
      </c>
      <c r="D141" s="5">
        <v>0</v>
      </c>
      <c r="E141" s="5">
        <v>0</v>
      </c>
      <c r="F141" s="5">
        <v>0</v>
      </c>
      <c r="G141" s="5">
        <v>0</v>
      </c>
    </row>
    <row r="142" spans="1:7" x14ac:dyDescent="0.35">
      <c r="A142" t="s">
        <v>182</v>
      </c>
      <c r="B142" t="s">
        <v>355</v>
      </c>
      <c r="C142" s="5">
        <v>0</v>
      </c>
      <c r="D142" s="5">
        <v>0</v>
      </c>
      <c r="E142" s="5">
        <v>0</v>
      </c>
      <c r="F142" s="5">
        <v>0</v>
      </c>
      <c r="G142" s="5">
        <v>0</v>
      </c>
    </row>
    <row r="143" spans="1:7" x14ac:dyDescent="0.35">
      <c r="A143" t="s">
        <v>182</v>
      </c>
      <c r="B143" t="s">
        <v>196</v>
      </c>
      <c r="C143" s="5">
        <v>30</v>
      </c>
      <c r="D143" s="5">
        <v>0</v>
      </c>
      <c r="E143" s="5">
        <v>0</v>
      </c>
      <c r="F143" s="5">
        <v>0</v>
      </c>
      <c r="G143" s="5" t="s">
        <v>29</v>
      </c>
    </row>
    <row r="144" spans="1:7" x14ac:dyDescent="0.35">
      <c r="A144" t="s">
        <v>182</v>
      </c>
      <c r="B144" t="s">
        <v>274</v>
      </c>
      <c r="C144" s="5" t="s">
        <v>29</v>
      </c>
      <c r="D144" s="5" t="s">
        <v>29</v>
      </c>
      <c r="E144" s="5" t="s">
        <v>29</v>
      </c>
      <c r="F144" s="5" t="s">
        <v>29</v>
      </c>
      <c r="G144" s="5">
        <v>0</v>
      </c>
    </row>
    <row r="145" spans="1:7" x14ac:dyDescent="0.35">
      <c r="A145" t="s">
        <v>182</v>
      </c>
      <c r="B145" t="s">
        <v>356</v>
      </c>
      <c r="C145" s="5">
        <v>0</v>
      </c>
      <c r="D145" s="5">
        <v>0</v>
      </c>
      <c r="E145" s="5">
        <v>0</v>
      </c>
      <c r="F145" s="5">
        <v>0</v>
      </c>
      <c r="G145" s="5" t="s">
        <v>29</v>
      </c>
    </row>
    <row r="146" spans="1:7" x14ac:dyDescent="0.35">
      <c r="A146" t="s">
        <v>182</v>
      </c>
      <c r="B146" t="s">
        <v>357</v>
      </c>
      <c r="C146" s="5">
        <v>60</v>
      </c>
      <c r="D146" s="5">
        <v>15</v>
      </c>
      <c r="E146" s="5">
        <v>15</v>
      </c>
      <c r="F146" s="5">
        <v>0</v>
      </c>
      <c r="G146" s="5">
        <v>0</v>
      </c>
    </row>
    <row r="147" spans="1:7" x14ac:dyDescent="0.35">
      <c r="A147" t="s">
        <v>182</v>
      </c>
      <c r="B147" t="s">
        <v>358</v>
      </c>
      <c r="C147" s="5">
        <v>15</v>
      </c>
      <c r="D147" s="5">
        <v>0</v>
      </c>
      <c r="E147" s="5">
        <v>10</v>
      </c>
      <c r="F147" s="5">
        <v>0</v>
      </c>
      <c r="G147" s="5">
        <v>0</v>
      </c>
    </row>
    <row r="148" spans="1:7" x14ac:dyDescent="0.35">
      <c r="A148" t="s">
        <v>182</v>
      </c>
      <c r="B148" t="s">
        <v>359</v>
      </c>
      <c r="C148" s="5">
        <v>0</v>
      </c>
      <c r="D148" s="5">
        <v>0</v>
      </c>
      <c r="E148" s="5">
        <v>0</v>
      </c>
      <c r="F148" s="5">
        <v>0</v>
      </c>
      <c r="G148" s="5">
        <v>0</v>
      </c>
    </row>
    <row r="149" spans="1:7" x14ac:dyDescent="0.35">
      <c r="A149" t="s">
        <v>182</v>
      </c>
      <c r="B149" t="s">
        <v>360</v>
      </c>
      <c r="C149" s="5">
        <v>40</v>
      </c>
      <c r="D149" s="5">
        <v>20</v>
      </c>
      <c r="E149" s="5">
        <v>20</v>
      </c>
      <c r="F149" s="5">
        <v>10</v>
      </c>
      <c r="G149" s="5">
        <v>10</v>
      </c>
    </row>
    <row r="150" spans="1:7" x14ac:dyDescent="0.35">
      <c r="A150" t="s">
        <v>182</v>
      </c>
      <c r="B150" t="s">
        <v>361</v>
      </c>
      <c r="C150" s="5">
        <v>10</v>
      </c>
      <c r="D150" s="5">
        <v>5</v>
      </c>
      <c r="E150" s="5">
        <v>0</v>
      </c>
      <c r="F150" s="5">
        <v>5</v>
      </c>
      <c r="G150" s="5" t="s">
        <v>27</v>
      </c>
    </row>
    <row r="151" spans="1:7" x14ac:dyDescent="0.35">
      <c r="A151" t="s">
        <v>182</v>
      </c>
      <c r="B151" t="s">
        <v>362</v>
      </c>
      <c r="C151" s="5">
        <v>0</v>
      </c>
      <c r="D151" s="5">
        <v>0</v>
      </c>
      <c r="E151" s="5">
        <v>0</v>
      </c>
      <c r="F151" s="5">
        <v>0</v>
      </c>
      <c r="G151" s="5" t="s">
        <v>29</v>
      </c>
    </row>
    <row r="152" spans="1:7" x14ac:dyDescent="0.35">
      <c r="A152" t="s">
        <v>182</v>
      </c>
      <c r="B152" t="s">
        <v>275</v>
      </c>
      <c r="C152" s="5">
        <v>0</v>
      </c>
      <c r="D152" s="5">
        <v>0</v>
      </c>
      <c r="E152" s="5" t="s">
        <v>27</v>
      </c>
      <c r="F152" s="5" t="s">
        <v>27</v>
      </c>
      <c r="G152" s="5" t="s">
        <v>27</v>
      </c>
    </row>
    <row r="153" spans="1:7" x14ac:dyDescent="0.35">
      <c r="A153" t="s">
        <v>182</v>
      </c>
      <c r="B153" t="s">
        <v>363</v>
      </c>
      <c r="C153" s="5" t="s">
        <v>29</v>
      </c>
      <c r="D153" s="5">
        <v>0</v>
      </c>
      <c r="E153" s="5">
        <v>0</v>
      </c>
      <c r="F153" s="5">
        <v>0</v>
      </c>
      <c r="G153" s="5">
        <v>0</v>
      </c>
    </row>
    <row r="154" spans="1:7" x14ac:dyDescent="0.35">
      <c r="A154" t="s">
        <v>182</v>
      </c>
      <c r="B154" t="s">
        <v>364</v>
      </c>
      <c r="C154" s="5">
        <v>0</v>
      </c>
      <c r="D154" s="5">
        <v>0</v>
      </c>
      <c r="E154" s="5">
        <v>0</v>
      </c>
      <c r="F154" s="5">
        <v>0</v>
      </c>
      <c r="G154" s="5">
        <v>0</v>
      </c>
    </row>
    <row r="155" spans="1:7" x14ac:dyDescent="0.35">
      <c r="A155" t="s">
        <v>182</v>
      </c>
      <c r="B155" t="s">
        <v>276</v>
      </c>
      <c r="C155" s="5">
        <v>220</v>
      </c>
      <c r="D155" s="5">
        <v>125</v>
      </c>
      <c r="E155" s="5">
        <v>125</v>
      </c>
      <c r="F155" s="5">
        <v>100</v>
      </c>
      <c r="G155" s="5">
        <v>35</v>
      </c>
    </row>
    <row r="156" spans="1:7" x14ac:dyDescent="0.35">
      <c r="A156" t="s">
        <v>182</v>
      </c>
      <c r="B156" t="s">
        <v>365</v>
      </c>
      <c r="C156" s="5" t="s">
        <v>29</v>
      </c>
      <c r="D156" s="5" t="s">
        <v>29</v>
      </c>
      <c r="E156" s="5" t="s">
        <v>29</v>
      </c>
      <c r="F156" s="5">
        <v>0</v>
      </c>
      <c r="G156" s="5" t="s">
        <v>27</v>
      </c>
    </row>
    <row r="157" spans="1:7" x14ac:dyDescent="0.35">
      <c r="A157" t="s">
        <v>182</v>
      </c>
      <c r="B157" t="s">
        <v>366</v>
      </c>
      <c r="C157" s="5">
        <v>165</v>
      </c>
      <c r="D157" s="5">
        <v>70</v>
      </c>
      <c r="E157" s="5">
        <v>70</v>
      </c>
      <c r="F157" s="5">
        <v>15</v>
      </c>
      <c r="G157" s="5">
        <v>25</v>
      </c>
    </row>
    <row r="158" spans="1:7" x14ac:dyDescent="0.35">
      <c r="A158" t="s">
        <v>182</v>
      </c>
      <c r="B158" t="s">
        <v>147</v>
      </c>
      <c r="C158" s="11">
        <v>1020</v>
      </c>
      <c r="D158" s="5">
        <v>835</v>
      </c>
      <c r="E158" s="5">
        <v>765</v>
      </c>
      <c r="F158" s="5">
        <v>605</v>
      </c>
      <c r="G158" s="5">
        <v>445</v>
      </c>
    </row>
    <row r="159" spans="1:7" x14ac:dyDescent="0.35">
      <c r="A159" t="s">
        <v>182</v>
      </c>
      <c r="B159" t="s">
        <v>367</v>
      </c>
      <c r="C159" s="5">
        <v>15</v>
      </c>
      <c r="D159" s="5">
        <v>5</v>
      </c>
      <c r="E159" s="5">
        <v>5</v>
      </c>
      <c r="F159" s="5">
        <v>0</v>
      </c>
      <c r="G159" s="5">
        <v>0</v>
      </c>
    </row>
    <row r="160" spans="1:7" x14ac:dyDescent="0.35">
      <c r="A160" t="s">
        <v>182</v>
      </c>
      <c r="B160" t="s">
        <v>368</v>
      </c>
      <c r="C160" s="5">
        <v>0</v>
      </c>
      <c r="D160" s="5">
        <v>20</v>
      </c>
      <c r="E160" s="5">
        <v>125</v>
      </c>
      <c r="F160" s="5">
        <v>115</v>
      </c>
      <c r="G160" s="5">
        <v>25</v>
      </c>
    </row>
    <row r="161" spans="1:7" x14ac:dyDescent="0.35">
      <c r="A161" t="s">
        <v>182</v>
      </c>
      <c r="B161" t="s">
        <v>248</v>
      </c>
      <c r="C161" s="5" t="s">
        <v>27</v>
      </c>
      <c r="D161" s="5">
        <v>40</v>
      </c>
      <c r="E161" s="5">
        <v>10</v>
      </c>
      <c r="F161" s="5">
        <v>10</v>
      </c>
      <c r="G161" s="5" t="s">
        <v>29</v>
      </c>
    </row>
    <row r="162" spans="1:7" x14ac:dyDescent="0.35">
      <c r="A162" t="s">
        <v>182</v>
      </c>
      <c r="B162" t="s">
        <v>143</v>
      </c>
      <c r="C162" s="5">
        <v>50</v>
      </c>
      <c r="D162" s="5">
        <v>20</v>
      </c>
      <c r="E162" s="5">
        <v>0</v>
      </c>
      <c r="F162" s="5">
        <v>0</v>
      </c>
      <c r="G162" s="5" t="s">
        <v>29</v>
      </c>
    </row>
    <row r="163" spans="1:7" x14ac:dyDescent="0.35">
      <c r="A163" t="s">
        <v>182</v>
      </c>
      <c r="B163" t="s">
        <v>369</v>
      </c>
      <c r="C163" s="5">
        <v>0</v>
      </c>
      <c r="D163" s="5">
        <v>0</v>
      </c>
      <c r="E163" s="5">
        <v>0</v>
      </c>
      <c r="F163" s="5">
        <v>0</v>
      </c>
      <c r="G163" s="5" t="s">
        <v>29</v>
      </c>
    </row>
    <row r="164" spans="1:7" x14ac:dyDescent="0.35">
      <c r="A164" t="s">
        <v>182</v>
      </c>
      <c r="B164" t="s">
        <v>370</v>
      </c>
      <c r="C164" s="5">
        <v>0</v>
      </c>
      <c r="D164" s="5">
        <v>0</v>
      </c>
      <c r="E164" s="5">
        <v>0</v>
      </c>
      <c r="F164" s="5">
        <v>0</v>
      </c>
      <c r="G164" s="5" t="s">
        <v>29</v>
      </c>
    </row>
    <row r="165" spans="1:7" x14ac:dyDescent="0.35">
      <c r="A165" t="s">
        <v>182</v>
      </c>
      <c r="B165" t="s">
        <v>371</v>
      </c>
      <c r="C165" s="5" t="s">
        <v>27</v>
      </c>
      <c r="D165" s="5">
        <v>25</v>
      </c>
      <c r="E165" s="5">
        <v>30</v>
      </c>
      <c r="F165" s="5">
        <v>5</v>
      </c>
      <c r="G165" s="5">
        <v>0</v>
      </c>
    </row>
    <row r="166" spans="1:7" x14ac:dyDescent="0.35">
      <c r="A166" t="s">
        <v>182</v>
      </c>
      <c r="B166" t="s">
        <v>198</v>
      </c>
      <c r="C166" s="5">
        <v>40</v>
      </c>
      <c r="D166" s="5">
        <v>30</v>
      </c>
      <c r="E166" s="5">
        <v>60</v>
      </c>
      <c r="F166" s="5">
        <v>50</v>
      </c>
      <c r="G166" s="5">
        <v>40</v>
      </c>
    </row>
    <row r="167" spans="1:7" x14ac:dyDescent="0.35">
      <c r="A167" t="s">
        <v>182</v>
      </c>
      <c r="B167" t="s">
        <v>244</v>
      </c>
      <c r="C167" s="5">
        <v>0</v>
      </c>
      <c r="D167" s="5">
        <v>0</v>
      </c>
      <c r="E167" s="5">
        <v>0</v>
      </c>
      <c r="F167" s="5">
        <v>0</v>
      </c>
      <c r="G167" s="5">
        <v>0</v>
      </c>
    </row>
    <row r="168" spans="1:7" x14ac:dyDescent="0.35">
      <c r="A168" t="s">
        <v>182</v>
      </c>
      <c r="B168" t="s">
        <v>245</v>
      </c>
      <c r="C168" s="5">
        <v>0</v>
      </c>
      <c r="D168" s="5">
        <v>0</v>
      </c>
      <c r="E168" s="5">
        <v>0</v>
      </c>
      <c r="F168" s="5">
        <v>0</v>
      </c>
      <c r="G168" s="5">
        <v>0</v>
      </c>
    </row>
    <row r="169" spans="1:7" x14ac:dyDescent="0.35">
      <c r="A169" t="s">
        <v>182</v>
      </c>
      <c r="B169" t="s">
        <v>372</v>
      </c>
      <c r="C169" s="5">
        <v>0</v>
      </c>
      <c r="D169" s="5">
        <v>0</v>
      </c>
      <c r="E169" s="5">
        <v>0</v>
      </c>
      <c r="F169" s="5">
        <v>0</v>
      </c>
      <c r="G169" s="5" t="s">
        <v>29</v>
      </c>
    </row>
    <row r="170" spans="1:7" x14ac:dyDescent="0.35">
      <c r="A170" t="s">
        <v>182</v>
      </c>
      <c r="B170" t="s">
        <v>373</v>
      </c>
      <c r="C170" s="5">
        <v>135</v>
      </c>
      <c r="D170" s="5">
        <v>100</v>
      </c>
      <c r="E170" s="5">
        <v>75</v>
      </c>
      <c r="F170" s="5">
        <v>30</v>
      </c>
      <c r="G170" s="5">
        <v>25</v>
      </c>
    </row>
    <row r="171" spans="1:7" x14ac:dyDescent="0.35">
      <c r="A171" t="s">
        <v>182</v>
      </c>
      <c r="B171" t="s">
        <v>374</v>
      </c>
      <c r="C171" s="5">
        <v>0</v>
      </c>
      <c r="D171" s="5">
        <v>0</v>
      </c>
      <c r="E171" s="5">
        <v>0</v>
      </c>
      <c r="F171" s="5">
        <v>0</v>
      </c>
      <c r="G171" s="5">
        <v>0</v>
      </c>
    </row>
    <row r="172" spans="1:7" x14ac:dyDescent="0.35">
      <c r="A172" t="s">
        <v>182</v>
      </c>
      <c r="B172" t="s">
        <v>375</v>
      </c>
      <c r="C172" s="5">
        <v>835</v>
      </c>
      <c r="D172" s="5">
        <v>545</v>
      </c>
      <c r="E172" s="5">
        <v>285</v>
      </c>
      <c r="F172" s="5">
        <v>130</v>
      </c>
      <c r="G172" s="5">
        <v>60</v>
      </c>
    </row>
    <row r="173" spans="1:7" x14ac:dyDescent="0.35">
      <c r="A173" t="s">
        <v>182</v>
      </c>
      <c r="B173" t="s">
        <v>376</v>
      </c>
      <c r="C173" s="5">
        <v>0</v>
      </c>
      <c r="D173" s="5">
        <v>0</v>
      </c>
      <c r="E173" s="5">
        <v>0</v>
      </c>
      <c r="F173" s="5">
        <v>0</v>
      </c>
      <c r="G173" s="5">
        <v>0</v>
      </c>
    </row>
    <row r="174" spans="1:7" x14ac:dyDescent="0.35">
      <c r="A174" t="s">
        <v>182</v>
      </c>
      <c r="B174" t="s">
        <v>377</v>
      </c>
      <c r="C174" s="5">
        <v>0</v>
      </c>
      <c r="D174" s="5">
        <v>0</v>
      </c>
      <c r="E174" s="5">
        <v>0</v>
      </c>
      <c r="F174" s="5">
        <v>0</v>
      </c>
      <c r="G174" s="5">
        <v>0</v>
      </c>
    </row>
    <row r="175" spans="1:7" x14ac:dyDescent="0.35">
      <c r="A175" t="s">
        <v>182</v>
      </c>
      <c r="B175" t="s">
        <v>378</v>
      </c>
      <c r="C175" s="5">
        <v>0</v>
      </c>
      <c r="D175" s="5">
        <v>0</v>
      </c>
      <c r="E175" s="5">
        <v>0</v>
      </c>
      <c r="F175" s="5">
        <v>0</v>
      </c>
      <c r="G175" s="5">
        <v>0</v>
      </c>
    </row>
    <row r="176" spans="1:7" x14ac:dyDescent="0.35">
      <c r="A176" t="s">
        <v>182</v>
      </c>
      <c r="B176" t="s">
        <v>379</v>
      </c>
      <c r="C176" s="5">
        <v>0</v>
      </c>
      <c r="D176" s="5">
        <v>0</v>
      </c>
      <c r="E176" s="5">
        <v>0</v>
      </c>
      <c r="F176" s="5">
        <v>0</v>
      </c>
      <c r="G176" s="5">
        <v>0</v>
      </c>
    </row>
    <row r="177" spans="1:7" x14ac:dyDescent="0.35">
      <c r="A177" t="s">
        <v>182</v>
      </c>
      <c r="B177" t="s">
        <v>380</v>
      </c>
      <c r="C177" s="5">
        <v>0</v>
      </c>
      <c r="D177" s="5">
        <v>0</v>
      </c>
      <c r="E177" s="5">
        <v>0</v>
      </c>
      <c r="F177" s="5">
        <v>0</v>
      </c>
      <c r="G177" s="5">
        <v>0</v>
      </c>
    </row>
    <row r="178" spans="1:7" x14ac:dyDescent="0.35">
      <c r="A178" t="s">
        <v>182</v>
      </c>
      <c r="B178" t="s">
        <v>381</v>
      </c>
      <c r="C178" s="5">
        <v>0</v>
      </c>
      <c r="D178" s="5">
        <v>0</v>
      </c>
      <c r="E178" s="5">
        <v>0</v>
      </c>
      <c r="F178" s="5">
        <v>0</v>
      </c>
      <c r="G178" s="5">
        <v>0</v>
      </c>
    </row>
    <row r="179" spans="1:7" x14ac:dyDescent="0.35">
      <c r="A179" t="s">
        <v>182</v>
      </c>
      <c r="B179" t="s">
        <v>382</v>
      </c>
      <c r="C179" s="5">
        <v>0</v>
      </c>
      <c r="D179" s="5">
        <v>0</v>
      </c>
      <c r="E179" s="5">
        <v>0</v>
      </c>
      <c r="F179" s="5">
        <v>0</v>
      </c>
      <c r="G179" s="5">
        <v>0</v>
      </c>
    </row>
    <row r="180" spans="1:7" x14ac:dyDescent="0.35">
      <c r="A180" t="s">
        <v>182</v>
      </c>
      <c r="B180" t="s">
        <v>383</v>
      </c>
      <c r="C180" s="5">
        <v>0</v>
      </c>
      <c r="D180" s="5">
        <v>0</v>
      </c>
      <c r="E180" s="5">
        <v>0</v>
      </c>
      <c r="F180" s="5">
        <v>0</v>
      </c>
      <c r="G180" s="5">
        <v>0</v>
      </c>
    </row>
    <row r="181" spans="1:7" x14ac:dyDescent="0.35">
      <c r="A181" t="s">
        <v>182</v>
      </c>
      <c r="B181" t="s">
        <v>384</v>
      </c>
      <c r="C181" s="5">
        <v>0</v>
      </c>
      <c r="D181" s="5">
        <v>0</v>
      </c>
      <c r="E181" s="5">
        <v>0</v>
      </c>
      <c r="F181" s="5">
        <v>0</v>
      </c>
      <c r="G181" s="5">
        <v>0</v>
      </c>
    </row>
    <row r="182" spans="1:7" x14ac:dyDescent="0.35">
      <c r="A182" t="s">
        <v>182</v>
      </c>
      <c r="B182" t="s">
        <v>385</v>
      </c>
      <c r="C182" s="5">
        <v>0</v>
      </c>
      <c r="D182" s="5">
        <v>0</v>
      </c>
      <c r="E182" s="5">
        <v>0</v>
      </c>
      <c r="F182" s="5">
        <v>0</v>
      </c>
      <c r="G182" s="5">
        <v>0</v>
      </c>
    </row>
    <row r="183" spans="1:7" x14ac:dyDescent="0.35">
      <c r="A183" t="s">
        <v>182</v>
      </c>
      <c r="B183" t="s">
        <v>386</v>
      </c>
      <c r="C183" s="5">
        <v>0</v>
      </c>
      <c r="D183" s="5">
        <v>0</v>
      </c>
      <c r="E183" s="5">
        <v>0</v>
      </c>
      <c r="F183" s="5">
        <v>0</v>
      </c>
      <c r="G183" s="5">
        <v>0</v>
      </c>
    </row>
    <row r="184" spans="1:7" x14ac:dyDescent="0.35">
      <c r="A184" t="s">
        <v>182</v>
      </c>
      <c r="B184" t="s">
        <v>387</v>
      </c>
      <c r="C184" s="5">
        <v>0</v>
      </c>
      <c r="D184" s="5">
        <v>0</v>
      </c>
      <c r="E184" s="5">
        <v>0</v>
      </c>
      <c r="F184" s="5">
        <v>0</v>
      </c>
      <c r="G184" s="5">
        <v>0</v>
      </c>
    </row>
    <row r="185" spans="1:7" x14ac:dyDescent="0.35">
      <c r="A185" t="s">
        <v>182</v>
      </c>
      <c r="B185" t="s">
        <v>388</v>
      </c>
      <c r="C185" s="5" t="s">
        <v>27</v>
      </c>
      <c r="D185" s="5">
        <v>0</v>
      </c>
      <c r="E185" s="5">
        <v>0</v>
      </c>
      <c r="F185" s="5">
        <v>0</v>
      </c>
      <c r="G185" s="5">
        <v>0</v>
      </c>
    </row>
    <row r="186" spans="1:7" x14ac:dyDescent="0.35">
      <c r="A186" t="s">
        <v>182</v>
      </c>
      <c r="B186" t="s">
        <v>389</v>
      </c>
      <c r="C186" s="5">
        <v>0</v>
      </c>
      <c r="D186" s="5">
        <v>0</v>
      </c>
      <c r="E186" s="5">
        <v>0</v>
      </c>
      <c r="F186" s="5">
        <v>0</v>
      </c>
      <c r="G186" s="5">
        <v>0</v>
      </c>
    </row>
    <row r="187" spans="1:7" x14ac:dyDescent="0.35">
      <c r="A187" t="s">
        <v>182</v>
      </c>
      <c r="B187" t="s">
        <v>390</v>
      </c>
      <c r="C187" s="5">
        <v>0</v>
      </c>
      <c r="D187" s="5">
        <v>0</v>
      </c>
      <c r="E187" s="5">
        <v>0</v>
      </c>
      <c r="F187" s="5">
        <v>0</v>
      </c>
      <c r="G187" s="5">
        <v>0</v>
      </c>
    </row>
    <row r="188" spans="1:7" x14ac:dyDescent="0.35">
      <c r="A188" t="s">
        <v>182</v>
      </c>
      <c r="B188" t="s">
        <v>391</v>
      </c>
      <c r="C188" s="5">
        <v>0</v>
      </c>
      <c r="D188" s="5">
        <v>0</v>
      </c>
      <c r="E188" s="5">
        <v>0</v>
      </c>
      <c r="F188" s="5">
        <v>0</v>
      </c>
      <c r="G188" s="5">
        <v>0</v>
      </c>
    </row>
    <row r="189" spans="1:7" x14ac:dyDescent="0.35">
      <c r="A189" t="s">
        <v>182</v>
      </c>
      <c r="B189" t="s">
        <v>392</v>
      </c>
      <c r="C189" s="5">
        <v>0</v>
      </c>
      <c r="D189" s="5">
        <v>0</v>
      </c>
      <c r="E189" s="5">
        <v>0</v>
      </c>
      <c r="F189" s="5">
        <v>0</v>
      </c>
      <c r="G189" s="5">
        <v>0</v>
      </c>
    </row>
    <row r="190" spans="1:7" x14ac:dyDescent="0.35">
      <c r="A190" t="s">
        <v>182</v>
      </c>
      <c r="B190" t="s">
        <v>393</v>
      </c>
      <c r="C190" s="5">
        <v>0</v>
      </c>
      <c r="D190" s="5">
        <v>0</v>
      </c>
      <c r="E190" s="5">
        <v>0</v>
      </c>
      <c r="F190" s="5">
        <v>0</v>
      </c>
      <c r="G190" s="5">
        <v>0</v>
      </c>
    </row>
    <row r="191" spans="1:7" x14ac:dyDescent="0.35">
      <c r="A191" t="s">
        <v>182</v>
      </c>
      <c r="B191" t="s">
        <v>394</v>
      </c>
      <c r="C191" s="5">
        <v>0</v>
      </c>
      <c r="D191" s="5">
        <v>0</v>
      </c>
      <c r="E191" s="5">
        <v>0</v>
      </c>
      <c r="F191" s="5">
        <v>0</v>
      </c>
      <c r="G191" s="5">
        <v>0</v>
      </c>
    </row>
    <row r="192" spans="1:7" x14ac:dyDescent="0.35">
      <c r="A192" t="s">
        <v>182</v>
      </c>
      <c r="B192" t="s">
        <v>395</v>
      </c>
      <c r="C192" s="5">
        <v>0</v>
      </c>
      <c r="D192" s="5">
        <v>0</v>
      </c>
      <c r="E192" s="5">
        <v>0</v>
      </c>
      <c r="F192" s="5">
        <v>0</v>
      </c>
      <c r="G192" s="5">
        <v>0</v>
      </c>
    </row>
    <row r="193" spans="1:7" x14ac:dyDescent="0.35">
      <c r="A193" t="s">
        <v>182</v>
      </c>
      <c r="B193" t="s">
        <v>396</v>
      </c>
      <c r="C193" s="5">
        <v>0</v>
      </c>
      <c r="D193" s="5">
        <v>0</v>
      </c>
      <c r="E193" s="5">
        <v>0</v>
      </c>
      <c r="F193" s="5">
        <v>0</v>
      </c>
      <c r="G193" s="5">
        <v>0</v>
      </c>
    </row>
    <row r="194" spans="1:7" x14ac:dyDescent="0.35">
      <c r="A194" t="s">
        <v>182</v>
      </c>
      <c r="B194" t="s">
        <v>397</v>
      </c>
      <c r="C194" s="5">
        <v>0</v>
      </c>
      <c r="D194" s="5">
        <v>0</v>
      </c>
      <c r="E194" s="5">
        <v>0</v>
      </c>
      <c r="F194" s="5">
        <v>0</v>
      </c>
      <c r="G194" s="5">
        <v>0</v>
      </c>
    </row>
    <row r="195" spans="1:7" x14ac:dyDescent="0.35">
      <c r="A195" t="s">
        <v>182</v>
      </c>
      <c r="B195" t="s">
        <v>398</v>
      </c>
      <c r="C195" s="5">
        <v>0</v>
      </c>
      <c r="D195" s="5">
        <v>0</v>
      </c>
      <c r="E195" s="5">
        <v>0</v>
      </c>
      <c r="F195" s="5">
        <v>0</v>
      </c>
      <c r="G195" s="5">
        <v>0</v>
      </c>
    </row>
    <row r="196" spans="1:7" x14ac:dyDescent="0.35">
      <c r="A196" t="s">
        <v>182</v>
      </c>
      <c r="B196" t="s">
        <v>399</v>
      </c>
      <c r="C196" s="5">
        <v>0</v>
      </c>
      <c r="D196" s="5">
        <v>0</v>
      </c>
      <c r="E196" s="5">
        <v>0</v>
      </c>
      <c r="F196" s="5">
        <v>0</v>
      </c>
      <c r="G196" s="5">
        <v>0</v>
      </c>
    </row>
    <row r="197" spans="1:7" x14ac:dyDescent="0.35">
      <c r="A197" t="s">
        <v>182</v>
      </c>
      <c r="B197" t="s">
        <v>400</v>
      </c>
      <c r="C197" s="5">
        <v>0</v>
      </c>
      <c r="D197" s="5">
        <v>0</v>
      </c>
      <c r="E197" s="5">
        <v>0</v>
      </c>
      <c r="F197" s="5">
        <v>0</v>
      </c>
      <c r="G197" s="5">
        <v>0</v>
      </c>
    </row>
    <row r="198" spans="1:7" x14ac:dyDescent="0.35">
      <c r="A198" t="s">
        <v>182</v>
      </c>
      <c r="B198" t="s">
        <v>401</v>
      </c>
      <c r="C198" s="5">
        <v>0</v>
      </c>
      <c r="D198" s="5">
        <v>0</v>
      </c>
      <c r="E198" s="5">
        <v>0</v>
      </c>
      <c r="F198" s="5">
        <v>0</v>
      </c>
      <c r="G198" s="5">
        <v>0</v>
      </c>
    </row>
    <row r="199" spans="1:7" x14ac:dyDescent="0.35">
      <c r="A199" t="s">
        <v>182</v>
      </c>
      <c r="B199" t="s">
        <v>402</v>
      </c>
      <c r="C199" s="5">
        <v>0</v>
      </c>
      <c r="D199" s="5">
        <v>0</v>
      </c>
      <c r="E199" s="5">
        <v>0</v>
      </c>
      <c r="F199" s="5">
        <v>0</v>
      </c>
      <c r="G199" s="5">
        <v>0</v>
      </c>
    </row>
    <row r="200" spans="1:7" x14ac:dyDescent="0.35">
      <c r="A200" t="s">
        <v>182</v>
      </c>
      <c r="B200" t="s">
        <v>403</v>
      </c>
      <c r="C200" s="5">
        <v>0</v>
      </c>
      <c r="D200" s="5">
        <v>0</v>
      </c>
      <c r="E200" s="5">
        <v>0</v>
      </c>
      <c r="F200" s="5">
        <v>0</v>
      </c>
      <c r="G200" s="5">
        <v>0</v>
      </c>
    </row>
    <row r="201" spans="1:7" x14ac:dyDescent="0.35">
      <c r="A201" t="s">
        <v>182</v>
      </c>
      <c r="B201" t="s">
        <v>404</v>
      </c>
      <c r="C201" s="5">
        <v>0</v>
      </c>
      <c r="D201" s="5">
        <v>0</v>
      </c>
      <c r="E201" s="5">
        <v>0</v>
      </c>
      <c r="F201" s="5">
        <v>0</v>
      </c>
      <c r="G201" s="5">
        <v>0</v>
      </c>
    </row>
    <row r="202" spans="1:7" x14ac:dyDescent="0.35">
      <c r="A202" t="s">
        <v>182</v>
      </c>
      <c r="B202" t="s">
        <v>405</v>
      </c>
      <c r="C202" s="5">
        <v>0</v>
      </c>
      <c r="D202" s="5">
        <v>0</v>
      </c>
      <c r="E202" s="5">
        <v>0</v>
      </c>
      <c r="F202" s="5">
        <v>0</v>
      </c>
      <c r="G202" s="5">
        <v>0</v>
      </c>
    </row>
    <row r="203" spans="1:7" x14ac:dyDescent="0.35">
      <c r="A203" t="s">
        <v>182</v>
      </c>
      <c r="B203" t="s">
        <v>406</v>
      </c>
      <c r="C203" s="5">
        <v>0</v>
      </c>
      <c r="D203" s="5">
        <v>0</v>
      </c>
      <c r="E203" s="5">
        <v>0</v>
      </c>
      <c r="F203" s="5">
        <v>0</v>
      </c>
      <c r="G203" s="5">
        <v>0</v>
      </c>
    </row>
    <row r="204" spans="1:7" x14ac:dyDescent="0.35">
      <c r="A204" t="s">
        <v>182</v>
      </c>
      <c r="B204" t="s">
        <v>407</v>
      </c>
      <c r="C204" s="5">
        <v>0</v>
      </c>
      <c r="D204" s="5">
        <v>0</v>
      </c>
      <c r="E204" s="5">
        <v>0</v>
      </c>
      <c r="F204" s="5">
        <v>0</v>
      </c>
      <c r="G204" s="5">
        <v>0</v>
      </c>
    </row>
    <row r="205" spans="1:7" x14ac:dyDescent="0.35">
      <c r="A205" t="s">
        <v>182</v>
      </c>
      <c r="B205" t="s">
        <v>408</v>
      </c>
      <c r="C205" s="5">
        <v>15</v>
      </c>
      <c r="D205" s="5">
        <v>25</v>
      </c>
      <c r="E205" s="5">
        <v>0</v>
      </c>
      <c r="F205" s="5">
        <v>0</v>
      </c>
      <c r="G205" s="5">
        <v>0</v>
      </c>
    </row>
    <row r="206" spans="1:7" x14ac:dyDescent="0.35">
      <c r="A206" t="s">
        <v>182</v>
      </c>
      <c r="B206" t="s">
        <v>409</v>
      </c>
      <c r="C206" s="5">
        <v>0</v>
      </c>
      <c r="D206" s="5">
        <v>0</v>
      </c>
      <c r="E206" s="5">
        <v>0</v>
      </c>
      <c r="F206" s="5">
        <v>0</v>
      </c>
      <c r="G206" s="5" t="s">
        <v>29</v>
      </c>
    </row>
    <row r="207" spans="1:7" x14ac:dyDescent="0.35">
      <c r="A207" t="s">
        <v>182</v>
      </c>
      <c r="B207" t="s">
        <v>410</v>
      </c>
      <c r="C207" s="5">
        <v>65</v>
      </c>
      <c r="D207" s="5">
        <v>40</v>
      </c>
      <c r="E207" s="5">
        <v>30</v>
      </c>
      <c r="F207" s="5">
        <v>20</v>
      </c>
      <c r="G207" s="5">
        <v>15</v>
      </c>
    </row>
    <row r="208" spans="1:7" x14ac:dyDescent="0.35">
      <c r="A208" t="s">
        <v>182</v>
      </c>
      <c r="B208" t="s">
        <v>411</v>
      </c>
      <c r="C208" s="5" t="s">
        <v>29</v>
      </c>
      <c r="D208" s="5" t="s">
        <v>29</v>
      </c>
      <c r="E208" s="5" t="s">
        <v>29</v>
      </c>
      <c r="F208" s="5">
        <v>0</v>
      </c>
      <c r="G208" s="5">
        <v>0</v>
      </c>
    </row>
    <row r="209" spans="1:7" x14ac:dyDescent="0.35">
      <c r="A209" t="s">
        <v>182</v>
      </c>
      <c r="B209" t="s">
        <v>412</v>
      </c>
      <c r="C209" s="5">
        <v>110</v>
      </c>
      <c r="D209" s="5">
        <v>110</v>
      </c>
      <c r="E209" s="5">
        <v>125</v>
      </c>
      <c r="F209" s="5">
        <v>130</v>
      </c>
      <c r="G209" s="5">
        <v>70</v>
      </c>
    </row>
    <row r="210" spans="1:7" x14ac:dyDescent="0.35">
      <c r="A210" t="s">
        <v>182</v>
      </c>
      <c r="B210" t="s">
        <v>413</v>
      </c>
      <c r="C210" s="5" t="s">
        <v>29</v>
      </c>
      <c r="D210" s="5" t="s">
        <v>29</v>
      </c>
      <c r="E210" s="5">
        <v>0</v>
      </c>
      <c r="F210" s="5" t="s">
        <v>27</v>
      </c>
      <c r="G210" s="5">
        <v>25</v>
      </c>
    </row>
    <row r="211" spans="1:7" x14ac:dyDescent="0.35">
      <c r="A211" t="s">
        <v>182</v>
      </c>
      <c r="B211" t="s">
        <v>414</v>
      </c>
      <c r="C211" s="5" t="s">
        <v>29</v>
      </c>
      <c r="D211" s="5" t="s">
        <v>29</v>
      </c>
      <c r="E211" s="5" t="s">
        <v>29</v>
      </c>
      <c r="F211" s="5">
        <v>5</v>
      </c>
      <c r="G211" s="5">
        <v>0</v>
      </c>
    </row>
    <row r="212" spans="1:7" x14ac:dyDescent="0.35">
      <c r="A212" t="s">
        <v>184</v>
      </c>
      <c r="B212" t="s">
        <v>415</v>
      </c>
      <c r="C212" s="5">
        <v>20</v>
      </c>
      <c r="D212" s="5">
        <v>25</v>
      </c>
      <c r="E212" s="5">
        <v>20</v>
      </c>
      <c r="F212" s="5">
        <v>15</v>
      </c>
      <c r="G212" s="5">
        <v>0</v>
      </c>
    </row>
    <row r="213" spans="1:7" x14ac:dyDescent="0.35">
      <c r="A213" t="s">
        <v>184</v>
      </c>
      <c r="B213" t="s">
        <v>416</v>
      </c>
      <c r="C213" s="5">
        <v>250</v>
      </c>
      <c r="D213" s="5">
        <v>160</v>
      </c>
      <c r="E213" s="5">
        <v>90</v>
      </c>
      <c r="F213" s="5">
        <v>120</v>
      </c>
      <c r="G213" s="5">
        <v>20</v>
      </c>
    </row>
    <row r="214" spans="1:7" x14ac:dyDescent="0.35">
      <c r="A214" t="s">
        <v>184</v>
      </c>
      <c r="B214" t="s">
        <v>417</v>
      </c>
      <c r="C214" s="5">
        <v>175</v>
      </c>
      <c r="D214" s="5">
        <v>155</v>
      </c>
      <c r="E214" s="5">
        <v>140</v>
      </c>
      <c r="F214" s="5">
        <v>155</v>
      </c>
      <c r="G214" s="5">
        <v>25</v>
      </c>
    </row>
    <row r="215" spans="1:7" x14ac:dyDescent="0.35">
      <c r="A215" t="s">
        <v>184</v>
      </c>
      <c r="B215" t="s">
        <v>323</v>
      </c>
      <c r="C215" s="5">
        <v>40</v>
      </c>
      <c r="D215" s="5">
        <v>20</v>
      </c>
      <c r="E215" s="5">
        <v>15</v>
      </c>
      <c r="F215" s="5">
        <v>20</v>
      </c>
      <c r="G215" s="5">
        <v>0</v>
      </c>
    </row>
    <row r="216" spans="1:7" x14ac:dyDescent="0.35">
      <c r="A216" t="s">
        <v>184</v>
      </c>
      <c r="B216" t="s">
        <v>418</v>
      </c>
      <c r="C216" s="5">
        <v>110</v>
      </c>
      <c r="D216" s="5">
        <v>125</v>
      </c>
      <c r="E216" s="5">
        <v>70</v>
      </c>
      <c r="F216" s="5">
        <v>65</v>
      </c>
      <c r="G216" s="5">
        <v>0</v>
      </c>
    </row>
    <row r="217" spans="1:7" x14ac:dyDescent="0.35">
      <c r="A217" t="s">
        <v>184</v>
      </c>
      <c r="B217" t="s">
        <v>328</v>
      </c>
      <c r="C217" s="5">
        <v>495</v>
      </c>
      <c r="D217" s="5">
        <v>470</v>
      </c>
      <c r="E217" s="5">
        <v>340</v>
      </c>
      <c r="F217" s="5">
        <v>370</v>
      </c>
      <c r="G217" s="5">
        <v>245</v>
      </c>
    </row>
    <row r="218" spans="1:7" x14ac:dyDescent="0.35">
      <c r="A218" t="s">
        <v>184</v>
      </c>
      <c r="B218" t="s">
        <v>257</v>
      </c>
      <c r="C218" s="5">
        <v>435</v>
      </c>
      <c r="D218" s="5">
        <v>370</v>
      </c>
      <c r="E218" s="5">
        <v>325</v>
      </c>
      <c r="F218" s="5">
        <v>285</v>
      </c>
      <c r="G218" s="5">
        <v>170</v>
      </c>
    </row>
    <row r="219" spans="1:7" x14ac:dyDescent="0.35">
      <c r="A219" t="s">
        <v>184</v>
      </c>
      <c r="B219" t="s">
        <v>419</v>
      </c>
      <c r="C219" s="5" t="s">
        <v>29</v>
      </c>
      <c r="D219" s="5" t="s">
        <v>29</v>
      </c>
      <c r="E219" s="5" t="s">
        <v>29</v>
      </c>
      <c r="F219" s="5">
        <v>0</v>
      </c>
      <c r="G219" s="5">
        <v>0</v>
      </c>
    </row>
    <row r="220" spans="1:7" x14ac:dyDescent="0.35">
      <c r="A220" t="s">
        <v>184</v>
      </c>
      <c r="B220" t="s">
        <v>420</v>
      </c>
      <c r="C220" s="5">
        <v>65</v>
      </c>
      <c r="D220" s="5">
        <v>65</v>
      </c>
      <c r="E220" s="5">
        <v>30</v>
      </c>
      <c r="F220" s="5">
        <v>20</v>
      </c>
      <c r="G220" s="5">
        <v>0</v>
      </c>
    </row>
    <row r="221" spans="1:7" x14ac:dyDescent="0.35">
      <c r="A221" t="s">
        <v>184</v>
      </c>
      <c r="B221" t="s">
        <v>345</v>
      </c>
      <c r="C221" s="5">
        <v>240</v>
      </c>
      <c r="D221" s="5">
        <v>75</v>
      </c>
      <c r="E221" s="5">
        <v>10</v>
      </c>
      <c r="F221" s="5">
        <v>0</v>
      </c>
      <c r="G221" s="5" t="s">
        <v>29</v>
      </c>
    </row>
    <row r="222" spans="1:7" x14ac:dyDescent="0.35">
      <c r="A222" t="s">
        <v>184</v>
      </c>
      <c r="B222" t="s">
        <v>262</v>
      </c>
      <c r="C222" s="5">
        <v>245</v>
      </c>
      <c r="D222" s="5">
        <v>105</v>
      </c>
      <c r="E222" s="5">
        <v>110</v>
      </c>
      <c r="F222" s="5">
        <v>100</v>
      </c>
      <c r="G222" s="5" t="s">
        <v>29</v>
      </c>
    </row>
    <row r="223" spans="1:7" x14ac:dyDescent="0.35">
      <c r="A223" t="s">
        <v>184</v>
      </c>
      <c r="B223" t="s">
        <v>263</v>
      </c>
      <c r="C223" s="5">
        <v>305</v>
      </c>
      <c r="D223" s="5">
        <v>255</v>
      </c>
      <c r="E223" s="5">
        <v>230</v>
      </c>
      <c r="F223" s="5">
        <v>210</v>
      </c>
      <c r="G223" s="5">
        <v>125</v>
      </c>
    </row>
    <row r="224" spans="1:7" x14ac:dyDescent="0.35">
      <c r="A224" t="s">
        <v>184</v>
      </c>
      <c r="B224" t="s">
        <v>264</v>
      </c>
      <c r="C224" s="5">
        <v>20</v>
      </c>
      <c r="D224" s="5">
        <v>10</v>
      </c>
      <c r="E224" s="5">
        <v>25</v>
      </c>
      <c r="F224" s="5">
        <v>0</v>
      </c>
      <c r="G224" s="5" t="s">
        <v>29</v>
      </c>
    </row>
    <row r="225" spans="1:7" x14ac:dyDescent="0.35">
      <c r="A225" t="s">
        <v>184</v>
      </c>
      <c r="B225" t="s">
        <v>266</v>
      </c>
      <c r="C225" s="5">
        <v>30</v>
      </c>
      <c r="D225" s="5">
        <v>20</v>
      </c>
      <c r="E225" s="5">
        <v>0</v>
      </c>
      <c r="F225" s="5">
        <v>0</v>
      </c>
      <c r="G225" s="5" t="s">
        <v>29</v>
      </c>
    </row>
    <row r="226" spans="1:7" x14ac:dyDescent="0.35">
      <c r="A226" t="s">
        <v>184</v>
      </c>
      <c r="B226" t="s">
        <v>421</v>
      </c>
      <c r="C226" s="5">
        <v>0</v>
      </c>
      <c r="D226" s="5">
        <v>0</v>
      </c>
      <c r="E226" s="5">
        <v>10</v>
      </c>
      <c r="F226" s="5">
        <v>10</v>
      </c>
      <c r="G226" s="5">
        <v>10</v>
      </c>
    </row>
    <row r="227" spans="1:7" x14ac:dyDescent="0.35">
      <c r="A227" t="s">
        <v>184</v>
      </c>
      <c r="B227" t="s">
        <v>268</v>
      </c>
      <c r="C227" s="5">
        <v>15</v>
      </c>
      <c r="D227" s="5">
        <v>0</v>
      </c>
      <c r="E227" s="5">
        <v>15</v>
      </c>
      <c r="F227" s="5">
        <v>10</v>
      </c>
      <c r="G227" s="5">
        <v>20</v>
      </c>
    </row>
    <row r="228" spans="1:7" x14ac:dyDescent="0.35">
      <c r="A228" t="s">
        <v>184</v>
      </c>
      <c r="B228" t="s">
        <v>422</v>
      </c>
      <c r="C228" s="5">
        <v>40</v>
      </c>
      <c r="D228" s="5">
        <v>30</v>
      </c>
      <c r="E228" s="5">
        <v>35</v>
      </c>
      <c r="F228" s="5">
        <v>35</v>
      </c>
      <c r="G228" s="5">
        <v>10</v>
      </c>
    </row>
    <row r="229" spans="1:7" x14ac:dyDescent="0.35">
      <c r="A229" t="s">
        <v>184</v>
      </c>
      <c r="B229" t="s">
        <v>269</v>
      </c>
      <c r="C229" s="5">
        <v>5</v>
      </c>
      <c r="D229" s="5" t="s">
        <v>29</v>
      </c>
      <c r="E229" s="5" t="s">
        <v>29</v>
      </c>
      <c r="F229" s="5" t="s">
        <v>29</v>
      </c>
      <c r="G229" s="5" t="s">
        <v>29</v>
      </c>
    </row>
    <row r="230" spans="1:7" x14ac:dyDescent="0.35">
      <c r="A230" t="s">
        <v>184</v>
      </c>
      <c r="B230" t="s">
        <v>271</v>
      </c>
      <c r="C230" s="5">
        <v>95</v>
      </c>
      <c r="D230" s="5">
        <v>40</v>
      </c>
      <c r="E230" s="5">
        <v>45</v>
      </c>
      <c r="F230" s="5">
        <v>10</v>
      </c>
      <c r="G230" s="5">
        <v>0</v>
      </c>
    </row>
    <row r="231" spans="1:7" x14ac:dyDescent="0.35">
      <c r="A231" t="s">
        <v>184</v>
      </c>
      <c r="B231" t="s">
        <v>423</v>
      </c>
      <c r="C231" s="5">
        <v>790</v>
      </c>
      <c r="D231" s="5">
        <v>650</v>
      </c>
      <c r="E231" s="5">
        <v>565</v>
      </c>
      <c r="F231" s="5">
        <v>395</v>
      </c>
      <c r="G231" s="5">
        <v>180</v>
      </c>
    </row>
    <row r="232" spans="1:7" x14ac:dyDescent="0.35">
      <c r="A232" t="s">
        <v>184</v>
      </c>
      <c r="B232" t="s">
        <v>352</v>
      </c>
      <c r="C232" s="5">
        <v>145</v>
      </c>
      <c r="D232" s="5">
        <v>75</v>
      </c>
      <c r="E232" s="5">
        <v>90</v>
      </c>
      <c r="F232" s="5">
        <v>45</v>
      </c>
      <c r="G232" s="5">
        <v>20</v>
      </c>
    </row>
    <row r="233" spans="1:7" x14ac:dyDescent="0.35">
      <c r="A233" t="s">
        <v>184</v>
      </c>
      <c r="B233" t="s">
        <v>204</v>
      </c>
      <c r="C233" s="5">
        <v>0</v>
      </c>
      <c r="D233" s="5" t="s">
        <v>27</v>
      </c>
      <c r="E233" s="5">
        <v>0</v>
      </c>
      <c r="F233" s="5">
        <v>10</v>
      </c>
      <c r="G233" s="5">
        <v>0</v>
      </c>
    </row>
    <row r="234" spans="1:7" x14ac:dyDescent="0.35">
      <c r="A234" t="s">
        <v>184</v>
      </c>
      <c r="B234" t="s">
        <v>424</v>
      </c>
      <c r="C234" s="5">
        <v>15</v>
      </c>
      <c r="D234" s="5">
        <v>10</v>
      </c>
      <c r="E234" s="5">
        <v>15</v>
      </c>
      <c r="F234" s="5">
        <v>10</v>
      </c>
      <c r="G234" s="5">
        <v>0</v>
      </c>
    </row>
    <row r="235" spans="1:7" x14ac:dyDescent="0.35">
      <c r="A235" t="s">
        <v>184</v>
      </c>
      <c r="B235" t="s">
        <v>425</v>
      </c>
      <c r="C235" s="5">
        <v>0</v>
      </c>
      <c r="D235" s="5">
        <v>0</v>
      </c>
      <c r="E235" s="5">
        <v>0</v>
      </c>
      <c r="F235" s="5">
        <v>0</v>
      </c>
      <c r="G235" s="5">
        <v>0</v>
      </c>
    </row>
    <row r="236" spans="1:7" x14ac:dyDescent="0.35">
      <c r="A236" t="s">
        <v>184</v>
      </c>
      <c r="B236" t="s">
        <v>426</v>
      </c>
      <c r="C236" s="5">
        <v>0</v>
      </c>
      <c r="D236" s="5">
        <v>0</v>
      </c>
      <c r="E236" s="5">
        <v>0</v>
      </c>
      <c r="F236" s="5">
        <v>0</v>
      </c>
      <c r="G236" s="5">
        <v>0</v>
      </c>
    </row>
    <row r="237" spans="1:7" x14ac:dyDescent="0.35">
      <c r="A237" t="s">
        <v>184</v>
      </c>
      <c r="B237" t="s">
        <v>272</v>
      </c>
      <c r="C237" s="5">
        <v>0</v>
      </c>
      <c r="D237" s="5">
        <v>0</v>
      </c>
      <c r="E237" s="5">
        <v>0</v>
      </c>
      <c r="F237" s="5">
        <v>0</v>
      </c>
      <c r="G237" s="5">
        <v>0</v>
      </c>
    </row>
    <row r="238" spans="1:7" x14ac:dyDescent="0.35">
      <c r="A238" t="s">
        <v>184</v>
      </c>
      <c r="B238" t="s">
        <v>196</v>
      </c>
      <c r="C238" s="5">
        <v>5</v>
      </c>
      <c r="D238" s="5">
        <v>0</v>
      </c>
      <c r="E238" s="5">
        <v>0</v>
      </c>
      <c r="F238" s="5">
        <v>0</v>
      </c>
      <c r="G238" s="5" t="s">
        <v>29</v>
      </c>
    </row>
    <row r="239" spans="1:7" x14ac:dyDescent="0.35">
      <c r="A239" t="s">
        <v>184</v>
      </c>
      <c r="B239" t="s">
        <v>427</v>
      </c>
      <c r="C239" s="5">
        <v>115</v>
      </c>
      <c r="D239" s="5">
        <v>80</v>
      </c>
      <c r="E239" s="5">
        <v>70</v>
      </c>
      <c r="F239" s="5">
        <v>55</v>
      </c>
      <c r="G239" s="5">
        <v>20</v>
      </c>
    </row>
    <row r="240" spans="1:7" x14ac:dyDescent="0.35">
      <c r="A240" t="s">
        <v>184</v>
      </c>
      <c r="B240" t="s">
        <v>205</v>
      </c>
      <c r="C240" s="5">
        <v>35</v>
      </c>
      <c r="D240" s="5" t="s">
        <v>27</v>
      </c>
      <c r="E240" s="5" t="s">
        <v>27</v>
      </c>
      <c r="F240" s="5">
        <v>15</v>
      </c>
      <c r="G240" s="5" t="s">
        <v>27</v>
      </c>
    </row>
    <row r="241" spans="1:7" x14ac:dyDescent="0.35">
      <c r="A241" t="s">
        <v>184</v>
      </c>
      <c r="B241" t="s">
        <v>428</v>
      </c>
      <c r="C241" s="5">
        <v>90</v>
      </c>
      <c r="D241" s="5">
        <v>50</v>
      </c>
      <c r="E241" s="5">
        <v>45</v>
      </c>
      <c r="F241" s="5">
        <v>0</v>
      </c>
      <c r="G241" s="5">
        <v>0</v>
      </c>
    </row>
    <row r="242" spans="1:7" x14ac:dyDescent="0.35">
      <c r="A242" t="s">
        <v>184</v>
      </c>
      <c r="B242" t="s">
        <v>429</v>
      </c>
      <c r="C242" s="5" t="s">
        <v>27</v>
      </c>
      <c r="D242" s="5" t="s">
        <v>27</v>
      </c>
      <c r="E242" s="5">
        <v>15</v>
      </c>
      <c r="F242" s="5" t="s">
        <v>27</v>
      </c>
      <c r="G242" s="5" t="s">
        <v>27</v>
      </c>
    </row>
    <row r="243" spans="1:7" x14ac:dyDescent="0.35">
      <c r="A243" t="s">
        <v>184</v>
      </c>
      <c r="B243" t="s">
        <v>430</v>
      </c>
      <c r="C243" s="5">
        <v>105</v>
      </c>
      <c r="D243" s="5">
        <v>135</v>
      </c>
      <c r="E243" s="5">
        <v>70</v>
      </c>
      <c r="F243" s="5">
        <v>40</v>
      </c>
      <c r="G243" s="5">
        <v>10</v>
      </c>
    </row>
    <row r="244" spans="1:7" x14ac:dyDescent="0.35">
      <c r="A244" t="s">
        <v>184</v>
      </c>
      <c r="B244" t="s">
        <v>431</v>
      </c>
      <c r="C244" s="5">
        <v>50</v>
      </c>
      <c r="D244" s="5">
        <v>10</v>
      </c>
      <c r="E244" s="5" t="s">
        <v>27</v>
      </c>
      <c r="F244" s="5">
        <v>5</v>
      </c>
      <c r="G244" s="5">
        <v>0</v>
      </c>
    </row>
    <row r="245" spans="1:7" x14ac:dyDescent="0.35">
      <c r="A245" t="s">
        <v>184</v>
      </c>
      <c r="B245" t="s">
        <v>432</v>
      </c>
      <c r="C245" s="5">
        <v>110</v>
      </c>
      <c r="D245" s="5">
        <v>80</v>
      </c>
      <c r="E245" s="5">
        <v>135</v>
      </c>
      <c r="F245" s="5">
        <v>160</v>
      </c>
      <c r="G245" s="5">
        <v>80</v>
      </c>
    </row>
    <row r="246" spans="1:7" x14ac:dyDescent="0.35">
      <c r="A246" t="s">
        <v>184</v>
      </c>
      <c r="B246" t="s">
        <v>433</v>
      </c>
      <c r="C246" s="5">
        <v>0</v>
      </c>
      <c r="D246" s="5">
        <v>0</v>
      </c>
      <c r="E246" s="5">
        <v>0</v>
      </c>
      <c r="F246" s="5">
        <v>0</v>
      </c>
      <c r="G246" s="5">
        <v>0</v>
      </c>
    </row>
    <row r="247" spans="1:7" x14ac:dyDescent="0.35">
      <c r="A247" t="s">
        <v>184</v>
      </c>
      <c r="B247" t="s">
        <v>434</v>
      </c>
      <c r="C247" s="5">
        <v>15</v>
      </c>
      <c r="D247" s="5">
        <v>15</v>
      </c>
      <c r="E247" s="5">
        <v>0</v>
      </c>
      <c r="F247" s="5">
        <v>0</v>
      </c>
      <c r="G247" s="5">
        <v>0</v>
      </c>
    </row>
    <row r="248" spans="1:7" x14ac:dyDescent="0.35">
      <c r="A248" t="s">
        <v>184</v>
      </c>
      <c r="B248" t="s">
        <v>276</v>
      </c>
      <c r="C248" s="5">
        <v>40</v>
      </c>
      <c r="D248" s="5">
        <v>50</v>
      </c>
      <c r="E248" s="5">
        <v>55</v>
      </c>
      <c r="F248" s="5">
        <v>40</v>
      </c>
      <c r="G248" s="5">
        <v>30</v>
      </c>
    </row>
    <row r="249" spans="1:7" x14ac:dyDescent="0.35">
      <c r="A249" t="s">
        <v>184</v>
      </c>
      <c r="B249" t="s">
        <v>435</v>
      </c>
      <c r="C249" s="5" t="s">
        <v>27</v>
      </c>
      <c r="D249" s="5">
        <v>0</v>
      </c>
      <c r="E249" s="5">
        <v>0</v>
      </c>
      <c r="F249" s="5" t="s">
        <v>29</v>
      </c>
      <c r="G249" s="5" t="s">
        <v>29</v>
      </c>
    </row>
    <row r="250" spans="1:7" x14ac:dyDescent="0.35">
      <c r="A250" t="s">
        <v>184</v>
      </c>
      <c r="B250" t="s">
        <v>436</v>
      </c>
      <c r="C250" s="5">
        <v>155</v>
      </c>
      <c r="D250" s="5">
        <v>165</v>
      </c>
      <c r="E250" s="5">
        <v>150</v>
      </c>
      <c r="F250" s="5">
        <v>85</v>
      </c>
      <c r="G250" s="5">
        <v>85</v>
      </c>
    </row>
    <row r="251" spans="1:7" x14ac:dyDescent="0.35">
      <c r="A251" t="s">
        <v>184</v>
      </c>
      <c r="B251" t="s">
        <v>437</v>
      </c>
      <c r="C251" s="5">
        <v>10</v>
      </c>
      <c r="D251" s="5">
        <v>0</v>
      </c>
      <c r="E251" s="5">
        <v>10</v>
      </c>
      <c r="F251" s="5">
        <v>0</v>
      </c>
      <c r="G251" s="5">
        <v>0</v>
      </c>
    </row>
    <row r="252" spans="1:7" x14ac:dyDescent="0.35">
      <c r="A252" t="s">
        <v>184</v>
      </c>
      <c r="B252" t="s">
        <v>248</v>
      </c>
      <c r="C252" s="5">
        <v>0</v>
      </c>
      <c r="D252" s="5">
        <v>0</v>
      </c>
      <c r="E252" s="5">
        <v>0</v>
      </c>
      <c r="F252" s="5">
        <v>0</v>
      </c>
      <c r="G252" s="5" t="s">
        <v>29</v>
      </c>
    </row>
    <row r="253" spans="1:7" x14ac:dyDescent="0.35">
      <c r="A253" t="s">
        <v>184</v>
      </c>
      <c r="B253" t="s">
        <v>438</v>
      </c>
      <c r="C253" s="5">
        <v>85</v>
      </c>
      <c r="D253" s="5">
        <v>45</v>
      </c>
      <c r="E253" s="5">
        <v>80</v>
      </c>
      <c r="F253" s="5">
        <v>25</v>
      </c>
      <c r="G253" s="5">
        <v>20</v>
      </c>
    </row>
    <row r="254" spans="1:7" x14ac:dyDescent="0.35">
      <c r="A254" t="s">
        <v>184</v>
      </c>
      <c r="B254" t="s">
        <v>143</v>
      </c>
      <c r="C254" s="5">
        <v>135</v>
      </c>
      <c r="D254" s="5">
        <v>20</v>
      </c>
      <c r="E254" s="5">
        <v>0</v>
      </c>
      <c r="F254" s="5">
        <v>0</v>
      </c>
      <c r="G254" s="5" t="s">
        <v>29</v>
      </c>
    </row>
    <row r="255" spans="1:7" x14ac:dyDescent="0.35">
      <c r="A255" t="s">
        <v>184</v>
      </c>
      <c r="B255" t="s">
        <v>439</v>
      </c>
      <c r="C255" s="5">
        <v>0</v>
      </c>
      <c r="D255" s="5">
        <v>0</v>
      </c>
      <c r="E255" s="5" t="s">
        <v>29</v>
      </c>
      <c r="F255" s="5" t="s">
        <v>29</v>
      </c>
      <c r="G255" s="5" t="s">
        <v>29</v>
      </c>
    </row>
    <row r="256" spans="1:7" x14ac:dyDescent="0.35">
      <c r="A256" t="s">
        <v>184</v>
      </c>
      <c r="B256" t="s">
        <v>440</v>
      </c>
      <c r="C256" s="5">
        <v>290</v>
      </c>
      <c r="D256" s="5">
        <v>180</v>
      </c>
      <c r="E256" s="5">
        <v>130</v>
      </c>
      <c r="F256" s="5">
        <v>65</v>
      </c>
      <c r="G256" s="5">
        <v>5</v>
      </c>
    </row>
    <row r="257" spans="1:7" x14ac:dyDescent="0.35">
      <c r="A257" t="s">
        <v>184</v>
      </c>
      <c r="B257" t="s">
        <v>244</v>
      </c>
      <c r="C257" s="5">
        <v>0</v>
      </c>
      <c r="D257" s="5">
        <v>0</v>
      </c>
      <c r="E257" s="5">
        <v>0</v>
      </c>
      <c r="F257" s="5">
        <v>0</v>
      </c>
      <c r="G257" s="5">
        <v>0</v>
      </c>
    </row>
    <row r="258" spans="1:7" x14ac:dyDescent="0.35">
      <c r="A258" t="s">
        <v>184</v>
      </c>
      <c r="B258" t="s">
        <v>245</v>
      </c>
      <c r="C258" s="5">
        <v>0</v>
      </c>
      <c r="D258" s="5">
        <v>0</v>
      </c>
      <c r="E258" s="5">
        <v>0</v>
      </c>
      <c r="F258" s="5">
        <v>0</v>
      </c>
      <c r="G258" s="5">
        <v>0</v>
      </c>
    </row>
    <row r="259" spans="1:7" x14ac:dyDescent="0.35">
      <c r="A259" t="s">
        <v>184</v>
      </c>
      <c r="B259" t="s">
        <v>441</v>
      </c>
      <c r="C259" s="5">
        <v>100</v>
      </c>
      <c r="D259" s="5">
        <v>105</v>
      </c>
      <c r="E259" s="5">
        <v>70</v>
      </c>
      <c r="F259" s="5">
        <v>25</v>
      </c>
      <c r="G259" s="5">
        <v>0</v>
      </c>
    </row>
    <row r="260" spans="1:7" x14ac:dyDescent="0.35">
      <c r="A260" t="s">
        <v>184</v>
      </c>
      <c r="B260" t="s">
        <v>442</v>
      </c>
      <c r="C260" s="5">
        <v>155</v>
      </c>
      <c r="D260" s="5">
        <v>140</v>
      </c>
      <c r="E260" s="5">
        <v>95</v>
      </c>
      <c r="F260" s="5">
        <v>110</v>
      </c>
      <c r="G260" s="5">
        <v>0</v>
      </c>
    </row>
    <row r="261" spans="1:7" x14ac:dyDescent="0.35">
      <c r="A261" t="s">
        <v>184</v>
      </c>
      <c r="B261" t="s">
        <v>281</v>
      </c>
      <c r="C261" s="5">
        <v>25</v>
      </c>
      <c r="D261" s="5">
        <v>30</v>
      </c>
      <c r="E261" s="5">
        <v>25</v>
      </c>
      <c r="F261" s="5">
        <v>25</v>
      </c>
      <c r="G261" s="5" t="s">
        <v>27</v>
      </c>
    </row>
    <row r="262" spans="1:7" x14ac:dyDescent="0.35">
      <c r="A262" t="s">
        <v>184</v>
      </c>
      <c r="B262" t="s">
        <v>443</v>
      </c>
      <c r="C262" s="5" t="s">
        <v>27</v>
      </c>
      <c r="D262" s="5" t="s">
        <v>27</v>
      </c>
      <c r="E262" s="5" t="s">
        <v>27</v>
      </c>
      <c r="F262" s="5" t="s">
        <v>27</v>
      </c>
      <c r="G262" s="5">
        <v>5</v>
      </c>
    </row>
    <row r="263" spans="1:7" x14ac:dyDescent="0.35">
      <c r="A263" t="s">
        <v>184</v>
      </c>
      <c r="B263" t="s">
        <v>444</v>
      </c>
      <c r="C263" s="5">
        <v>60</v>
      </c>
      <c r="D263" s="5">
        <v>30</v>
      </c>
      <c r="E263" s="5">
        <v>55</v>
      </c>
      <c r="F263" s="5">
        <v>15</v>
      </c>
      <c r="G263" s="5">
        <v>15</v>
      </c>
    </row>
    <row r="264" spans="1:7" x14ac:dyDescent="0.35">
      <c r="A264" t="s">
        <v>184</v>
      </c>
      <c r="B264" t="s">
        <v>445</v>
      </c>
      <c r="C264" s="5">
        <v>0</v>
      </c>
      <c r="D264" s="5">
        <v>0</v>
      </c>
      <c r="E264" s="5">
        <v>0</v>
      </c>
      <c r="F264" s="5">
        <v>0</v>
      </c>
      <c r="G264" s="5">
        <v>0</v>
      </c>
    </row>
    <row r="265" spans="1:7" x14ac:dyDescent="0.35">
      <c r="A265" t="s">
        <v>184</v>
      </c>
      <c r="B265" t="s">
        <v>446</v>
      </c>
      <c r="C265" s="5">
        <v>0</v>
      </c>
      <c r="D265" s="5">
        <v>0</v>
      </c>
      <c r="E265" s="5">
        <v>0</v>
      </c>
      <c r="F265" s="5">
        <v>0</v>
      </c>
      <c r="G265" s="5">
        <v>0</v>
      </c>
    </row>
    <row r="266" spans="1:7" x14ac:dyDescent="0.35">
      <c r="A266" t="s">
        <v>184</v>
      </c>
      <c r="B266" t="s">
        <v>447</v>
      </c>
      <c r="C266" s="5">
        <v>0</v>
      </c>
      <c r="D266" s="5">
        <v>0</v>
      </c>
      <c r="E266" s="5">
        <v>0</v>
      </c>
      <c r="F266" s="5">
        <v>0</v>
      </c>
      <c r="G266" s="5">
        <v>0</v>
      </c>
    </row>
    <row r="267" spans="1:7" x14ac:dyDescent="0.35">
      <c r="A267" t="s">
        <v>184</v>
      </c>
      <c r="B267" t="s">
        <v>448</v>
      </c>
      <c r="C267" s="5">
        <v>0</v>
      </c>
      <c r="D267" s="5">
        <v>0</v>
      </c>
      <c r="E267" s="5">
        <v>0</v>
      </c>
      <c r="F267" s="5">
        <v>0</v>
      </c>
      <c r="G267" s="5">
        <v>0</v>
      </c>
    </row>
    <row r="268" spans="1:7" x14ac:dyDescent="0.35">
      <c r="A268" t="s">
        <v>184</v>
      </c>
      <c r="B268" t="s">
        <v>449</v>
      </c>
      <c r="C268" s="5">
        <v>0</v>
      </c>
      <c r="D268" s="5">
        <v>0</v>
      </c>
      <c r="E268" s="5">
        <v>0</v>
      </c>
      <c r="F268" s="5">
        <v>0</v>
      </c>
      <c r="G268" s="5">
        <v>0</v>
      </c>
    </row>
    <row r="269" spans="1:7" x14ac:dyDescent="0.35">
      <c r="A269" t="s">
        <v>184</v>
      </c>
      <c r="B269" t="s">
        <v>450</v>
      </c>
      <c r="C269" s="5">
        <v>0</v>
      </c>
      <c r="D269" s="5">
        <v>0</v>
      </c>
      <c r="E269" s="5">
        <v>0</v>
      </c>
      <c r="F269" s="5">
        <v>0</v>
      </c>
      <c r="G269" s="5">
        <v>0</v>
      </c>
    </row>
    <row r="270" spans="1:7" x14ac:dyDescent="0.35">
      <c r="A270" t="s">
        <v>184</v>
      </c>
      <c r="B270" t="s">
        <v>451</v>
      </c>
      <c r="C270" s="5">
        <v>0</v>
      </c>
      <c r="D270" s="5">
        <v>0</v>
      </c>
      <c r="E270" s="5">
        <v>0</v>
      </c>
      <c r="F270" s="5">
        <v>0</v>
      </c>
      <c r="G270" s="5">
        <v>0</v>
      </c>
    </row>
    <row r="271" spans="1:7" x14ac:dyDescent="0.35">
      <c r="A271" t="s">
        <v>184</v>
      </c>
      <c r="B271" t="s">
        <v>388</v>
      </c>
      <c r="C271" s="5" t="s">
        <v>29</v>
      </c>
      <c r="D271" s="5" t="s">
        <v>29</v>
      </c>
      <c r="E271" s="5" t="s">
        <v>29</v>
      </c>
      <c r="F271" s="5">
        <v>0</v>
      </c>
      <c r="G271" s="5">
        <v>0</v>
      </c>
    </row>
    <row r="272" spans="1:7" x14ac:dyDescent="0.35">
      <c r="A272" t="s">
        <v>184</v>
      </c>
      <c r="B272" t="s">
        <v>452</v>
      </c>
      <c r="C272" s="5">
        <v>0</v>
      </c>
      <c r="D272" s="5">
        <v>0</v>
      </c>
      <c r="E272" s="5">
        <v>0</v>
      </c>
      <c r="F272" s="5">
        <v>0</v>
      </c>
      <c r="G272" s="5">
        <v>0</v>
      </c>
    </row>
    <row r="273" spans="1:7" x14ac:dyDescent="0.35">
      <c r="A273" t="s">
        <v>184</v>
      </c>
      <c r="B273" t="s">
        <v>453</v>
      </c>
      <c r="C273" s="5">
        <v>0</v>
      </c>
      <c r="D273" s="5">
        <v>0</v>
      </c>
      <c r="E273" s="5">
        <v>0</v>
      </c>
      <c r="F273" s="5">
        <v>0</v>
      </c>
      <c r="G273" s="5">
        <v>0</v>
      </c>
    </row>
    <row r="274" spans="1:7" x14ac:dyDescent="0.35">
      <c r="A274" t="s">
        <v>184</v>
      </c>
      <c r="B274" t="s">
        <v>454</v>
      </c>
      <c r="C274" s="5" t="s">
        <v>29</v>
      </c>
      <c r="D274" s="5" t="s">
        <v>29</v>
      </c>
      <c r="E274" s="5" t="s">
        <v>29</v>
      </c>
      <c r="F274" s="5">
        <v>0</v>
      </c>
      <c r="G274" s="5">
        <v>0</v>
      </c>
    </row>
    <row r="275" spans="1:7" x14ac:dyDescent="0.35">
      <c r="A275" t="s">
        <v>184</v>
      </c>
      <c r="B275" t="s">
        <v>455</v>
      </c>
      <c r="C275" s="5">
        <v>0</v>
      </c>
      <c r="D275" s="5">
        <v>0</v>
      </c>
      <c r="E275" s="5">
        <v>0</v>
      </c>
      <c r="F275" s="5">
        <v>0</v>
      </c>
      <c r="G275" s="5">
        <v>0</v>
      </c>
    </row>
    <row r="276" spans="1:7" x14ac:dyDescent="0.35">
      <c r="A276" t="s">
        <v>184</v>
      </c>
      <c r="B276" t="s">
        <v>456</v>
      </c>
      <c r="C276" s="11">
        <v>1020</v>
      </c>
      <c r="D276" s="5">
        <v>710</v>
      </c>
      <c r="E276" s="5">
        <v>555</v>
      </c>
      <c r="F276" s="5">
        <v>405</v>
      </c>
      <c r="G276" s="5">
        <v>225</v>
      </c>
    </row>
    <row r="277" spans="1:7" x14ac:dyDescent="0.35">
      <c r="A277" t="s">
        <v>184</v>
      </c>
      <c r="B277" t="s">
        <v>457</v>
      </c>
      <c r="C277" s="5">
        <v>25</v>
      </c>
      <c r="D277" s="5">
        <v>45</v>
      </c>
      <c r="E277" s="5">
        <v>40</v>
      </c>
      <c r="F277" s="5">
        <v>15</v>
      </c>
      <c r="G277" s="5">
        <v>5</v>
      </c>
    </row>
    <row r="278" spans="1:7" x14ac:dyDescent="0.35">
      <c r="A278" t="s">
        <v>184</v>
      </c>
      <c r="B278" t="s">
        <v>458</v>
      </c>
      <c r="C278" s="5">
        <v>15</v>
      </c>
      <c r="D278" s="5">
        <v>20</v>
      </c>
      <c r="E278" s="5">
        <v>0</v>
      </c>
      <c r="F278" s="5">
        <v>0</v>
      </c>
      <c r="G278" s="5">
        <v>0</v>
      </c>
    </row>
    <row r="279" spans="1:7" x14ac:dyDescent="0.35">
      <c r="A279" t="s">
        <v>184</v>
      </c>
      <c r="B279" t="s">
        <v>200</v>
      </c>
      <c r="C279" s="5">
        <v>0</v>
      </c>
      <c r="D279" s="5" t="s">
        <v>27</v>
      </c>
      <c r="E279" s="5" t="s">
        <v>29</v>
      </c>
      <c r="F279" s="5" t="s">
        <v>29</v>
      </c>
      <c r="G279" s="5" t="s">
        <v>29</v>
      </c>
    </row>
    <row r="280" spans="1:7" x14ac:dyDescent="0.35">
      <c r="A280" t="s">
        <v>184</v>
      </c>
      <c r="B280" t="s">
        <v>459</v>
      </c>
      <c r="C280" s="5">
        <v>0</v>
      </c>
      <c r="D280" s="5">
        <v>0</v>
      </c>
      <c r="E280" s="5">
        <v>0</v>
      </c>
      <c r="F280" s="5">
        <v>0</v>
      </c>
      <c r="G280" s="5">
        <v>0</v>
      </c>
    </row>
    <row r="281" spans="1:7" x14ac:dyDescent="0.35">
      <c r="A281" t="s">
        <v>184</v>
      </c>
      <c r="B281" t="s">
        <v>460</v>
      </c>
      <c r="C281" s="5">
        <v>0</v>
      </c>
      <c r="D281" s="5">
        <v>0</v>
      </c>
      <c r="E281" s="5">
        <v>0</v>
      </c>
      <c r="F281" s="5">
        <v>0</v>
      </c>
      <c r="G281" s="5">
        <v>0</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zoomScaleNormal="100"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575</v>
      </c>
    </row>
    <row r="2" spans="1:7" x14ac:dyDescent="0.35">
      <c r="A2" t="s">
        <v>539</v>
      </c>
    </row>
    <row r="3" spans="1:7" x14ac:dyDescent="0.35">
      <c r="A3" t="s">
        <v>541</v>
      </c>
    </row>
    <row r="4" spans="1:7" x14ac:dyDescent="0.35">
      <c r="A4" s="4" t="s">
        <v>177</v>
      </c>
      <c r="B4" s="4" t="s">
        <v>6</v>
      </c>
      <c r="C4" s="4" t="s">
        <v>7</v>
      </c>
      <c r="D4" s="4" t="s">
        <v>10</v>
      </c>
      <c r="E4" s="4" t="s">
        <v>13</v>
      </c>
      <c r="F4" s="4" t="s">
        <v>16</v>
      </c>
      <c r="G4" s="4" t="s">
        <v>19</v>
      </c>
    </row>
    <row r="5" spans="1:7" x14ac:dyDescent="0.35">
      <c r="A5" t="s">
        <v>178</v>
      </c>
      <c r="B5" t="s">
        <v>179</v>
      </c>
      <c r="C5" s="5">
        <v>0</v>
      </c>
      <c r="D5" s="5">
        <v>0</v>
      </c>
      <c r="E5" s="5">
        <v>0</v>
      </c>
      <c r="F5" s="5">
        <v>0</v>
      </c>
      <c r="G5" s="5">
        <v>0</v>
      </c>
    </row>
    <row r="6" spans="1:7" x14ac:dyDescent="0.35">
      <c r="A6" t="s">
        <v>180</v>
      </c>
      <c r="B6" t="s">
        <v>181</v>
      </c>
      <c r="C6" s="5">
        <v>0</v>
      </c>
      <c r="D6" s="5">
        <v>0</v>
      </c>
      <c r="E6" s="5">
        <v>0</v>
      </c>
      <c r="F6" s="5">
        <v>0</v>
      </c>
      <c r="G6" s="5">
        <v>0</v>
      </c>
    </row>
    <row r="7" spans="1:7" x14ac:dyDescent="0.35">
      <c r="A7" t="s">
        <v>182</v>
      </c>
      <c r="B7" t="s">
        <v>183</v>
      </c>
      <c r="C7" s="5">
        <v>110</v>
      </c>
      <c r="D7" s="5">
        <v>65</v>
      </c>
      <c r="E7" s="5">
        <v>35</v>
      </c>
      <c r="F7" s="5" t="s">
        <v>27</v>
      </c>
      <c r="G7" s="5">
        <v>30</v>
      </c>
    </row>
    <row r="8" spans="1:7" x14ac:dyDescent="0.35">
      <c r="A8" t="s">
        <v>184</v>
      </c>
      <c r="B8" t="s">
        <v>185</v>
      </c>
      <c r="C8" s="5">
        <v>95</v>
      </c>
      <c r="D8" s="5">
        <v>55</v>
      </c>
      <c r="E8" s="5">
        <v>90</v>
      </c>
      <c r="F8" s="5">
        <v>35</v>
      </c>
      <c r="G8" s="5">
        <v>10</v>
      </c>
    </row>
    <row r="9" spans="1:7" x14ac:dyDescent="0.35">
      <c r="A9" s="7" t="s">
        <v>178</v>
      </c>
      <c r="B9" s="7" t="s">
        <v>461</v>
      </c>
      <c r="C9" s="6">
        <v>0</v>
      </c>
      <c r="D9" s="6">
        <v>0</v>
      </c>
      <c r="E9" s="6">
        <v>0</v>
      </c>
      <c r="F9" s="6">
        <v>0</v>
      </c>
      <c r="G9" s="6">
        <v>0</v>
      </c>
    </row>
    <row r="10" spans="1:7" x14ac:dyDescent="0.35">
      <c r="A10" t="s">
        <v>178</v>
      </c>
      <c r="B10" t="s">
        <v>462</v>
      </c>
      <c r="C10" s="5">
        <v>0</v>
      </c>
      <c r="D10" s="5">
        <v>0</v>
      </c>
      <c r="E10" s="5">
        <v>0</v>
      </c>
      <c r="F10" s="5">
        <v>0</v>
      </c>
      <c r="G10" s="5">
        <v>0</v>
      </c>
    </row>
    <row r="11" spans="1:7" x14ac:dyDescent="0.35">
      <c r="A11" t="s">
        <v>180</v>
      </c>
      <c r="B11" t="s">
        <v>463</v>
      </c>
      <c r="C11" s="5">
        <v>0</v>
      </c>
      <c r="D11" s="5">
        <v>0</v>
      </c>
      <c r="E11" s="5">
        <v>0</v>
      </c>
      <c r="F11" s="5">
        <v>0</v>
      </c>
      <c r="G11" s="5">
        <v>0</v>
      </c>
    </row>
    <row r="12" spans="1:7" x14ac:dyDescent="0.35">
      <c r="A12" t="s">
        <v>180</v>
      </c>
      <c r="B12" t="s">
        <v>464</v>
      </c>
      <c r="C12" s="5">
        <v>0</v>
      </c>
      <c r="D12" s="5">
        <v>0</v>
      </c>
      <c r="E12" s="5">
        <v>0</v>
      </c>
      <c r="F12" s="5">
        <v>0</v>
      </c>
      <c r="G12" s="5">
        <v>0</v>
      </c>
    </row>
    <row r="13" spans="1:7" x14ac:dyDescent="0.35">
      <c r="A13" t="s">
        <v>180</v>
      </c>
      <c r="B13" t="s">
        <v>465</v>
      </c>
      <c r="C13" s="5">
        <v>0</v>
      </c>
      <c r="D13" s="5">
        <v>0</v>
      </c>
      <c r="E13" s="5">
        <v>0</v>
      </c>
      <c r="F13" s="5">
        <v>0</v>
      </c>
      <c r="G13" s="5">
        <v>0</v>
      </c>
    </row>
    <row r="14" spans="1:7" x14ac:dyDescent="0.35">
      <c r="A14" t="s">
        <v>180</v>
      </c>
      <c r="B14" t="s">
        <v>47</v>
      </c>
      <c r="C14" s="5">
        <v>0</v>
      </c>
      <c r="D14" s="5">
        <v>0</v>
      </c>
      <c r="E14" s="5">
        <v>0</v>
      </c>
      <c r="F14" s="5">
        <v>0</v>
      </c>
      <c r="G14" s="5">
        <v>0</v>
      </c>
    </row>
    <row r="15" spans="1:7" x14ac:dyDescent="0.35">
      <c r="A15" t="s">
        <v>180</v>
      </c>
      <c r="B15" t="s">
        <v>466</v>
      </c>
      <c r="C15" s="5">
        <v>0</v>
      </c>
      <c r="D15" s="5">
        <v>0</v>
      </c>
      <c r="E15" s="5">
        <v>0</v>
      </c>
      <c r="F15" s="5">
        <v>0</v>
      </c>
      <c r="G15" s="5">
        <v>0</v>
      </c>
    </row>
    <row r="16" spans="1:7" x14ac:dyDescent="0.35">
      <c r="A16" t="s">
        <v>180</v>
      </c>
      <c r="B16" t="s">
        <v>467</v>
      </c>
      <c r="C16" s="5">
        <v>0</v>
      </c>
      <c r="D16" s="5">
        <v>0</v>
      </c>
      <c r="E16" s="5">
        <v>0</v>
      </c>
      <c r="F16" s="5">
        <v>0</v>
      </c>
      <c r="G16" s="5">
        <v>0</v>
      </c>
    </row>
    <row r="17" spans="1:7" x14ac:dyDescent="0.35">
      <c r="A17" t="s">
        <v>180</v>
      </c>
      <c r="B17" t="s">
        <v>468</v>
      </c>
      <c r="C17" s="5">
        <v>0</v>
      </c>
      <c r="D17" s="5">
        <v>0</v>
      </c>
      <c r="E17" s="5">
        <v>0</v>
      </c>
      <c r="F17" s="5">
        <v>0</v>
      </c>
      <c r="G17" s="5">
        <v>0</v>
      </c>
    </row>
    <row r="18" spans="1:7" x14ac:dyDescent="0.35">
      <c r="A18" t="s">
        <v>180</v>
      </c>
      <c r="B18" t="s">
        <v>462</v>
      </c>
      <c r="C18" s="5">
        <v>0</v>
      </c>
      <c r="D18" s="5">
        <v>0</v>
      </c>
      <c r="E18" s="5">
        <v>0</v>
      </c>
      <c r="F18" s="5">
        <v>0</v>
      </c>
      <c r="G18" s="5">
        <v>0</v>
      </c>
    </row>
    <row r="19" spans="1:7" x14ac:dyDescent="0.35">
      <c r="A19" t="s">
        <v>180</v>
      </c>
      <c r="B19" t="s">
        <v>198</v>
      </c>
      <c r="C19" s="5">
        <v>0</v>
      </c>
      <c r="D19" s="5">
        <v>0</v>
      </c>
      <c r="E19" s="5">
        <v>0</v>
      </c>
      <c r="F19" s="5">
        <v>0</v>
      </c>
      <c r="G19" s="5">
        <v>0</v>
      </c>
    </row>
    <row r="20" spans="1:7" x14ac:dyDescent="0.35">
      <c r="A20" t="s">
        <v>180</v>
      </c>
      <c r="B20" t="s">
        <v>469</v>
      </c>
      <c r="C20" s="5">
        <v>0</v>
      </c>
      <c r="D20" s="5">
        <v>0</v>
      </c>
      <c r="E20" s="5">
        <v>0</v>
      </c>
      <c r="F20" s="5">
        <v>0</v>
      </c>
      <c r="G20" s="5">
        <v>0</v>
      </c>
    </row>
    <row r="21" spans="1:7" x14ac:dyDescent="0.35">
      <c r="A21" t="s">
        <v>182</v>
      </c>
      <c r="B21" t="s">
        <v>135</v>
      </c>
      <c r="C21" s="5">
        <v>0</v>
      </c>
      <c r="D21" s="5">
        <v>0</v>
      </c>
      <c r="E21" s="5">
        <v>0</v>
      </c>
      <c r="F21" s="5">
        <v>0</v>
      </c>
      <c r="G21" s="5">
        <v>0</v>
      </c>
    </row>
    <row r="22" spans="1:7" x14ac:dyDescent="0.35">
      <c r="A22" t="s">
        <v>182</v>
      </c>
      <c r="B22" t="s">
        <v>470</v>
      </c>
      <c r="C22" s="5">
        <v>0</v>
      </c>
      <c r="D22" s="5">
        <v>0</v>
      </c>
      <c r="E22" s="5">
        <v>0</v>
      </c>
      <c r="F22" s="5">
        <v>0</v>
      </c>
      <c r="G22" s="5">
        <v>0</v>
      </c>
    </row>
    <row r="23" spans="1:7" x14ac:dyDescent="0.35">
      <c r="A23" t="s">
        <v>182</v>
      </c>
      <c r="B23" t="s">
        <v>471</v>
      </c>
      <c r="C23" s="5">
        <v>0</v>
      </c>
      <c r="D23" s="5">
        <v>0</v>
      </c>
      <c r="E23" s="5">
        <v>0</v>
      </c>
      <c r="F23" s="5">
        <v>0</v>
      </c>
      <c r="G23" s="5">
        <v>0</v>
      </c>
    </row>
    <row r="24" spans="1:7" x14ac:dyDescent="0.35">
      <c r="A24" t="s">
        <v>182</v>
      </c>
      <c r="B24" t="s">
        <v>322</v>
      </c>
      <c r="C24" s="5">
        <v>0</v>
      </c>
      <c r="D24" s="5">
        <v>0</v>
      </c>
      <c r="E24" s="5">
        <v>0</v>
      </c>
      <c r="F24" s="5">
        <v>0</v>
      </c>
      <c r="G24" s="5">
        <v>0</v>
      </c>
    </row>
    <row r="25" spans="1:7" x14ac:dyDescent="0.35">
      <c r="A25" t="s">
        <v>182</v>
      </c>
      <c r="B25" t="s">
        <v>252</v>
      </c>
      <c r="C25" s="5" t="s">
        <v>27</v>
      </c>
      <c r="D25" s="5">
        <v>0</v>
      </c>
      <c r="E25" s="5">
        <v>0</v>
      </c>
      <c r="F25" s="5">
        <v>0</v>
      </c>
      <c r="G25" s="5">
        <v>0</v>
      </c>
    </row>
    <row r="26" spans="1:7" x14ac:dyDescent="0.35">
      <c r="A26" t="s">
        <v>182</v>
      </c>
      <c r="B26" t="s">
        <v>472</v>
      </c>
      <c r="C26" s="5">
        <v>0</v>
      </c>
      <c r="D26" s="5">
        <v>0</v>
      </c>
      <c r="E26" s="5">
        <v>0</v>
      </c>
      <c r="F26" s="5">
        <v>0</v>
      </c>
      <c r="G26" s="5">
        <v>0</v>
      </c>
    </row>
    <row r="27" spans="1:7" x14ac:dyDescent="0.35">
      <c r="A27" t="s">
        <v>182</v>
      </c>
      <c r="B27" t="s">
        <v>47</v>
      </c>
      <c r="C27" s="5">
        <v>0</v>
      </c>
      <c r="D27" s="5">
        <v>0</v>
      </c>
      <c r="E27" s="5">
        <v>0</v>
      </c>
      <c r="F27" s="5">
        <v>0</v>
      </c>
      <c r="G27" s="5">
        <v>0</v>
      </c>
    </row>
    <row r="28" spans="1:7" x14ac:dyDescent="0.35">
      <c r="A28" t="s">
        <v>182</v>
      </c>
      <c r="B28" t="s">
        <v>473</v>
      </c>
      <c r="C28" s="5">
        <v>0</v>
      </c>
      <c r="D28" s="5">
        <v>0</v>
      </c>
      <c r="E28" s="5">
        <v>0</v>
      </c>
      <c r="F28" s="5">
        <v>0</v>
      </c>
      <c r="G28" s="5">
        <v>0</v>
      </c>
    </row>
    <row r="29" spans="1:7" x14ac:dyDescent="0.35">
      <c r="A29" t="s">
        <v>182</v>
      </c>
      <c r="B29" t="s">
        <v>474</v>
      </c>
      <c r="C29" s="5">
        <v>0</v>
      </c>
      <c r="D29" s="5">
        <v>0</v>
      </c>
      <c r="E29" s="5">
        <v>0</v>
      </c>
      <c r="F29" s="5">
        <v>0</v>
      </c>
      <c r="G29" s="5">
        <v>0</v>
      </c>
    </row>
    <row r="30" spans="1:7" x14ac:dyDescent="0.35">
      <c r="A30" t="s">
        <v>182</v>
      </c>
      <c r="B30" t="s">
        <v>257</v>
      </c>
      <c r="C30" s="5">
        <v>0</v>
      </c>
      <c r="D30" s="5">
        <v>0</v>
      </c>
      <c r="E30" s="5">
        <v>0</v>
      </c>
      <c r="F30" s="5">
        <v>0</v>
      </c>
      <c r="G30" s="5">
        <v>0</v>
      </c>
    </row>
    <row r="31" spans="1:7" x14ac:dyDescent="0.35">
      <c r="A31" t="s">
        <v>182</v>
      </c>
      <c r="B31" t="s">
        <v>466</v>
      </c>
      <c r="C31" s="5" t="s">
        <v>27</v>
      </c>
      <c r="D31" s="5" t="s">
        <v>27</v>
      </c>
      <c r="E31" s="5">
        <v>0</v>
      </c>
      <c r="F31" s="5">
        <v>0</v>
      </c>
      <c r="G31" s="5" t="s">
        <v>27</v>
      </c>
    </row>
    <row r="32" spans="1:7" x14ac:dyDescent="0.35">
      <c r="A32" t="s">
        <v>182</v>
      </c>
      <c r="B32" t="s">
        <v>475</v>
      </c>
      <c r="C32" s="5">
        <v>0</v>
      </c>
      <c r="D32" s="5">
        <v>0</v>
      </c>
      <c r="E32" s="5">
        <v>0</v>
      </c>
      <c r="F32" s="5">
        <v>0</v>
      </c>
      <c r="G32" s="5">
        <v>0</v>
      </c>
    </row>
    <row r="33" spans="1:7" x14ac:dyDescent="0.35">
      <c r="A33" t="s">
        <v>182</v>
      </c>
      <c r="B33" t="s">
        <v>476</v>
      </c>
      <c r="C33" s="5">
        <v>0</v>
      </c>
      <c r="D33" s="5">
        <v>0</v>
      </c>
      <c r="E33" s="5">
        <v>0</v>
      </c>
      <c r="F33" s="5">
        <v>0</v>
      </c>
      <c r="G33" s="5">
        <v>0</v>
      </c>
    </row>
    <row r="34" spans="1:7" x14ac:dyDescent="0.35">
      <c r="A34" t="s">
        <v>182</v>
      </c>
      <c r="B34" t="s">
        <v>202</v>
      </c>
      <c r="C34" s="5">
        <v>0</v>
      </c>
      <c r="D34" s="5">
        <v>5</v>
      </c>
      <c r="E34" s="5" t="s">
        <v>27</v>
      </c>
      <c r="F34" s="5">
        <v>0</v>
      </c>
      <c r="G34" s="5">
        <v>0</v>
      </c>
    </row>
    <row r="35" spans="1:7" x14ac:dyDescent="0.35">
      <c r="A35" t="s">
        <v>182</v>
      </c>
      <c r="B35" t="s">
        <v>467</v>
      </c>
      <c r="C35" s="5">
        <v>0</v>
      </c>
      <c r="D35" s="5">
        <v>0</v>
      </c>
      <c r="E35" s="5">
        <v>0</v>
      </c>
      <c r="F35" s="5">
        <v>0</v>
      </c>
      <c r="G35" s="5">
        <v>0</v>
      </c>
    </row>
    <row r="36" spans="1:7" x14ac:dyDescent="0.35">
      <c r="A36" t="s">
        <v>182</v>
      </c>
      <c r="B36" t="s">
        <v>477</v>
      </c>
      <c r="C36" s="5">
        <v>0</v>
      </c>
      <c r="D36" s="5">
        <v>0</v>
      </c>
      <c r="E36" s="5">
        <v>0</v>
      </c>
      <c r="F36" s="5">
        <v>0</v>
      </c>
      <c r="G36" s="5">
        <v>0</v>
      </c>
    </row>
    <row r="37" spans="1:7" x14ac:dyDescent="0.35">
      <c r="A37" t="s">
        <v>182</v>
      </c>
      <c r="B37" t="s">
        <v>478</v>
      </c>
      <c r="C37" s="5">
        <v>0</v>
      </c>
      <c r="D37" s="5">
        <v>0</v>
      </c>
      <c r="E37" s="5">
        <v>0</v>
      </c>
      <c r="F37" s="5">
        <v>0</v>
      </c>
      <c r="G37" s="5">
        <v>0</v>
      </c>
    </row>
    <row r="38" spans="1:7" x14ac:dyDescent="0.35">
      <c r="A38" t="s">
        <v>182</v>
      </c>
      <c r="B38" t="s">
        <v>479</v>
      </c>
      <c r="C38" s="5">
        <v>0</v>
      </c>
      <c r="D38" s="5">
        <v>0</v>
      </c>
      <c r="E38" s="5" t="s">
        <v>27</v>
      </c>
      <c r="F38" s="5">
        <v>0</v>
      </c>
      <c r="G38" s="5">
        <v>5</v>
      </c>
    </row>
    <row r="39" spans="1:7" x14ac:dyDescent="0.35">
      <c r="A39" t="s">
        <v>182</v>
      </c>
      <c r="B39" t="s">
        <v>480</v>
      </c>
      <c r="C39" s="5">
        <v>0</v>
      </c>
      <c r="D39" s="5">
        <v>0</v>
      </c>
      <c r="E39" s="5">
        <v>0</v>
      </c>
      <c r="F39" s="5">
        <v>0</v>
      </c>
      <c r="G39" s="5">
        <v>0</v>
      </c>
    </row>
    <row r="40" spans="1:7" x14ac:dyDescent="0.35">
      <c r="A40" t="s">
        <v>182</v>
      </c>
      <c r="B40" t="s">
        <v>481</v>
      </c>
      <c r="C40" s="5">
        <v>0</v>
      </c>
      <c r="D40" s="5">
        <v>0</v>
      </c>
      <c r="E40" s="5" t="s">
        <v>27</v>
      </c>
      <c r="F40" s="5">
        <v>0</v>
      </c>
      <c r="G40" s="5">
        <v>0</v>
      </c>
    </row>
    <row r="41" spans="1:7" x14ac:dyDescent="0.35">
      <c r="A41" t="s">
        <v>182</v>
      </c>
      <c r="B41" t="s">
        <v>482</v>
      </c>
      <c r="C41" s="5">
        <v>0</v>
      </c>
      <c r="D41" s="5">
        <v>0</v>
      </c>
      <c r="E41" s="5">
        <v>0</v>
      </c>
      <c r="F41" s="5">
        <v>0</v>
      </c>
      <c r="G41" s="5">
        <v>0</v>
      </c>
    </row>
    <row r="42" spans="1:7" x14ac:dyDescent="0.35">
      <c r="A42" t="s">
        <v>182</v>
      </c>
      <c r="B42" t="s">
        <v>483</v>
      </c>
      <c r="C42" s="5" t="s">
        <v>27</v>
      </c>
      <c r="D42" s="5">
        <v>0</v>
      </c>
      <c r="E42" s="5">
        <v>0</v>
      </c>
      <c r="F42" s="5">
        <v>0</v>
      </c>
      <c r="G42" s="5">
        <v>0</v>
      </c>
    </row>
    <row r="43" spans="1:7" x14ac:dyDescent="0.35">
      <c r="A43" t="s">
        <v>182</v>
      </c>
      <c r="B43" t="s">
        <v>484</v>
      </c>
      <c r="C43" s="5">
        <v>0</v>
      </c>
      <c r="D43" s="5">
        <v>0</v>
      </c>
      <c r="E43" s="5">
        <v>0</v>
      </c>
      <c r="F43" s="5">
        <v>0</v>
      </c>
      <c r="G43" s="5">
        <v>0</v>
      </c>
    </row>
    <row r="44" spans="1:7" x14ac:dyDescent="0.35">
      <c r="A44" t="s">
        <v>182</v>
      </c>
      <c r="B44" t="s">
        <v>485</v>
      </c>
      <c r="C44" s="5">
        <v>0</v>
      </c>
      <c r="D44" s="5">
        <v>0</v>
      </c>
      <c r="E44" s="5">
        <v>0</v>
      </c>
      <c r="F44" s="5">
        <v>0</v>
      </c>
      <c r="G44" s="5">
        <v>0</v>
      </c>
    </row>
    <row r="45" spans="1:7" x14ac:dyDescent="0.35">
      <c r="A45" t="s">
        <v>182</v>
      </c>
      <c r="B45" t="s">
        <v>194</v>
      </c>
      <c r="C45" s="5">
        <v>0</v>
      </c>
      <c r="D45" s="5">
        <v>0</v>
      </c>
      <c r="E45" s="5">
        <v>0</v>
      </c>
      <c r="F45" s="5" t="s">
        <v>27</v>
      </c>
      <c r="G45" s="5" t="s">
        <v>27</v>
      </c>
    </row>
    <row r="46" spans="1:7" x14ac:dyDescent="0.35">
      <c r="A46" t="s">
        <v>182</v>
      </c>
      <c r="B46" t="s">
        <v>272</v>
      </c>
      <c r="C46" s="5">
        <v>0</v>
      </c>
      <c r="D46" s="5">
        <v>0</v>
      </c>
      <c r="E46" s="5">
        <v>0</v>
      </c>
      <c r="F46" s="5">
        <v>0</v>
      </c>
      <c r="G46" s="5">
        <v>0</v>
      </c>
    </row>
    <row r="47" spans="1:7" x14ac:dyDescent="0.35">
      <c r="A47" t="s">
        <v>182</v>
      </c>
      <c r="B47" t="s">
        <v>273</v>
      </c>
      <c r="C47" s="5">
        <v>0</v>
      </c>
      <c r="D47" s="5">
        <v>0</v>
      </c>
      <c r="E47" s="5">
        <v>0</v>
      </c>
      <c r="F47" s="5">
        <v>0</v>
      </c>
      <c r="G47" s="5">
        <v>0</v>
      </c>
    </row>
    <row r="48" spans="1:7" x14ac:dyDescent="0.35">
      <c r="A48" t="s">
        <v>182</v>
      </c>
      <c r="B48" t="s">
        <v>196</v>
      </c>
      <c r="C48" s="5" t="s">
        <v>29</v>
      </c>
      <c r="D48" s="5">
        <v>0</v>
      </c>
      <c r="E48" s="5">
        <v>0</v>
      </c>
      <c r="F48" s="5">
        <v>0</v>
      </c>
      <c r="G48" s="5">
        <v>0</v>
      </c>
    </row>
    <row r="49" spans="1:7" x14ac:dyDescent="0.35">
      <c r="A49" t="s">
        <v>182</v>
      </c>
      <c r="B49" t="s">
        <v>486</v>
      </c>
      <c r="C49" s="5">
        <v>0</v>
      </c>
      <c r="D49" s="5">
        <v>0</v>
      </c>
      <c r="E49" s="5">
        <v>0</v>
      </c>
      <c r="F49" s="5">
        <v>0</v>
      </c>
      <c r="G49" s="5" t="s">
        <v>29</v>
      </c>
    </row>
    <row r="50" spans="1:7" x14ac:dyDescent="0.35">
      <c r="A50" t="s">
        <v>182</v>
      </c>
      <c r="B50" t="s">
        <v>487</v>
      </c>
      <c r="C50" s="5">
        <v>0</v>
      </c>
      <c r="D50" s="5">
        <v>0</v>
      </c>
      <c r="E50" s="5">
        <v>0</v>
      </c>
      <c r="F50" s="5">
        <v>0</v>
      </c>
      <c r="G50" s="5">
        <v>0</v>
      </c>
    </row>
    <row r="51" spans="1:7" x14ac:dyDescent="0.35">
      <c r="A51" t="s">
        <v>182</v>
      </c>
      <c r="B51" t="s">
        <v>488</v>
      </c>
      <c r="C51" s="5">
        <v>0</v>
      </c>
      <c r="D51" s="5">
        <v>0</v>
      </c>
      <c r="E51" s="5">
        <v>0</v>
      </c>
      <c r="F51" s="5">
        <v>0</v>
      </c>
      <c r="G51" s="5">
        <v>0</v>
      </c>
    </row>
    <row r="52" spans="1:7" x14ac:dyDescent="0.35">
      <c r="A52" t="s">
        <v>182</v>
      </c>
      <c r="B52" t="s">
        <v>275</v>
      </c>
      <c r="C52" s="5">
        <v>0</v>
      </c>
      <c r="D52" s="5">
        <v>0</v>
      </c>
      <c r="E52" s="5">
        <v>0</v>
      </c>
      <c r="F52" s="5">
        <v>0</v>
      </c>
      <c r="G52" s="5">
        <v>0</v>
      </c>
    </row>
    <row r="53" spans="1:7" x14ac:dyDescent="0.35">
      <c r="A53" t="s">
        <v>182</v>
      </c>
      <c r="B53" t="s">
        <v>64</v>
      </c>
      <c r="C53" s="5">
        <v>0</v>
      </c>
      <c r="D53" s="5">
        <v>0</v>
      </c>
      <c r="E53" s="5">
        <v>0</v>
      </c>
      <c r="F53" s="5">
        <v>0</v>
      </c>
      <c r="G53" s="5">
        <v>0</v>
      </c>
    </row>
    <row r="54" spans="1:7" x14ac:dyDescent="0.35">
      <c r="A54" t="s">
        <v>182</v>
      </c>
      <c r="B54" t="s">
        <v>248</v>
      </c>
      <c r="C54" s="5">
        <v>0</v>
      </c>
      <c r="D54" s="5">
        <v>0</v>
      </c>
      <c r="E54" s="5">
        <v>0</v>
      </c>
      <c r="F54" s="5">
        <v>0</v>
      </c>
      <c r="G54" s="5">
        <v>0</v>
      </c>
    </row>
    <row r="55" spans="1:7" x14ac:dyDescent="0.35">
      <c r="A55" t="s">
        <v>182</v>
      </c>
      <c r="B55" t="s">
        <v>207</v>
      </c>
      <c r="C55" s="5">
        <v>0</v>
      </c>
      <c r="D55" s="5">
        <v>0</v>
      </c>
      <c r="E55" s="5">
        <v>0</v>
      </c>
      <c r="F55" s="5">
        <v>0</v>
      </c>
      <c r="G55" s="5">
        <v>0</v>
      </c>
    </row>
    <row r="56" spans="1:7" x14ac:dyDescent="0.35">
      <c r="A56" t="s">
        <v>182</v>
      </c>
      <c r="B56" t="s">
        <v>176</v>
      </c>
      <c r="C56" s="5">
        <v>100</v>
      </c>
      <c r="D56" s="5">
        <v>60</v>
      </c>
      <c r="E56" s="5">
        <v>15</v>
      </c>
      <c r="F56" s="5">
        <v>0</v>
      </c>
      <c r="G56" s="5">
        <v>0</v>
      </c>
    </row>
    <row r="57" spans="1:7" x14ac:dyDescent="0.35">
      <c r="A57" t="s">
        <v>182</v>
      </c>
      <c r="B57" t="s">
        <v>469</v>
      </c>
      <c r="C57" s="5" t="s">
        <v>27</v>
      </c>
      <c r="D57" s="5">
        <v>0</v>
      </c>
      <c r="E57" s="5">
        <v>15</v>
      </c>
      <c r="F57" s="5" t="s">
        <v>27</v>
      </c>
      <c r="G57" s="5">
        <v>20</v>
      </c>
    </row>
    <row r="58" spans="1:7" x14ac:dyDescent="0.35">
      <c r="A58" t="s">
        <v>182</v>
      </c>
      <c r="B58" t="s">
        <v>200</v>
      </c>
      <c r="C58" s="5">
        <v>0</v>
      </c>
      <c r="D58" s="5">
        <v>0</v>
      </c>
      <c r="E58" s="5">
        <v>0</v>
      </c>
      <c r="F58" s="5">
        <v>0</v>
      </c>
      <c r="G58" s="5">
        <v>0</v>
      </c>
    </row>
    <row r="59" spans="1:7" x14ac:dyDescent="0.35">
      <c r="A59" t="s">
        <v>184</v>
      </c>
      <c r="B59" t="s">
        <v>489</v>
      </c>
      <c r="C59" s="5">
        <v>0</v>
      </c>
      <c r="D59" s="5" t="s">
        <v>27</v>
      </c>
      <c r="E59" s="5" t="s">
        <v>27</v>
      </c>
      <c r="F59" s="5">
        <v>0</v>
      </c>
      <c r="G59" s="5">
        <v>0</v>
      </c>
    </row>
    <row r="60" spans="1:7" x14ac:dyDescent="0.35">
      <c r="A60" t="s">
        <v>184</v>
      </c>
      <c r="B60" t="s">
        <v>249</v>
      </c>
      <c r="C60" s="5">
        <v>0</v>
      </c>
      <c r="D60" s="5">
        <v>0</v>
      </c>
      <c r="E60" s="5">
        <v>0</v>
      </c>
      <c r="F60" s="5">
        <v>0</v>
      </c>
      <c r="G60" s="5">
        <v>0</v>
      </c>
    </row>
    <row r="61" spans="1:7" x14ac:dyDescent="0.35">
      <c r="A61" t="s">
        <v>184</v>
      </c>
      <c r="B61" t="s">
        <v>490</v>
      </c>
      <c r="C61" s="5">
        <v>0</v>
      </c>
      <c r="D61" s="5">
        <v>0</v>
      </c>
      <c r="E61" s="5">
        <v>0</v>
      </c>
      <c r="F61" s="5">
        <v>0</v>
      </c>
      <c r="G61" s="5">
        <v>0</v>
      </c>
    </row>
    <row r="62" spans="1:7" x14ac:dyDescent="0.35">
      <c r="A62" t="s">
        <v>184</v>
      </c>
      <c r="B62" t="s">
        <v>491</v>
      </c>
      <c r="C62" s="5">
        <v>0</v>
      </c>
      <c r="D62" s="5">
        <v>0</v>
      </c>
      <c r="E62" s="5">
        <v>0</v>
      </c>
      <c r="F62" s="5">
        <v>0</v>
      </c>
      <c r="G62" s="5">
        <v>0</v>
      </c>
    </row>
    <row r="63" spans="1:7" x14ac:dyDescent="0.35">
      <c r="A63" t="s">
        <v>184</v>
      </c>
      <c r="B63" t="s">
        <v>492</v>
      </c>
      <c r="C63" s="5">
        <v>0</v>
      </c>
      <c r="D63" s="5">
        <v>0</v>
      </c>
      <c r="E63" s="5">
        <v>0</v>
      </c>
      <c r="F63" s="5">
        <v>0</v>
      </c>
      <c r="G63" s="5">
        <v>0</v>
      </c>
    </row>
    <row r="64" spans="1:7" x14ac:dyDescent="0.35">
      <c r="A64" t="s">
        <v>184</v>
      </c>
      <c r="B64" t="s">
        <v>322</v>
      </c>
      <c r="C64" s="5">
        <v>0</v>
      </c>
      <c r="D64" s="5">
        <v>0</v>
      </c>
      <c r="E64" s="5">
        <v>0</v>
      </c>
      <c r="F64" s="5">
        <v>0</v>
      </c>
      <c r="G64" s="5">
        <v>0</v>
      </c>
    </row>
    <row r="65" spans="1:7" x14ac:dyDescent="0.35">
      <c r="A65" t="s">
        <v>184</v>
      </c>
      <c r="B65" t="s">
        <v>493</v>
      </c>
      <c r="C65" s="5">
        <v>0</v>
      </c>
      <c r="D65" s="5">
        <v>0</v>
      </c>
      <c r="E65" s="5">
        <v>0</v>
      </c>
      <c r="F65" s="5">
        <v>0</v>
      </c>
      <c r="G65" s="5">
        <v>0</v>
      </c>
    </row>
    <row r="66" spans="1:7" x14ac:dyDescent="0.35">
      <c r="A66" t="s">
        <v>184</v>
      </c>
      <c r="B66" t="s">
        <v>45</v>
      </c>
      <c r="C66" s="5" t="s">
        <v>27</v>
      </c>
      <c r="D66" s="5">
        <v>0</v>
      </c>
      <c r="E66" s="5">
        <v>0</v>
      </c>
      <c r="F66" s="5">
        <v>5</v>
      </c>
      <c r="G66" s="5">
        <v>0</v>
      </c>
    </row>
    <row r="67" spans="1:7" x14ac:dyDescent="0.35">
      <c r="A67" t="s">
        <v>184</v>
      </c>
      <c r="B67" t="s">
        <v>494</v>
      </c>
      <c r="C67" s="5">
        <v>0</v>
      </c>
      <c r="D67" s="5">
        <v>0</v>
      </c>
      <c r="E67" s="5">
        <v>0</v>
      </c>
      <c r="F67" s="5">
        <v>0</v>
      </c>
      <c r="G67" s="5">
        <v>0</v>
      </c>
    </row>
    <row r="68" spans="1:7" x14ac:dyDescent="0.35">
      <c r="A68" t="s">
        <v>184</v>
      </c>
      <c r="B68" t="s">
        <v>188</v>
      </c>
      <c r="C68" s="5">
        <v>0</v>
      </c>
      <c r="D68" s="5">
        <v>0</v>
      </c>
      <c r="E68" s="5">
        <v>0</v>
      </c>
      <c r="F68" s="5">
        <v>0</v>
      </c>
      <c r="G68" s="5">
        <v>0</v>
      </c>
    </row>
    <row r="69" spans="1:7" x14ac:dyDescent="0.35">
      <c r="A69" t="s">
        <v>184</v>
      </c>
      <c r="B69" t="s">
        <v>327</v>
      </c>
      <c r="C69" s="5">
        <v>0</v>
      </c>
      <c r="D69" s="5">
        <v>0</v>
      </c>
      <c r="E69" s="5">
        <v>0</v>
      </c>
      <c r="F69" s="5">
        <v>0</v>
      </c>
      <c r="G69" s="5">
        <v>0</v>
      </c>
    </row>
    <row r="70" spans="1:7" x14ac:dyDescent="0.35">
      <c r="A70" t="s">
        <v>184</v>
      </c>
      <c r="B70" t="s">
        <v>495</v>
      </c>
      <c r="C70" s="5">
        <v>0</v>
      </c>
      <c r="D70" s="5">
        <v>0</v>
      </c>
      <c r="E70" s="5">
        <v>0</v>
      </c>
      <c r="F70" s="5">
        <v>0</v>
      </c>
      <c r="G70" s="5">
        <v>0</v>
      </c>
    </row>
    <row r="71" spans="1:7" x14ac:dyDescent="0.35">
      <c r="A71" t="s">
        <v>184</v>
      </c>
      <c r="B71" t="s">
        <v>496</v>
      </c>
      <c r="C71" s="5">
        <v>0</v>
      </c>
      <c r="D71" s="5">
        <v>0</v>
      </c>
      <c r="E71" s="5">
        <v>0</v>
      </c>
      <c r="F71" s="5">
        <v>0</v>
      </c>
      <c r="G71" s="5">
        <v>0</v>
      </c>
    </row>
    <row r="72" spans="1:7" x14ac:dyDescent="0.35">
      <c r="A72" t="s">
        <v>184</v>
      </c>
      <c r="B72" t="s">
        <v>497</v>
      </c>
      <c r="C72" s="5">
        <v>0</v>
      </c>
      <c r="D72" s="5">
        <v>0</v>
      </c>
      <c r="E72" s="5">
        <v>0</v>
      </c>
      <c r="F72" s="5">
        <v>0</v>
      </c>
      <c r="G72" s="5">
        <v>0</v>
      </c>
    </row>
    <row r="73" spans="1:7" x14ac:dyDescent="0.35">
      <c r="A73" t="s">
        <v>184</v>
      </c>
      <c r="B73" t="s">
        <v>474</v>
      </c>
      <c r="C73" s="5">
        <v>0</v>
      </c>
      <c r="D73" s="5">
        <v>0</v>
      </c>
      <c r="E73" s="5">
        <v>0</v>
      </c>
      <c r="F73" s="5">
        <v>0</v>
      </c>
      <c r="G73" s="5">
        <v>0</v>
      </c>
    </row>
    <row r="74" spans="1:7" x14ac:dyDescent="0.35">
      <c r="A74" t="s">
        <v>184</v>
      </c>
      <c r="B74" t="s">
        <v>257</v>
      </c>
      <c r="C74" s="5">
        <v>0</v>
      </c>
      <c r="D74" s="5">
        <v>0</v>
      </c>
      <c r="E74" s="5">
        <v>0</v>
      </c>
      <c r="F74" s="5">
        <v>0</v>
      </c>
      <c r="G74" s="5">
        <v>0</v>
      </c>
    </row>
    <row r="75" spans="1:7" x14ac:dyDescent="0.35">
      <c r="A75" t="s">
        <v>184</v>
      </c>
      <c r="B75" t="s">
        <v>498</v>
      </c>
      <c r="C75" s="5" t="s">
        <v>29</v>
      </c>
      <c r="D75" s="5" t="s">
        <v>29</v>
      </c>
      <c r="E75" s="5" t="s">
        <v>29</v>
      </c>
      <c r="F75" s="5">
        <v>0</v>
      </c>
      <c r="G75" s="5">
        <v>0</v>
      </c>
    </row>
    <row r="76" spans="1:7" x14ac:dyDescent="0.35">
      <c r="A76" t="s">
        <v>184</v>
      </c>
      <c r="B76" t="s">
        <v>499</v>
      </c>
      <c r="C76" s="5" t="s">
        <v>29</v>
      </c>
      <c r="D76" s="5" t="s">
        <v>29</v>
      </c>
      <c r="E76" s="5" t="s">
        <v>29</v>
      </c>
      <c r="F76" s="5">
        <v>0</v>
      </c>
      <c r="G76" s="5">
        <v>0</v>
      </c>
    </row>
    <row r="77" spans="1:7" x14ac:dyDescent="0.35">
      <c r="A77" t="s">
        <v>184</v>
      </c>
      <c r="B77" t="s">
        <v>466</v>
      </c>
      <c r="C77" s="5">
        <v>0</v>
      </c>
      <c r="D77" s="5" t="s">
        <v>27</v>
      </c>
      <c r="E77" s="5" t="s">
        <v>27</v>
      </c>
      <c r="F77" s="5" t="s">
        <v>27</v>
      </c>
      <c r="G77" s="5" t="s">
        <v>27</v>
      </c>
    </row>
    <row r="78" spans="1:7" x14ac:dyDescent="0.35">
      <c r="A78" t="s">
        <v>184</v>
      </c>
      <c r="B78" t="s">
        <v>475</v>
      </c>
      <c r="C78" s="5">
        <v>0</v>
      </c>
      <c r="D78" s="5">
        <v>0</v>
      </c>
      <c r="E78" s="5">
        <v>0</v>
      </c>
      <c r="F78" s="5">
        <v>0</v>
      </c>
      <c r="G78" s="5">
        <v>0</v>
      </c>
    </row>
    <row r="79" spans="1:7" x14ac:dyDescent="0.35">
      <c r="A79" t="s">
        <v>184</v>
      </c>
      <c r="B79" t="s">
        <v>202</v>
      </c>
      <c r="C79" s="5">
        <v>50</v>
      </c>
      <c r="D79" s="5">
        <v>15</v>
      </c>
      <c r="E79" s="5">
        <v>25</v>
      </c>
      <c r="F79" s="5">
        <v>10</v>
      </c>
      <c r="G79" s="5">
        <v>5</v>
      </c>
    </row>
    <row r="80" spans="1:7" x14ac:dyDescent="0.35">
      <c r="A80" t="s">
        <v>184</v>
      </c>
      <c r="B80" t="s">
        <v>138</v>
      </c>
      <c r="C80" s="5">
        <v>0</v>
      </c>
      <c r="D80" s="5">
        <v>0</v>
      </c>
      <c r="E80" s="5">
        <v>0</v>
      </c>
      <c r="F80" s="5">
        <v>10</v>
      </c>
      <c r="G80" s="5">
        <v>0</v>
      </c>
    </row>
    <row r="81" spans="1:7" x14ac:dyDescent="0.35">
      <c r="A81" t="s">
        <v>184</v>
      </c>
      <c r="B81" t="s">
        <v>191</v>
      </c>
      <c r="C81" s="5">
        <v>0</v>
      </c>
      <c r="D81" s="5">
        <v>0</v>
      </c>
      <c r="E81" s="5">
        <v>0</v>
      </c>
      <c r="F81" s="5">
        <v>0</v>
      </c>
      <c r="G81" s="5">
        <v>0</v>
      </c>
    </row>
    <row r="82" spans="1:7" x14ac:dyDescent="0.35">
      <c r="A82" t="s">
        <v>184</v>
      </c>
      <c r="B82" t="s">
        <v>500</v>
      </c>
      <c r="C82" s="5">
        <v>0</v>
      </c>
      <c r="D82" s="5">
        <v>0</v>
      </c>
      <c r="E82" s="5">
        <v>0</v>
      </c>
      <c r="F82" s="5" t="s">
        <v>29</v>
      </c>
      <c r="G82" s="5" t="s">
        <v>29</v>
      </c>
    </row>
    <row r="83" spans="1:7" x14ac:dyDescent="0.35">
      <c r="A83" t="s">
        <v>184</v>
      </c>
      <c r="B83" t="s">
        <v>477</v>
      </c>
      <c r="C83" s="5">
        <v>0</v>
      </c>
      <c r="D83" s="5">
        <v>0</v>
      </c>
      <c r="E83" s="5">
        <v>0</v>
      </c>
      <c r="F83" s="5">
        <v>0</v>
      </c>
      <c r="G83" s="5">
        <v>0</v>
      </c>
    </row>
    <row r="84" spans="1:7" x14ac:dyDescent="0.35">
      <c r="A84" t="s">
        <v>184</v>
      </c>
      <c r="B84" t="s">
        <v>478</v>
      </c>
      <c r="C84" s="5">
        <v>0</v>
      </c>
      <c r="D84" s="5">
        <v>0</v>
      </c>
      <c r="E84" s="5">
        <v>0</v>
      </c>
      <c r="F84" s="5">
        <v>0</v>
      </c>
      <c r="G84" s="5">
        <v>0</v>
      </c>
    </row>
    <row r="85" spans="1:7" x14ac:dyDescent="0.35">
      <c r="A85" t="s">
        <v>184</v>
      </c>
      <c r="B85" t="s">
        <v>480</v>
      </c>
      <c r="C85" s="5">
        <v>0</v>
      </c>
      <c r="D85" s="5">
        <v>0</v>
      </c>
      <c r="E85" s="5">
        <v>0</v>
      </c>
      <c r="F85" s="5">
        <v>0</v>
      </c>
      <c r="G85" s="5">
        <v>0</v>
      </c>
    </row>
    <row r="86" spans="1:7" x14ac:dyDescent="0.35">
      <c r="A86" t="s">
        <v>184</v>
      </c>
      <c r="B86" t="s">
        <v>482</v>
      </c>
      <c r="C86" s="5">
        <v>0</v>
      </c>
      <c r="D86" s="5">
        <v>0</v>
      </c>
      <c r="E86" s="5">
        <v>0</v>
      </c>
      <c r="F86" s="5">
        <v>0</v>
      </c>
      <c r="G86" s="5">
        <v>0</v>
      </c>
    </row>
    <row r="87" spans="1:7" x14ac:dyDescent="0.35">
      <c r="A87" t="s">
        <v>184</v>
      </c>
      <c r="B87" t="s">
        <v>501</v>
      </c>
      <c r="C87" s="5">
        <v>0</v>
      </c>
      <c r="D87" s="5">
        <v>0</v>
      </c>
      <c r="E87" s="5">
        <v>0</v>
      </c>
      <c r="F87" s="5">
        <v>0</v>
      </c>
      <c r="G87" s="5">
        <v>0</v>
      </c>
    </row>
    <row r="88" spans="1:7" x14ac:dyDescent="0.35">
      <c r="A88" t="s">
        <v>184</v>
      </c>
      <c r="B88" t="s">
        <v>194</v>
      </c>
      <c r="C88" s="5">
        <v>0</v>
      </c>
      <c r="D88" s="5">
        <v>0</v>
      </c>
      <c r="E88" s="5">
        <v>0</v>
      </c>
      <c r="F88" s="5" t="s">
        <v>27</v>
      </c>
      <c r="G88" s="5">
        <v>0</v>
      </c>
    </row>
    <row r="89" spans="1:7" x14ac:dyDescent="0.35">
      <c r="A89" t="s">
        <v>184</v>
      </c>
      <c r="B89" t="s">
        <v>210</v>
      </c>
      <c r="C89" s="5">
        <v>0</v>
      </c>
      <c r="D89" s="5">
        <v>0</v>
      </c>
      <c r="E89" s="5">
        <v>0</v>
      </c>
      <c r="F89" s="5">
        <v>0</v>
      </c>
      <c r="G89" s="5">
        <v>0</v>
      </c>
    </row>
    <row r="90" spans="1:7" x14ac:dyDescent="0.35">
      <c r="A90" t="s">
        <v>184</v>
      </c>
      <c r="B90" t="s">
        <v>486</v>
      </c>
      <c r="C90" s="5">
        <v>0</v>
      </c>
      <c r="D90" s="5">
        <v>0</v>
      </c>
      <c r="E90" s="5">
        <v>0</v>
      </c>
      <c r="F90" s="5">
        <v>0</v>
      </c>
      <c r="G90" s="5" t="s">
        <v>29</v>
      </c>
    </row>
    <row r="91" spans="1:7" x14ac:dyDescent="0.35">
      <c r="A91" t="s">
        <v>184</v>
      </c>
      <c r="B91" t="s">
        <v>502</v>
      </c>
      <c r="C91" s="5">
        <v>0</v>
      </c>
      <c r="D91" s="5">
        <v>0</v>
      </c>
      <c r="E91" s="5">
        <v>0</v>
      </c>
      <c r="F91" s="5">
        <v>0</v>
      </c>
      <c r="G91" s="5">
        <v>0</v>
      </c>
    </row>
    <row r="92" spans="1:7" x14ac:dyDescent="0.35">
      <c r="A92" t="s">
        <v>184</v>
      </c>
      <c r="B92" t="s">
        <v>503</v>
      </c>
      <c r="C92" s="5">
        <v>0</v>
      </c>
      <c r="D92" s="5">
        <v>0</v>
      </c>
      <c r="E92" s="5">
        <v>0</v>
      </c>
      <c r="F92" s="5">
        <v>0</v>
      </c>
      <c r="G92" s="5">
        <v>0</v>
      </c>
    </row>
    <row r="93" spans="1:7" x14ac:dyDescent="0.35">
      <c r="A93" t="s">
        <v>184</v>
      </c>
      <c r="B93" t="s">
        <v>504</v>
      </c>
      <c r="C93" s="5">
        <v>0</v>
      </c>
      <c r="D93" s="5">
        <v>0</v>
      </c>
      <c r="E93" s="5">
        <v>0</v>
      </c>
      <c r="F93" s="5">
        <v>0</v>
      </c>
      <c r="G93" s="5">
        <v>0</v>
      </c>
    </row>
    <row r="94" spans="1:7" x14ac:dyDescent="0.35">
      <c r="A94" t="s">
        <v>184</v>
      </c>
      <c r="B94" t="s">
        <v>505</v>
      </c>
      <c r="C94" s="5">
        <v>0</v>
      </c>
      <c r="D94" s="5">
        <v>0</v>
      </c>
      <c r="E94" s="5">
        <v>0</v>
      </c>
      <c r="F94" s="5">
        <v>0</v>
      </c>
      <c r="G94" s="5">
        <v>0</v>
      </c>
    </row>
    <row r="95" spans="1:7" x14ac:dyDescent="0.35">
      <c r="A95" t="s">
        <v>184</v>
      </c>
      <c r="B95" t="s">
        <v>487</v>
      </c>
      <c r="C95" s="5">
        <v>0</v>
      </c>
      <c r="D95" s="5">
        <v>0</v>
      </c>
      <c r="E95" s="5">
        <v>0</v>
      </c>
      <c r="F95" s="5">
        <v>0</v>
      </c>
      <c r="G95" s="5">
        <v>0</v>
      </c>
    </row>
    <row r="96" spans="1:7" x14ac:dyDescent="0.35">
      <c r="A96" t="s">
        <v>184</v>
      </c>
      <c r="B96" t="s">
        <v>506</v>
      </c>
      <c r="C96" s="5">
        <v>0</v>
      </c>
      <c r="D96" s="5">
        <v>0</v>
      </c>
      <c r="E96" s="5">
        <v>0</v>
      </c>
      <c r="F96" s="5">
        <v>0</v>
      </c>
      <c r="G96" s="5">
        <v>0</v>
      </c>
    </row>
    <row r="97" spans="1:7" x14ac:dyDescent="0.35">
      <c r="A97" t="s">
        <v>184</v>
      </c>
      <c r="B97" t="s">
        <v>507</v>
      </c>
      <c r="C97" s="5">
        <v>10</v>
      </c>
      <c r="D97" s="5">
        <v>10</v>
      </c>
      <c r="E97" s="5">
        <v>5</v>
      </c>
      <c r="F97" s="5">
        <v>0</v>
      </c>
      <c r="G97" s="5">
        <v>0</v>
      </c>
    </row>
    <row r="98" spans="1:7" x14ac:dyDescent="0.35">
      <c r="A98" t="s">
        <v>184</v>
      </c>
      <c r="B98" t="s">
        <v>62</v>
      </c>
      <c r="C98" s="5">
        <v>0</v>
      </c>
      <c r="D98" s="5">
        <v>0</v>
      </c>
      <c r="E98" s="5">
        <v>0</v>
      </c>
      <c r="F98" s="5">
        <v>0</v>
      </c>
      <c r="G98" s="5">
        <v>0</v>
      </c>
    </row>
    <row r="99" spans="1:7" x14ac:dyDescent="0.35">
      <c r="A99" t="s">
        <v>184</v>
      </c>
      <c r="B99" t="s">
        <v>508</v>
      </c>
      <c r="C99" s="5">
        <v>0</v>
      </c>
      <c r="D99" s="5">
        <v>0</v>
      </c>
      <c r="E99" s="5">
        <v>0</v>
      </c>
      <c r="F99" s="5">
        <v>0</v>
      </c>
      <c r="G99" s="5">
        <v>0</v>
      </c>
    </row>
    <row r="100" spans="1:7" x14ac:dyDescent="0.35">
      <c r="A100" t="s">
        <v>184</v>
      </c>
      <c r="B100" t="s">
        <v>64</v>
      </c>
      <c r="C100" s="5">
        <v>0</v>
      </c>
      <c r="D100" s="5">
        <v>0</v>
      </c>
      <c r="E100" s="5">
        <v>0</v>
      </c>
      <c r="F100" s="5">
        <v>0</v>
      </c>
      <c r="G100" s="5" t="s">
        <v>27</v>
      </c>
    </row>
    <row r="101" spans="1:7" x14ac:dyDescent="0.35">
      <c r="A101" t="s">
        <v>184</v>
      </c>
      <c r="B101" t="s">
        <v>509</v>
      </c>
      <c r="C101" s="5">
        <v>0</v>
      </c>
      <c r="D101" s="5">
        <v>0</v>
      </c>
      <c r="E101" s="5">
        <v>0</v>
      </c>
      <c r="F101" s="5">
        <v>0</v>
      </c>
      <c r="G101" s="5">
        <v>0</v>
      </c>
    </row>
    <row r="102" spans="1:7" x14ac:dyDescent="0.35">
      <c r="A102" t="s">
        <v>184</v>
      </c>
      <c r="B102" t="s">
        <v>510</v>
      </c>
      <c r="C102" s="5">
        <v>0</v>
      </c>
      <c r="D102" s="5">
        <v>0</v>
      </c>
      <c r="E102" s="5">
        <v>0</v>
      </c>
      <c r="F102" s="5">
        <v>0</v>
      </c>
      <c r="G102" s="5">
        <v>0</v>
      </c>
    </row>
    <row r="103" spans="1:7" x14ac:dyDescent="0.35">
      <c r="A103" t="s">
        <v>184</v>
      </c>
      <c r="B103" t="s">
        <v>147</v>
      </c>
      <c r="C103" s="5">
        <v>0</v>
      </c>
      <c r="D103" s="5">
        <v>0</v>
      </c>
      <c r="E103" s="5">
        <v>0</v>
      </c>
      <c r="F103" s="5">
        <v>0</v>
      </c>
      <c r="G103" s="5">
        <v>0</v>
      </c>
    </row>
    <row r="104" spans="1:7" x14ac:dyDescent="0.35">
      <c r="A104" t="s">
        <v>184</v>
      </c>
      <c r="B104" t="s">
        <v>248</v>
      </c>
      <c r="C104" s="5">
        <v>0</v>
      </c>
      <c r="D104" s="5">
        <v>0</v>
      </c>
      <c r="E104" s="5">
        <v>0</v>
      </c>
      <c r="F104" s="5">
        <v>0</v>
      </c>
      <c r="G104" s="5">
        <v>0</v>
      </c>
    </row>
    <row r="105" spans="1:7" x14ac:dyDescent="0.35">
      <c r="A105" t="s">
        <v>184</v>
      </c>
      <c r="B105" t="s">
        <v>511</v>
      </c>
      <c r="C105" s="5">
        <v>0</v>
      </c>
      <c r="D105" s="5">
        <v>0</v>
      </c>
      <c r="E105" s="5">
        <v>0</v>
      </c>
      <c r="F105" s="5">
        <v>0</v>
      </c>
      <c r="G105" s="5">
        <v>0</v>
      </c>
    </row>
    <row r="106" spans="1:7" x14ac:dyDescent="0.35">
      <c r="A106" t="s">
        <v>184</v>
      </c>
      <c r="B106" t="s">
        <v>176</v>
      </c>
      <c r="C106" s="5">
        <v>35</v>
      </c>
      <c r="D106" s="5">
        <v>25</v>
      </c>
      <c r="E106" s="5">
        <v>55</v>
      </c>
      <c r="F106" s="5">
        <v>10</v>
      </c>
      <c r="G106" s="5">
        <v>0</v>
      </c>
    </row>
    <row r="107" spans="1:7" x14ac:dyDescent="0.35">
      <c r="A107" t="s">
        <v>184</v>
      </c>
      <c r="B107" t="s">
        <v>512</v>
      </c>
      <c r="C107" s="5">
        <v>0</v>
      </c>
      <c r="D107" s="5">
        <v>0</v>
      </c>
      <c r="E107" s="5">
        <v>0</v>
      </c>
      <c r="F107" s="5">
        <v>0</v>
      </c>
      <c r="G107" s="5">
        <v>0</v>
      </c>
    </row>
    <row r="108" spans="1:7" x14ac:dyDescent="0.35">
      <c r="A108" t="s">
        <v>184</v>
      </c>
      <c r="B108" t="s">
        <v>513</v>
      </c>
      <c r="C108" s="5">
        <v>0</v>
      </c>
      <c r="D108" s="5">
        <v>0</v>
      </c>
      <c r="E108" s="5">
        <v>0</v>
      </c>
      <c r="F108" s="5">
        <v>0</v>
      </c>
      <c r="G108" s="5">
        <v>0</v>
      </c>
    </row>
    <row r="109" spans="1:7" x14ac:dyDescent="0.35">
      <c r="A109" t="s">
        <v>184</v>
      </c>
      <c r="B109" t="s">
        <v>514</v>
      </c>
      <c r="C109" s="5">
        <v>0</v>
      </c>
      <c r="D109" s="5">
        <v>0</v>
      </c>
      <c r="E109" s="5">
        <v>0</v>
      </c>
      <c r="F109" s="5">
        <v>0</v>
      </c>
      <c r="G109" s="5">
        <v>0</v>
      </c>
    </row>
    <row r="110" spans="1:7" x14ac:dyDescent="0.35">
      <c r="A110" t="s">
        <v>184</v>
      </c>
      <c r="B110" t="s">
        <v>200</v>
      </c>
      <c r="C110" s="5">
        <v>0</v>
      </c>
      <c r="D110" s="5">
        <v>0</v>
      </c>
      <c r="E110" s="5">
        <v>0</v>
      </c>
      <c r="F110" s="5">
        <v>0</v>
      </c>
      <c r="G110" s="5">
        <v>0</v>
      </c>
    </row>
    <row r="111" spans="1:7" x14ac:dyDescent="0.35">
      <c r="A111" t="s">
        <v>184</v>
      </c>
      <c r="B111" t="s">
        <v>515</v>
      </c>
      <c r="C111" s="5">
        <v>0</v>
      </c>
      <c r="D111" s="5">
        <v>0</v>
      </c>
      <c r="E111" s="5">
        <v>0</v>
      </c>
      <c r="F111" s="5">
        <v>0</v>
      </c>
      <c r="G111" s="5">
        <v>0</v>
      </c>
    </row>
    <row r="112" spans="1:7" x14ac:dyDescent="0.35">
      <c r="A112" t="s">
        <v>184</v>
      </c>
      <c r="B112" t="s">
        <v>516</v>
      </c>
      <c r="C112" s="5">
        <v>0</v>
      </c>
      <c r="D112" s="5">
        <v>0</v>
      </c>
      <c r="E112" s="5">
        <v>0</v>
      </c>
      <c r="F112" s="5">
        <v>0</v>
      </c>
      <c r="G112" s="5">
        <v>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6"/>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576</v>
      </c>
    </row>
    <row r="2" spans="1:10" x14ac:dyDescent="0.35">
      <c r="A2" t="s">
        <v>539</v>
      </c>
    </row>
    <row r="3" spans="1:10" x14ac:dyDescent="0.35">
      <c r="A3" t="s">
        <v>542</v>
      </c>
    </row>
    <row r="4" spans="1:10" x14ac:dyDescent="0.35">
      <c r="A4" s="4" t="s">
        <v>177</v>
      </c>
      <c r="B4" s="4" t="s">
        <v>517</v>
      </c>
      <c r="C4" s="4" t="s">
        <v>518</v>
      </c>
      <c r="D4" s="4" t="s">
        <v>519</v>
      </c>
      <c r="E4" s="4" t="s">
        <v>520</v>
      </c>
      <c r="F4" s="4" t="s">
        <v>521</v>
      </c>
      <c r="G4" s="4" t="s">
        <v>522</v>
      </c>
      <c r="H4" s="4" t="s">
        <v>523</v>
      </c>
      <c r="I4" s="4" t="s">
        <v>524</v>
      </c>
      <c r="J4" s="4" t="s">
        <v>525</v>
      </c>
    </row>
    <row r="5" spans="1:10" x14ac:dyDescent="0.35">
      <c r="A5" t="s">
        <v>211</v>
      </c>
      <c r="B5" t="s">
        <v>526</v>
      </c>
      <c r="C5" s="5">
        <v>2023</v>
      </c>
      <c r="D5" s="8">
        <v>1.7999999999999999E-2</v>
      </c>
      <c r="E5" s="8">
        <v>0.35599999999999998</v>
      </c>
      <c r="F5" s="8">
        <v>0.24299999999999999</v>
      </c>
      <c r="G5" s="8">
        <v>0.36899999999999999</v>
      </c>
      <c r="H5" s="8">
        <v>8.9999999999999993E-3</v>
      </c>
      <c r="I5" s="8">
        <v>5.0000000000000001E-3</v>
      </c>
      <c r="J5" s="8">
        <v>0</v>
      </c>
    </row>
    <row r="6" spans="1:10" x14ac:dyDescent="0.35">
      <c r="A6" t="s">
        <v>211</v>
      </c>
      <c r="B6" t="s">
        <v>526</v>
      </c>
      <c r="C6" s="5">
        <v>2022</v>
      </c>
      <c r="D6" s="8">
        <v>0</v>
      </c>
      <c r="E6" s="8">
        <v>0.33100000000000002</v>
      </c>
      <c r="F6" s="8">
        <v>0.14599999999999999</v>
      </c>
      <c r="G6" s="8">
        <v>0.255</v>
      </c>
      <c r="H6" s="8">
        <v>0.26800000000000002</v>
      </c>
      <c r="I6" s="8">
        <v>0</v>
      </c>
      <c r="J6" s="8">
        <v>0</v>
      </c>
    </row>
    <row r="7" spans="1:10" x14ac:dyDescent="0.35">
      <c r="A7" t="s">
        <v>211</v>
      </c>
      <c r="B7" t="s">
        <v>526</v>
      </c>
      <c r="C7" s="5">
        <v>2021</v>
      </c>
      <c r="D7" s="8">
        <v>0.108</v>
      </c>
      <c r="E7" s="8">
        <v>0.38700000000000001</v>
      </c>
      <c r="F7" s="8">
        <v>0.27900000000000003</v>
      </c>
      <c r="G7" s="8">
        <v>0.189</v>
      </c>
      <c r="H7" s="8">
        <v>3.5999999999999997E-2</v>
      </c>
      <c r="I7" s="8">
        <v>0</v>
      </c>
      <c r="J7" s="8">
        <v>0</v>
      </c>
    </row>
    <row r="8" spans="1:10" x14ac:dyDescent="0.35">
      <c r="A8" t="s">
        <v>211</v>
      </c>
      <c r="B8" t="s">
        <v>526</v>
      </c>
      <c r="C8" s="5">
        <v>2020</v>
      </c>
      <c r="D8" s="8">
        <v>8.0000000000000002E-3</v>
      </c>
      <c r="E8" s="8">
        <v>0.19800000000000001</v>
      </c>
      <c r="F8" s="8">
        <v>0.254</v>
      </c>
      <c r="G8" s="8">
        <v>0.28599999999999998</v>
      </c>
      <c r="H8" s="8">
        <v>0.254</v>
      </c>
      <c r="I8" s="8">
        <v>0</v>
      </c>
      <c r="J8" s="8">
        <v>0</v>
      </c>
    </row>
    <row r="9" spans="1:10" x14ac:dyDescent="0.35">
      <c r="A9" t="s">
        <v>211</v>
      </c>
      <c r="B9" t="s">
        <v>526</v>
      </c>
      <c r="C9" s="5">
        <v>2019</v>
      </c>
      <c r="D9" s="8">
        <v>2.3E-2</v>
      </c>
      <c r="E9" s="8">
        <v>0.26700000000000002</v>
      </c>
      <c r="F9" s="8">
        <v>0.23699999999999999</v>
      </c>
      <c r="G9" s="8">
        <v>0.32800000000000001</v>
      </c>
      <c r="H9" s="8">
        <v>0.14499999999999999</v>
      </c>
      <c r="I9" s="8">
        <v>0</v>
      </c>
      <c r="J9" s="8">
        <v>0</v>
      </c>
    </row>
    <row r="10" spans="1:10" x14ac:dyDescent="0.35">
      <c r="A10" t="s">
        <v>213</v>
      </c>
      <c r="B10" t="s">
        <v>526</v>
      </c>
      <c r="C10" s="5">
        <v>2023</v>
      </c>
      <c r="D10" s="8">
        <v>6.2E-2</v>
      </c>
      <c r="E10" s="8">
        <v>0.41499999999999998</v>
      </c>
      <c r="F10" s="8">
        <v>0.247</v>
      </c>
      <c r="G10" s="8">
        <v>0.22800000000000001</v>
      </c>
      <c r="H10" s="8">
        <v>4.9000000000000002E-2</v>
      </c>
      <c r="I10" s="8">
        <v>0</v>
      </c>
      <c r="J10" s="8">
        <v>0</v>
      </c>
    </row>
    <row r="11" spans="1:10" x14ac:dyDescent="0.35">
      <c r="A11" t="s">
        <v>213</v>
      </c>
      <c r="B11" t="s">
        <v>526</v>
      </c>
      <c r="C11" s="5">
        <v>2022</v>
      </c>
      <c r="D11" s="8">
        <v>2.5000000000000001E-2</v>
      </c>
      <c r="E11" s="8">
        <v>0.34100000000000003</v>
      </c>
      <c r="F11" s="8">
        <v>0.32300000000000001</v>
      </c>
      <c r="G11" s="8">
        <v>0.27900000000000003</v>
      </c>
      <c r="H11" s="8">
        <v>3.2000000000000001E-2</v>
      </c>
      <c r="I11" s="8">
        <v>0</v>
      </c>
      <c r="J11" s="8">
        <v>0</v>
      </c>
    </row>
    <row r="12" spans="1:10" x14ac:dyDescent="0.35">
      <c r="A12" t="s">
        <v>213</v>
      </c>
      <c r="B12" t="s">
        <v>526</v>
      </c>
      <c r="C12" s="5">
        <v>2021</v>
      </c>
      <c r="D12" s="8">
        <v>1.4999999999999999E-2</v>
      </c>
      <c r="E12" s="8">
        <v>0.44500000000000001</v>
      </c>
      <c r="F12" s="8">
        <v>0.24</v>
      </c>
      <c r="G12" s="8">
        <v>0.27500000000000002</v>
      </c>
      <c r="H12" s="8">
        <v>2.5000000000000001E-2</v>
      </c>
      <c r="I12" s="8">
        <v>0</v>
      </c>
      <c r="J12" s="8">
        <v>0</v>
      </c>
    </row>
    <row r="13" spans="1:10" x14ac:dyDescent="0.35">
      <c r="A13" t="s">
        <v>213</v>
      </c>
      <c r="B13" t="s">
        <v>526</v>
      </c>
      <c r="C13" s="5">
        <v>2020</v>
      </c>
      <c r="D13" s="8">
        <v>0.152</v>
      </c>
      <c r="E13" s="8">
        <v>0.27800000000000002</v>
      </c>
      <c r="F13" s="8">
        <v>0.14099999999999999</v>
      </c>
      <c r="G13" s="8">
        <v>0.22</v>
      </c>
      <c r="H13" s="8">
        <v>0.20899999999999999</v>
      </c>
      <c r="I13" s="8">
        <v>0</v>
      </c>
      <c r="J13" s="8">
        <v>0</v>
      </c>
    </row>
    <row r="14" spans="1:10" x14ac:dyDescent="0.35">
      <c r="A14" t="s">
        <v>213</v>
      </c>
      <c r="B14" t="s">
        <v>526</v>
      </c>
      <c r="C14" s="5">
        <v>2019</v>
      </c>
      <c r="D14" s="8">
        <v>9.7000000000000003E-2</v>
      </c>
      <c r="E14" s="8">
        <v>0.161</v>
      </c>
      <c r="F14" s="8">
        <v>0.13800000000000001</v>
      </c>
      <c r="G14" s="8">
        <v>0.13300000000000001</v>
      </c>
      <c r="H14" s="8">
        <v>0.47</v>
      </c>
      <c r="I14" s="8">
        <v>0</v>
      </c>
      <c r="J14" s="8">
        <v>0</v>
      </c>
    </row>
    <row r="15" spans="1:10" x14ac:dyDescent="0.35">
      <c r="A15" t="s">
        <v>213</v>
      </c>
      <c r="B15" t="s">
        <v>527</v>
      </c>
      <c r="C15" s="5">
        <v>2023</v>
      </c>
      <c r="D15" s="8">
        <v>2.9000000000000001E-2</v>
      </c>
      <c r="E15" s="8">
        <v>0.505</v>
      </c>
      <c r="F15" s="8">
        <v>0.26900000000000002</v>
      </c>
      <c r="G15" s="8">
        <v>0.185</v>
      </c>
      <c r="H15" s="8">
        <v>1.0999999999999999E-2</v>
      </c>
      <c r="I15" s="8">
        <v>0</v>
      </c>
      <c r="J15" s="8">
        <v>0</v>
      </c>
    </row>
    <row r="16" spans="1:10" x14ac:dyDescent="0.35">
      <c r="A16" t="s">
        <v>213</v>
      </c>
      <c r="B16" t="s">
        <v>527</v>
      </c>
      <c r="C16" s="5">
        <v>2022</v>
      </c>
      <c r="D16" s="8">
        <v>3.6999999999999998E-2</v>
      </c>
      <c r="E16" s="8">
        <v>0.497</v>
      </c>
      <c r="F16" s="8">
        <v>0.28499999999999998</v>
      </c>
      <c r="G16" s="8">
        <v>0.17</v>
      </c>
      <c r="H16" s="8">
        <v>1.0999999999999999E-2</v>
      </c>
      <c r="I16" s="8">
        <v>0</v>
      </c>
      <c r="J16" s="8">
        <v>0</v>
      </c>
    </row>
    <row r="17" spans="1:10" x14ac:dyDescent="0.35">
      <c r="A17" t="s">
        <v>213</v>
      </c>
      <c r="B17" t="s">
        <v>527</v>
      </c>
      <c r="C17" s="5">
        <v>2021</v>
      </c>
      <c r="D17" s="8">
        <v>3.7999999999999999E-2</v>
      </c>
      <c r="E17" s="8">
        <v>0.52800000000000002</v>
      </c>
      <c r="F17" s="8">
        <v>0.253</v>
      </c>
      <c r="G17" s="8">
        <v>0.16300000000000001</v>
      </c>
      <c r="H17" s="8">
        <v>1.6E-2</v>
      </c>
      <c r="I17" s="8">
        <v>1E-3</v>
      </c>
      <c r="J17" s="8">
        <v>0</v>
      </c>
    </row>
    <row r="18" spans="1:10" x14ac:dyDescent="0.35">
      <c r="A18" t="s">
        <v>213</v>
      </c>
      <c r="B18" t="s">
        <v>527</v>
      </c>
      <c r="C18" s="5">
        <v>2020</v>
      </c>
      <c r="D18" s="8">
        <v>3.4000000000000002E-2</v>
      </c>
      <c r="E18" s="8">
        <v>0.55900000000000005</v>
      </c>
      <c r="F18" s="8">
        <v>0.224</v>
      </c>
      <c r="G18" s="8">
        <v>0.16200000000000001</v>
      </c>
      <c r="H18" s="8">
        <v>2.1999999999999999E-2</v>
      </c>
      <c r="I18" s="8">
        <v>0</v>
      </c>
      <c r="J18" s="8">
        <v>0</v>
      </c>
    </row>
    <row r="19" spans="1:10" x14ac:dyDescent="0.35">
      <c r="A19" t="s">
        <v>213</v>
      </c>
      <c r="B19" t="s">
        <v>527</v>
      </c>
      <c r="C19" s="5">
        <v>2019</v>
      </c>
      <c r="D19" s="8">
        <v>3.1E-2</v>
      </c>
      <c r="E19" s="8">
        <v>0.51500000000000001</v>
      </c>
      <c r="F19" s="8">
        <v>0.24</v>
      </c>
      <c r="G19" s="8">
        <v>0.191</v>
      </c>
      <c r="H19" s="8">
        <v>2.4E-2</v>
      </c>
      <c r="I19" s="8">
        <v>0</v>
      </c>
      <c r="J19" s="8">
        <v>0</v>
      </c>
    </row>
    <row r="20" spans="1:10" x14ac:dyDescent="0.35">
      <c r="A20" t="s">
        <v>178</v>
      </c>
      <c r="B20" t="s">
        <v>526</v>
      </c>
      <c r="C20" s="5">
        <v>2023</v>
      </c>
      <c r="D20" s="8">
        <v>6.7000000000000004E-2</v>
      </c>
      <c r="E20" s="8">
        <v>0.73299999999999998</v>
      </c>
      <c r="F20" s="8">
        <v>7.1999999999999995E-2</v>
      </c>
      <c r="G20" s="8">
        <v>5.8000000000000003E-2</v>
      </c>
      <c r="H20" s="8">
        <v>7.0000000000000007E-2</v>
      </c>
      <c r="I20" s="8">
        <v>0</v>
      </c>
      <c r="J20" s="8">
        <v>0</v>
      </c>
    </row>
    <row r="21" spans="1:10" x14ac:dyDescent="0.35">
      <c r="A21" t="s">
        <v>178</v>
      </c>
      <c r="B21" t="s">
        <v>526</v>
      </c>
      <c r="C21" s="5">
        <v>2022</v>
      </c>
      <c r="D21" s="8">
        <v>0.161</v>
      </c>
      <c r="E21" s="8">
        <v>0.60599999999999998</v>
      </c>
      <c r="F21" s="8">
        <v>0.112</v>
      </c>
      <c r="G21" s="8">
        <v>4.7E-2</v>
      </c>
      <c r="H21" s="8">
        <v>7.3999999999999996E-2</v>
      </c>
      <c r="I21" s="8">
        <v>0</v>
      </c>
      <c r="J21" s="8">
        <v>0</v>
      </c>
    </row>
    <row r="22" spans="1:10" x14ac:dyDescent="0.35">
      <c r="A22" t="s">
        <v>178</v>
      </c>
      <c r="B22" t="s">
        <v>526</v>
      </c>
      <c r="C22" s="5">
        <v>2021</v>
      </c>
      <c r="D22" s="8">
        <v>0.187</v>
      </c>
      <c r="E22" s="8">
        <v>0.51400000000000001</v>
      </c>
      <c r="F22" s="8">
        <v>9.6000000000000002E-2</v>
      </c>
      <c r="G22" s="8">
        <v>4.2999999999999997E-2</v>
      </c>
      <c r="H22" s="8">
        <v>0.159</v>
      </c>
      <c r="I22" s="8">
        <v>0</v>
      </c>
      <c r="J22" s="8">
        <v>0</v>
      </c>
    </row>
    <row r="23" spans="1:10" x14ac:dyDescent="0.35">
      <c r="A23" t="s">
        <v>178</v>
      </c>
      <c r="B23" t="s">
        <v>526</v>
      </c>
      <c r="C23" s="5">
        <v>2020</v>
      </c>
      <c r="D23" s="8">
        <v>0.17899999999999999</v>
      </c>
      <c r="E23" s="8">
        <v>0.68700000000000006</v>
      </c>
      <c r="F23" s="8">
        <v>7.9000000000000001E-2</v>
      </c>
      <c r="G23" s="8">
        <v>3.4000000000000002E-2</v>
      </c>
      <c r="H23" s="8">
        <v>2.1000000000000001E-2</v>
      </c>
      <c r="I23" s="8">
        <v>0</v>
      </c>
      <c r="J23" s="8">
        <v>0</v>
      </c>
    </row>
    <row r="24" spans="1:10" x14ac:dyDescent="0.35">
      <c r="A24" t="s">
        <v>178</v>
      </c>
      <c r="B24" t="s">
        <v>526</v>
      </c>
      <c r="C24" s="5">
        <v>2019</v>
      </c>
      <c r="D24" s="8">
        <v>0.111</v>
      </c>
      <c r="E24" s="8">
        <v>0.65900000000000003</v>
      </c>
      <c r="F24" s="8">
        <v>7.6999999999999999E-2</v>
      </c>
      <c r="G24" s="8">
        <v>7.1999999999999995E-2</v>
      </c>
      <c r="H24" s="8">
        <v>8.1000000000000003E-2</v>
      </c>
      <c r="I24" s="8">
        <v>0</v>
      </c>
      <c r="J24" s="8">
        <v>0</v>
      </c>
    </row>
    <row r="25" spans="1:10" x14ac:dyDescent="0.35">
      <c r="A25" t="s">
        <v>178</v>
      </c>
      <c r="B25" t="s">
        <v>528</v>
      </c>
      <c r="C25" s="5">
        <v>2023</v>
      </c>
      <c r="D25" s="8">
        <v>3.2000000000000001E-2</v>
      </c>
      <c r="E25" s="8">
        <v>0.86599999999999999</v>
      </c>
      <c r="F25" s="8">
        <v>7.0999999999999994E-2</v>
      </c>
      <c r="G25" s="8">
        <v>2.9000000000000001E-2</v>
      </c>
      <c r="H25" s="8">
        <v>2E-3</v>
      </c>
      <c r="I25" s="5" t="s">
        <v>529</v>
      </c>
      <c r="J25" s="8">
        <v>0</v>
      </c>
    </row>
    <row r="26" spans="1:10" x14ac:dyDescent="0.35">
      <c r="A26" t="s">
        <v>178</v>
      </c>
      <c r="B26" t="s">
        <v>528</v>
      </c>
      <c r="C26" s="5">
        <v>2022</v>
      </c>
      <c r="D26" s="8">
        <v>0.04</v>
      </c>
      <c r="E26" s="8">
        <v>0.83799999999999997</v>
      </c>
      <c r="F26" s="8">
        <v>7.2999999999999995E-2</v>
      </c>
      <c r="G26" s="8">
        <v>3.1E-2</v>
      </c>
      <c r="H26" s="8">
        <v>1.7999999999999999E-2</v>
      </c>
      <c r="I26" s="5" t="s">
        <v>529</v>
      </c>
      <c r="J26" s="8">
        <v>0</v>
      </c>
    </row>
    <row r="27" spans="1:10" x14ac:dyDescent="0.35">
      <c r="A27" t="s">
        <v>178</v>
      </c>
      <c r="B27" t="s">
        <v>528</v>
      </c>
      <c r="C27" s="5">
        <v>2021</v>
      </c>
      <c r="D27" s="8">
        <v>3.1E-2</v>
      </c>
      <c r="E27" s="8">
        <v>0.87</v>
      </c>
      <c r="F27" s="8">
        <v>7.0999999999999994E-2</v>
      </c>
      <c r="G27" s="8">
        <v>2.7E-2</v>
      </c>
      <c r="H27" s="8">
        <v>2E-3</v>
      </c>
      <c r="I27" s="8">
        <v>0</v>
      </c>
      <c r="J27" s="8">
        <v>0</v>
      </c>
    </row>
    <row r="28" spans="1:10" x14ac:dyDescent="0.35">
      <c r="A28" t="s">
        <v>178</v>
      </c>
      <c r="B28" t="s">
        <v>528</v>
      </c>
      <c r="C28" s="5">
        <v>2020</v>
      </c>
      <c r="D28" s="8">
        <v>3.2000000000000001E-2</v>
      </c>
      <c r="E28" s="8">
        <v>0.85099999999999998</v>
      </c>
      <c r="F28" s="8">
        <v>7.0000000000000007E-2</v>
      </c>
      <c r="G28" s="8">
        <v>2.7E-2</v>
      </c>
      <c r="H28" s="8">
        <v>0.02</v>
      </c>
      <c r="I28" s="5" t="s">
        <v>529</v>
      </c>
      <c r="J28" s="8">
        <v>0</v>
      </c>
    </row>
    <row r="29" spans="1:10" x14ac:dyDescent="0.35">
      <c r="A29" t="s">
        <v>178</v>
      </c>
      <c r="B29" t="s">
        <v>528</v>
      </c>
      <c r="C29" s="5">
        <v>2019</v>
      </c>
      <c r="D29" s="8">
        <v>3.7999999999999999E-2</v>
      </c>
      <c r="E29" s="8">
        <v>0.84799999999999998</v>
      </c>
      <c r="F29" s="8">
        <v>8.3000000000000004E-2</v>
      </c>
      <c r="G29" s="8">
        <v>2.9000000000000001E-2</v>
      </c>
      <c r="H29" s="8">
        <v>2E-3</v>
      </c>
      <c r="I29" s="5" t="s">
        <v>529</v>
      </c>
      <c r="J29" s="8">
        <v>0</v>
      </c>
    </row>
    <row r="30" spans="1:10" x14ac:dyDescent="0.35">
      <c r="A30" t="s">
        <v>178</v>
      </c>
      <c r="B30" t="s">
        <v>530</v>
      </c>
      <c r="C30" s="5">
        <v>2023</v>
      </c>
      <c r="D30" s="8">
        <v>0</v>
      </c>
      <c r="E30" s="8">
        <v>0.29399999999999998</v>
      </c>
      <c r="F30" s="8">
        <v>0.52900000000000003</v>
      </c>
      <c r="G30" s="8">
        <v>0.17599999999999999</v>
      </c>
      <c r="H30" s="8">
        <v>0</v>
      </c>
      <c r="I30" s="8">
        <v>0</v>
      </c>
      <c r="J30" s="8">
        <v>0</v>
      </c>
    </row>
    <row r="31" spans="1:10" x14ac:dyDescent="0.35">
      <c r="A31" t="s">
        <v>178</v>
      </c>
      <c r="B31" t="s">
        <v>530</v>
      </c>
      <c r="C31" s="5">
        <v>2022</v>
      </c>
      <c r="D31" s="8">
        <v>0</v>
      </c>
      <c r="E31" s="8">
        <v>0.41699999999999998</v>
      </c>
      <c r="F31" s="8">
        <v>0.54200000000000004</v>
      </c>
      <c r="G31" s="8">
        <v>4.2000000000000003E-2</v>
      </c>
      <c r="H31" s="8">
        <v>0</v>
      </c>
      <c r="I31" s="8">
        <v>0</v>
      </c>
      <c r="J31" s="8">
        <v>0</v>
      </c>
    </row>
    <row r="32" spans="1:10" x14ac:dyDescent="0.35">
      <c r="A32" t="s">
        <v>178</v>
      </c>
      <c r="B32" t="s">
        <v>530</v>
      </c>
      <c r="C32" s="5">
        <v>2021</v>
      </c>
      <c r="D32" s="8">
        <v>0</v>
      </c>
      <c r="E32" s="8">
        <v>0.40899999999999997</v>
      </c>
      <c r="F32" s="8">
        <v>0.318</v>
      </c>
      <c r="G32" s="8">
        <v>0.27300000000000002</v>
      </c>
      <c r="H32" s="8">
        <v>0</v>
      </c>
      <c r="I32" s="8">
        <v>0</v>
      </c>
      <c r="J32" s="8">
        <v>0</v>
      </c>
    </row>
    <row r="33" spans="1:10" x14ac:dyDescent="0.35">
      <c r="A33" t="s">
        <v>178</v>
      </c>
      <c r="B33" t="s">
        <v>530</v>
      </c>
      <c r="C33" s="5">
        <v>2020</v>
      </c>
      <c r="D33" s="8">
        <v>0</v>
      </c>
      <c r="E33" s="8">
        <v>0.23300000000000001</v>
      </c>
      <c r="F33" s="8">
        <v>1.2E-2</v>
      </c>
      <c r="G33" s="8">
        <v>1.2E-2</v>
      </c>
      <c r="H33" s="8">
        <v>0.74399999999999999</v>
      </c>
      <c r="I33" s="8">
        <v>0</v>
      </c>
      <c r="J33" s="8">
        <v>0</v>
      </c>
    </row>
    <row r="34" spans="1:10" x14ac:dyDescent="0.35">
      <c r="A34" t="s">
        <v>178</v>
      </c>
      <c r="B34" t="s">
        <v>530</v>
      </c>
      <c r="C34" s="5">
        <v>2019</v>
      </c>
      <c r="D34" s="8">
        <v>0</v>
      </c>
      <c r="E34" s="8">
        <v>1</v>
      </c>
      <c r="F34" s="8">
        <v>0</v>
      </c>
      <c r="G34" s="8">
        <v>0</v>
      </c>
      <c r="H34" s="8">
        <v>0</v>
      </c>
      <c r="I34" s="8">
        <v>0</v>
      </c>
      <c r="J34" s="8">
        <v>0</v>
      </c>
    </row>
    <row r="35" spans="1:10" x14ac:dyDescent="0.35">
      <c r="A35" t="s">
        <v>178</v>
      </c>
      <c r="B35" t="s">
        <v>531</v>
      </c>
      <c r="C35" s="5">
        <v>2023</v>
      </c>
      <c r="D35" s="8">
        <v>0</v>
      </c>
      <c r="E35" s="8">
        <v>0.85699999999999998</v>
      </c>
      <c r="F35" s="8">
        <v>0.14299999999999999</v>
      </c>
      <c r="G35" s="8">
        <v>0</v>
      </c>
      <c r="H35" s="8">
        <v>0</v>
      </c>
      <c r="I35" s="8">
        <v>0</v>
      </c>
      <c r="J35" s="8">
        <v>0</v>
      </c>
    </row>
    <row r="36" spans="1:10" x14ac:dyDescent="0.35">
      <c r="A36" t="s">
        <v>178</v>
      </c>
      <c r="B36" t="s">
        <v>531</v>
      </c>
      <c r="C36" s="5">
        <v>2022</v>
      </c>
      <c r="D36" s="8">
        <v>0</v>
      </c>
      <c r="E36" s="8">
        <v>0.42899999999999999</v>
      </c>
      <c r="F36" s="8">
        <v>0.42899999999999999</v>
      </c>
      <c r="G36" s="8">
        <v>0.14299999999999999</v>
      </c>
      <c r="H36" s="8">
        <v>0</v>
      </c>
      <c r="I36" s="8">
        <v>0</v>
      </c>
      <c r="J36" s="8">
        <v>0</v>
      </c>
    </row>
    <row r="37" spans="1:10" x14ac:dyDescent="0.35">
      <c r="A37" t="s">
        <v>178</v>
      </c>
      <c r="B37" t="s">
        <v>531</v>
      </c>
      <c r="C37" s="5">
        <v>2021</v>
      </c>
      <c r="D37" s="8">
        <v>0</v>
      </c>
      <c r="E37" s="8">
        <v>0.6</v>
      </c>
      <c r="F37" s="8">
        <v>0.4</v>
      </c>
      <c r="G37" s="8">
        <v>0</v>
      </c>
      <c r="H37" s="8">
        <v>0</v>
      </c>
      <c r="I37" s="8">
        <v>0</v>
      </c>
      <c r="J37" s="8">
        <v>0</v>
      </c>
    </row>
    <row r="38" spans="1:10" x14ac:dyDescent="0.35">
      <c r="A38" t="s">
        <v>178</v>
      </c>
      <c r="B38" t="s">
        <v>531</v>
      </c>
      <c r="C38" s="5">
        <v>2020</v>
      </c>
      <c r="D38" s="8">
        <v>0</v>
      </c>
      <c r="E38" s="8">
        <v>0.25</v>
      </c>
      <c r="F38" s="8">
        <v>0.75</v>
      </c>
      <c r="G38" s="8">
        <v>0</v>
      </c>
      <c r="H38" s="8">
        <v>0</v>
      </c>
      <c r="I38" s="8">
        <v>0</v>
      </c>
      <c r="J38" s="8">
        <v>0</v>
      </c>
    </row>
    <row r="39" spans="1:10" x14ac:dyDescent="0.35">
      <c r="A39" t="s">
        <v>180</v>
      </c>
      <c r="B39" t="s">
        <v>526</v>
      </c>
      <c r="C39" s="5">
        <v>2023</v>
      </c>
      <c r="D39" s="8">
        <v>2.7E-2</v>
      </c>
      <c r="E39" s="8">
        <v>0.79700000000000004</v>
      </c>
      <c r="F39" s="8">
        <v>0.11799999999999999</v>
      </c>
      <c r="G39" s="8">
        <v>5.5E-2</v>
      </c>
      <c r="H39" s="8">
        <v>3.0000000000000001E-3</v>
      </c>
      <c r="I39" s="5" t="s">
        <v>529</v>
      </c>
      <c r="J39" s="8">
        <v>0</v>
      </c>
    </row>
    <row r="40" spans="1:10" x14ac:dyDescent="0.35">
      <c r="A40" t="s">
        <v>180</v>
      </c>
      <c r="B40" t="s">
        <v>526</v>
      </c>
      <c r="C40" s="5">
        <v>2022</v>
      </c>
      <c r="D40" s="8">
        <v>0.109</v>
      </c>
      <c r="E40" s="8">
        <v>0.70099999999999996</v>
      </c>
      <c r="F40" s="8">
        <v>0.126</v>
      </c>
      <c r="G40" s="8">
        <v>6.4000000000000001E-2</v>
      </c>
      <c r="H40" s="8">
        <v>1E-3</v>
      </c>
      <c r="I40" s="8">
        <v>0</v>
      </c>
      <c r="J40" s="8">
        <v>0</v>
      </c>
    </row>
    <row r="41" spans="1:10" x14ac:dyDescent="0.35">
      <c r="A41" t="s">
        <v>180</v>
      </c>
      <c r="B41" t="s">
        <v>526</v>
      </c>
      <c r="C41" s="5">
        <v>2021</v>
      </c>
      <c r="D41" s="8">
        <v>0.105</v>
      </c>
      <c r="E41" s="8">
        <v>0.71399999999999997</v>
      </c>
      <c r="F41" s="8">
        <v>0.113</v>
      </c>
      <c r="G41" s="8">
        <v>5.6000000000000001E-2</v>
      </c>
      <c r="H41" s="8">
        <v>1.2999999999999999E-2</v>
      </c>
      <c r="I41" s="8">
        <v>0</v>
      </c>
      <c r="J41" s="8">
        <v>0</v>
      </c>
    </row>
    <row r="42" spans="1:10" x14ac:dyDescent="0.35">
      <c r="A42" t="s">
        <v>180</v>
      </c>
      <c r="B42" t="s">
        <v>526</v>
      </c>
      <c r="C42" s="5">
        <v>2020</v>
      </c>
      <c r="D42" s="8">
        <v>0.108</v>
      </c>
      <c r="E42" s="8">
        <v>0.68100000000000005</v>
      </c>
      <c r="F42" s="8">
        <v>0.14799999999999999</v>
      </c>
      <c r="G42" s="8">
        <v>6.2E-2</v>
      </c>
      <c r="H42" s="8">
        <v>1E-3</v>
      </c>
      <c r="I42" s="5" t="s">
        <v>529</v>
      </c>
      <c r="J42" s="8">
        <v>0</v>
      </c>
    </row>
    <row r="43" spans="1:10" x14ac:dyDescent="0.35">
      <c r="A43" t="s">
        <v>180</v>
      </c>
      <c r="B43" t="s">
        <v>526</v>
      </c>
      <c r="C43" s="5">
        <v>2019</v>
      </c>
      <c r="D43" s="8">
        <v>0.161</v>
      </c>
      <c r="E43" s="8">
        <v>0.624</v>
      </c>
      <c r="F43" s="8">
        <v>0.155</v>
      </c>
      <c r="G43" s="8">
        <v>5.5E-2</v>
      </c>
      <c r="H43" s="8">
        <v>5.0000000000000001E-3</v>
      </c>
      <c r="I43" s="8">
        <v>0</v>
      </c>
      <c r="J43" s="8">
        <v>0</v>
      </c>
    </row>
    <row r="44" spans="1:10" x14ac:dyDescent="0.35">
      <c r="A44" t="s">
        <v>180</v>
      </c>
      <c r="B44" t="s">
        <v>532</v>
      </c>
      <c r="C44" s="5">
        <v>2023</v>
      </c>
      <c r="D44" s="8">
        <v>0.03</v>
      </c>
      <c r="E44" s="8">
        <v>0.81599999999999995</v>
      </c>
      <c r="F44" s="8">
        <v>0.122</v>
      </c>
      <c r="G44" s="8">
        <v>3.2000000000000001E-2</v>
      </c>
      <c r="H44" s="8">
        <v>1E-3</v>
      </c>
      <c r="I44" s="5" t="s">
        <v>529</v>
      </c>
      <c r="J44" s="8">
        <v>0</v>
      </c>
    </row>
    <row r="45" spans="1:10" x14ac:dyDescent="0.35">
      <c r="A45" t="s">
        <v>180</v>
      </c>
      <c r="B45" t="s">
        <v>532</v>
      </c>
      <c r="C45" s="5">
        <v>2022</v>
      </c>
      <c r="D45" s="8">
        <v>0.03</v>
      </c>
      <c r="E45" s="8">
        <v>0.81399999999999995</v>
      </c>
      <c r="F45" s="8">
        <v>0.121</v>
      </c>
      <c r="G45" s="8">
        <v>3.5000000000000003E-2</v>
      </c>
      <c r="H45" s="5" t="s">
        <v>529</v>
      </c>
      <c r="I45" s="5" t="s">
        <v>529</v>
      </c>
      <c r="J45" s="8">
        <v>0</v>
      </c>
    </row>
    <row r="46" spans="1:10" x14ac:dyDescent="0.35">
      <c r="A46" t="s">
        <v>180</v>
      </c>
      <c r="B46" t="s">
        <v>532</v>
      </c>
      <c r="C46" s="5">
        <v>2021</v>
      </c>
      <c r="D46" s="8">
        <v>8.0000000000000002E-3</v>
      </c>
      <c r="E46" s="8">
        <v>0.83</v>
      </c>
      <c r="F46" s="8">
        <v>0.127</v>
      </c>
      <c r="G46" s="8">
        <v>3.4000000000000002E-2</v>
      </c>
      <c r="H46" s="8">
        <v>1E-3</v>
      </c>
      <c r="I46" s="5" t="s">
        <v>529</v>
      </c>
      <c r="J46" s="8">
        <v>0</v>
      </c>
    </row>
    <row r="47" spans="1:10" x14ac:dyDescent="0.35">
      <c r="A47" t="s">
        <v>180</v>
      </c>
      <c r="B47" t="s">
        <v>532</v>
      </c>
      <c r="C47" s="5">
        <v>2020</v>
      </c>
      <c r="D47" s="8">
        <v>5.0000000000000001E-3</v>
      </c>
      <c r="E47" s="8">
        <v>0.82399999999999995</v>
      </c>
      <c r="F47" s="8">
        <v>0.13700000000000001</v>
      </c>
      <c r="G47" s="8">
        <v>3.3000000000000002E-2</v>
      </c>
      <c r="H47" s="8">
        <v>1E-3</v>
      </c>
      <c r="I47" s="5" t="s">
        <v>529</v>
      </c>
      <c r="J47" s="8">
        <v>0</v>
      </c>
    </row>
    <row r="48" spans="1:10" x14ac:dyDescent="0.35">
      <c r="A48" t="s">
        <v>180</v>
      </c>
      <c r="B48" t="s">
        <v>532</v>
      </c>
      <c r="C48" s="5">
        <v>2019</v>
      </c>
      <c r="D48" s="8">
        <v>5.0000000000000001E-3</v>
      </c>
      <c r="E48" s="8">
        <v>0.71599999999999997</v>
      </c>
      <c r="F48" s="8">
        <v>0.20399999999999999</v>
      </c>
      <c r="G48" s="8">
        <v>7.3999999999999996E-2</v>
      </c>
      <c r="H48" s="8">
        <v>1E-3</v>
      </c>
      <c r="I48" s="5" t="s">
        <v>529</v>
      </c>
      <c r="J48" s="8">
        <v>0</v>
      </c>
    </row>
    <row r="49" spans="1:10" x14ac:dyDescent="0.35">
      <c r="A49" t="s">
        <v>180</v>
      </c>
      <c r="B49" t="s">
        <v>530</v>
      </c>
      <c r="C49" s="5">
        <v>2023</v>
      </c>
      <c r="D49" s="8">
        <v>2.5999999999999999E-2</v>
      </c>
      <c r="E49" s="8">
        <v>0.63700000000000001</v>
      </c>
      <c r="F49" s="8">
        <v>0.19500000000000001</v>
      </c>
      <c r="G49" s="8">
        <v>0.13</v>
      </c>
      <c r="H49" s="8">
        <v>1.2E-2</v>
      </c>
      <c r="I49" s="8">
        <v>0</v>
      </c>
      <c r="J49" s="8">
        <v>0</v>
      </c>
    </row>
    <row r="50" spans="1:10" x14ac:dyDescent="0.35">
      <c r="A50" t="s">
        <v>180</v>
      </c>
      <c r="B50" t="s">
        <v>530</v>
      </c>
      <c r="C50" s="5">
        <v>2022</v>
      </c>
      <c r="D50" s="8">
        <v>3.5000000000000003E-2</v>
      </c>
      <c r="E50" s="8">
        <v>0.56499999999999995</v>
      </c>
      <c r="F50" s="8">
        <v>0.248</v>
      </c>
      <c r="G50" s="8">
        <v>0.151</v>
      </c>
      <c r="H50" s="8">
        <v>0</v>
      </c>
      <c r="I50" s="8">
        <v>1E-3</v>
      </c>
      <c r="J50" s="8">
        <v>0</v>
      </c>
    </row>
    <row r="51" spans="1:10" x14ac:dyDescent="0.35">
      <c r="A51" t="s">
        <v>180</v>
      </c>
      <c r="B51" t="s">
        <v>530</v>
      </c>
      <c r="C51" s="5">
        <v>2021</v>
      </c>
      <c r="D51" s="8">
        <v>3.2000000000000001E-2</v>
      </c>
      <c r="E51" s="8">
        <v>0.53100000000000003</v>
      </c>
      <c r="F51" s="8">
        <v>0.27800000000000002</v>
      </c>
      <c r="G51" s="8">
        <v>0.151</v>
      </c>
      <c r="H51" s="8">
        <v>7.0000000000000001E-3</v>
      </c>
      <c r="I51" s="8">
        <v>0</v>
      </c>
      <c r="J51" s="8">
        <v>0</v>
      </c>
    </row>
    <row r="52" spans="1:10" x14ac:dyDescent="0.35">
      <c r="A52" t="s">
        <v>180</v>
      </c>
      <c r="B52" t="s">
        <v>530</v>
      </c>
      <c r="C52" s="5">
        <v>2020</v>
      </c>
      <c r="D52" s="8">
        <v>5.5E-2</v>
      </c>
      <c r="E52" s="8">
        <v>0.54500000000000004</v>
      </c>
      <c r="F52" s="8">
        <v>0.248</v>
      </c>
      <c r="G52" s="8">
        <v>0.13600000000000001</v>
      </c>
      <c r="H52" s="8">
        <v>1.7000000000000001E-2</v>
      </c>
      <c r="I52" s="8">
        <v>0</v>
      </c>
      <c r="J52" s="8">
        <v>0</v>
      </c>
    </row>
    <row r="53" spans="1:10" x14ac:dyDescent="0.35">
      <c r="A53" t="s">
        <v>180</v>
      </c>
      <c r="B53" t="s">
        <v>530</v>
      </c>
      <c r="C53" s="5">
        <v>2019</v>
      </c>
      <c r="D53" s="8">
        <v>9.2999999999999999E-2</v>
      </c>
      <c r="E53" s="8">
        <v>0.55200000000000005</v>
      </c>
      <c r="F53" s="8">
        <v>0.22700000000000001</v>
      </c>
      <c r="G53" s="8">
        <v>0.125</v>
      </c>
      <c r="H53" s="8">
        <v>3.0000000000000001E-3</v>
      </c>
      <c r="I53" s="8">
        <v>0</v>
      </c>
      <c r="J53" s="8">
        <v>0</v>
      </c>
    </row>
    <row r="54" spans="1:10" x14ac:dyDescent="0.35">
      <c r="A54" t="s">
        <v>180</v>
      </c>
      <c r="B54" t="s">
        <v>531</v>
      </c>
      <c r="C54" s="5">
        <v>2023</v>
      </c>
      <c r="D54" s="8">
        <v>1.7999999999999999E-2</v>
      </c>
      <c r="E54" s="8">
        <v>0.74199999999999999</v>
      </c>
      <c r="F54" s="8">
        <v>0.17</v>
      </c>
      <c r="G54" s="8">
        <v>6.9000000000000006E-2</v>
      </c>
      <c r="H54" s="8">
        <v>0</v>
      </c>
      <c r="I54" s="8">
        <v>0</v>
      </c>
      <c r="J54" s="8">
        <v>0</v>
      </c>
    </row>
    <row r="55" spans="1:10" x14ac:dyDescent="0.35">
      <c r="A55" t="s">
        <v>180</v>
      </c>
      <c r="B55" t="s">
        <v>531</v>
      </c>
      <c r="C55" s="5">
        <v>2022</v>
      </c>
      <c r="D55" s="8">
        <v>6.3E-2</v>
      </c>
      <c r="E55" s="8">
        <v>0.68899999999999995</v>
      </c>
      <c r="F55" s="8">
        <v>0.17699999999999999</v>
      </c>
      <c r="G55" s="8">
        <v>7.0999999999999994E-2</v>
      </c>
      <c r="H55" s="8">
        <v>0</v>
      </c>
      <c r="I55" s="8">
        <v>0</v>
      </c>
      <c r="J55" s="8">
        <v>0</v>
      </c>
    </row>
    <row r="56" spans="1:10" x14ac:dyDescent="0.35">
      <c r="A56" t="s">
        <v>180</v>
      </c>
      <c r="B56" t="s">
        <v>531</v>
      </c>
      <c r="C56" s="5">
        <v>2021</v>
      </c>
      <c r="D56" s="8">
        <v>8.4000000000000005E-2</v>
      </c>
      <c r="E56" s="8">
        <v>0.626</v>
      </c>
      <c r="F56" s="8">
        <v>0.23599999999999999</v>
      </c>
      <c r="G56" s="8">
        <v>5.1999999999999998E-2</v>
      </c>
      <c r="H56" s="8">
        <v>2E-3</v>
      </c>
      <c r="I56" s="8">
        <v>0</v>
      </c>
      <c r="J56" s="8">
        <v>0</v>
      </c>
    </row>
    <row r="57" spans="1:10" x14ac:dyDescent="0.35">
      <c r="A57" t="s">
        <v>180</v>
      </c>
      <c r="B57" t="s">
        <v>531</v>
      </c>
      <c r="C57" s="5">
        <v>2020</v>
      </c>
      <c r="D57" s="8">
        <v>6.0999999999999999E-2</v>
      </c>
      <c r="E57" s="8">
        <v>0.56799999999999995</v>
      </c>
      <c r="F57" s="8">
        <v>0.28299999999999997</v>
      </c>
      <c r="G57" s="8">
        <v>8.5999999999999993E-2</v>
      </c>
      <c r="H57" s="8">
        <v>2E-3</v>
      </c>
      <c r="I57" s="8">
        <v>0</v>
      </c>
      <c r="J57" s="8">
        <v>0</v>
      </c>
    </row>
    <row r="58" spans="1:10" x14ac:dyDescent="0.35">
      <c r="A58" t="s">
        <v>180</v>
      </c>
      <c r="B58" t="s">
        <v>531</v>
      </c>
      <c r="C58" s="5">
        <v>2019</v>
      </c>
      <c r="D58" s="8">
        <v>0.06</v>
      </c>
      <c r="E58" s="8">
        <v>0.61899999999999999</v>
      </c>
      <c r="F58" s="8">
        <v>0.248</v>
      </c>
      <c r="G58" s="8">
        <v>7.0999999999999994E-2</v>
      </c>
      <c r="H58" s="8">
        <v>2E-3</v>
      </c>
      <c r="I58" s="8">
        <v>0</v>
      </c>
      <c r="J58" s="8">
        <v>0</v>
      </c>
    </row>
    <row r="59" spans="1:10" x14ac:dyDescent="0.35">
      <c r="A59" t="s">
        <v>182</v>
      </c>
      <c r="B59" t="s">
        <v>526</v>
      </c>
      <c r="C59" s="5">
        <v>2023</v>
      </c>
      <c r="D59" s="5" t="s">
        <v>529</v>
      </c>
      <c r="E59" s="8">
        <v>0.56200000000000006</v>
      </c>
      <c r="F59" s="8">
        <v>0.26</v>
      </c>
      <c r="G59" s="8">
        <v>0.17599999999999999</v>
      </c>
      <c r="H59" s="8">
        <v>1E-3</v>
      </c>
      <c r="I59" s="8">
        <v>0</v>
      </c>
      <c r="J59" s="8">
        <v>0</v>
      </c>
    </row>
    <row r="60" spans="1:10" x14ac:dyDescent="0.35">
      <c r="A60" t="s">
        <v>182</v>
      </c>
      <c r="B60" t="s">
        <v>526</v>
      </c>
      <c r="C60" s="5">
        <v>2022</v>
      </c>
      <c r="D60" s="8">
        <v>5.0000000000000001E-3</v>
      </c>
      <c r="E60" s="8">
        <v>0.57399999999999995</v>
      </c>
      <c r="F60" s="8">
        <v>0.23200000000000001</v>
      </c>
      <c r="G60" s="8">
        <v>0.188</v>
      </c>
      <c r="H60" s="8">
        <v>0</v>
      </c>
      <c r="I60" s="5" t="s">
        <v>529</v>
      </c>
      <c r="J60" s="8">
        <v>0</v>
      </c>
    </row>
    <row r="61" spans="1:10" x14ac:dyDescent="0.35">
      <c r="A61" t="s">
        <v>182</v>
      </c>
      <c r="B61" t="s">
        <v>526</v>
      </c>
      <c r="C61" s="5">
        <v>2021</v>
      </c>
      <c r="D61" s="8">
        <v>5.0000000000000001E-3</v>
      </c>
      <c r="E61" s="8">
        <v>0.51100000000000001</v>
      </c>
      <c r="F61" s="8">
        <v>0.25800000000000001</v>
      </c>
      <c r="G61" s="8">
        <v>0.22500000000000001</v>
      </c>
      <c r="H61" s="8">
        <v>1E-3</v>
      </c>
      <c r="I61" s="8">
        <v>0</v>
      </c>
      <c r="J61" s="8">
        <v>0</v>
      </c>
    </row>
    <row r="62" spans="1:10" x14ac:dyDescent="0.35">
      <c r="A62" t="s">
        <v>182</v>
      </c>
      <c r="B62" t="s">
        <v>526</v>
      </c>
      <c r="C62" s="5">
        <v>2020</v>
      </c>
      <c r="D62" s="5" t="s">
        <v>529</v>
      </c>
      <c r="E62" s="8">
        <v>0.52700000000000002</v>
      </c>
      <c r="F62" s="8">
        <v>0.252</v>
      </c>
      <c r="G62" s="8">
        <v>0.219</v>
      </c>
      <c r="H62" s="8">
        <v>1E-3</v>
      </c>
      <c r="I62" s="8">
        <v>0</v>
      </c>
      <c r="J62" s="8">
        <v>0</v>
      </c>
    </row>
    <row r="63" spans="1:10" x14ac:dyDescent="0.35">
      <c r="A63" t="s">
        <v>182</v>
      </c>
      <c r="B63" t="s">
        <v>526</v>
      </c>
      <c r="C63" s="5">
        <v>2019</v>
      </c>
      <c r="D63" s="8">
        <v>0</v>
      </c>
      <c r="E63" s="8">
        <v>0.56399999999999995</v>
      </c>
      <c r="F63" s="8">
        <v>0.26300000000000001</v>
      </c>
      <c r="G63" s="8">
        <v>0.17299999999999999</v>
      </c>
      <c r="H63" s="8">
        <v>0</v>
      </c>
      <c r="I63" s="8">
        <v>0</v>
      </c>
      <c r="J63" s="8">
        <v>0</v>
      </c>
    </row>
    <row r="64" spans="1:10" x14ac:dyDescent="0.35">
      <c r="A64" t="s">
        <v>182</v>
      </c>
      <c r="B64" t="s">
        <v>533</v>
      </c>
      <c r="C64" s="5">
        <v>2023</v>
      </c>
      <c r="D64" s="8">
        <v>7.0000000000000001E-3</v>
      </c>
      <c r="E64" s="8">
        <v>0.624</v>
      </c>
      <c r="F64" s="8">
        <v>0.26</v>
      </c>
      <c r="G64" s="8">
        <v>0.107</v>
      </c>
      <c r="H64" s="8">
        <v>1E-3</v>
      </c>
      <c r="I64" s="5" t="s">
        <v>529</v>
      </c>
      <c r="J64" s="8">
        <v>0</v>
      </c>
    </row>
    <row r="65" spans="1:10" x14ac:dyDescent="0.35">
      <c r="A65" t="s">
        <v>182</v>
      </c>
      <c r="B65" t="s">
        <v>533</v>
      </c>
      <c r="C65" s="5">
        <v>2022</v>
      </c>
      <c r="D65" s="8">
        <v>6.0000000000000001E-3</v>
      </c>
      <c r="E65" s="8">
        <v>0.60699999999999998</v>
      </c>
      <c r="F65" s="8">
        <v>0.26800000000000002</v>
      </c>
      <c r="G65" s="8">
        <v>0.11799999999999999</v>
      </c>
      <c r="H65" s="8">
        <v>2E-3</v>
      </c>
      <c r="I65" s="5" t="s">
        <v>529</v>
      </c>
      <c r="J65" s="8">
        <v>0</v>
      </c>
    </row>
    <row r="66" spans="1:10" x14ac:dyDescent="0.35">
      <c r="A66" t="s">
        <v>182</v>
      </c>
      <c r="B66" t="s">
        <v>533</v>
      </c>
      <c r="C66" s="5">
        <v>2021</v>
      </c>
      <c r="D66" s="8">
        <v>5.0000000000000001E-3</v>
      </c>
      <c r="E66" s="8">
        <v>0.59499999999999997</v>
      </c>
      <c r="F66" s="8">
        <v>0.27200000000000002</v>
      </c>
      <c r="G66" s="8">
        <v>0.127</v>
      </c>
      <c r="H66" s="8">
        <v>1E-3</v>
      </c>
      <c r="I66" s="5" t="s">
        <v>529</v>
      </c>
      <c r="J66" s="8">
        <v>0</v>
      </c>
    </row>
    <row r="67" spans="1:10" x14ac:dyDescent="0.35">
      <c r="A67" t="s">
        <v>182</v>
      </c>
      <c r="B67" t="s">
        <v>533</v>
      </c>
      <c r="C67" s="5">
        <v>2020</v>
      </c>
      <c r="D67" s="8">
        <v>6.0000000000000001E-3</v>
      </c>
      <c r="E67" s="8">
        <v>0.58399999999999996</v>
      </c>
      <c r="F67" s="8">
        <v>0.28100000000000003</v>
      </c>
      <c r="G67" s="8">
        <v>0.127</v>
      </c>
      <c r="H67" s="8">
        <v>1E-3</v>
      </c>
      <c r="I67" s="5" t="s">
        <v>529</v>
      </c>
      <c r="J67" s="8">
        <v>0</v>
      </c>
    </row>
    <row r="68" spans="1:10" x14ac:dyDescent="0.35">
      <c r="A68" t="s">
        <v>182</v>
      </c>
      <c r="B68" t="s">
        <v>533</v>
      </c>
      <c r="C68" s="5">
        <v>2019</v>
      </c>
      <c r="D68" s="8">
        <v>5.0000000000000001E-3</v>
      </c>
      <c r="E68" s="8">
        <v>0.57799999999999996</v>
      </c>
      <c r="F68" s="8">
        <v>0.28299999999999997</v>
      </c>
      <c r="G68" s="8">
        <v>0.13200000000000001</v>
      </c>
      <c r="H68" s="8">
        <v>2E-3</v>
      </c>
      <c r="I68" s="5" t="s">
        <v>529</v>
      </c>
      <c r="J68" s="8">
        <v>0</v>
      </c>
    </row>
    <row r="69" spans="1:10" x14ac:dyDescent="0.35">
      <c r="A69" t="s">
        <v>182</v>
      </c>
      <c r="B69" t="s">
        <v>534</v>
      </c>
      <c r="C69" s="5">
        <v>2023</v>
      </c>
      <c r="D69" s="8">
        <v>0</v>
      </c>
      <c r="E69" s="8">
        <v>0.46300000000000002</v>
      </c>
      <c r="F69" s="8">
        <v>0.45400000000000001</v>
      </c>
      <c r="G69" s="8">
        <v>7.3999999999999996E-2</v>
      </c>
      <c r="H69" s="8">
        <v>8.9999999999999993E-3</v>
      </c>
      <c r="I69" s="8">
        <v>0</v>
      </c>
      <c r="J69" s="8">
        <v>0</v>
      </c>
    </row>
    <row r="70" spans="1:10" x14ac:dyDescent="0.35">
      <c r="A70" t="s">
        <v>182</v>
      </c>
      <c r="B70" t="s">
        <v>534</v>
      </c>
      <c r="C70" s="5">
        <v>2022</v>
      </c>
      <c r="D70" s="8">
        <v>0</v>
      </c>
      <c r="E70" s="8">
        <v>0.34799999999999998</v>
      </c>
      <c r="F70" s="8">
        <v>0.48499999999999999</v>
      </c>
      <c r="G70" s="8">
        <v>0.16700000000000001</v>
      </c>
      <c r="H70" s="8">
        <v>0</v>
      </c>
      <c r="I70" s="8">
        <v>0</v>
      </c>
      <c r="J70" s="8">
        <v>0</v>
      </c>
    </row>
    <row r="71" spans="1:10" x14ac:dyDescent="0.35">
      <c r="A71" t="s">
        <v>182</v>
      </c>
      <c r="B71" t="s">
        <v>534</v>
      </c>
      <c r="C71" s="5">
        <v>2021</v>
      </c>
      <c r="D71" s="8">
        <v>0</v>
      </c>
      <c r="E71" s="8">
        <v>0.20599999999999999</v>
      </c>
      <c r="F71" s="8">
        <v>0.47099999999999997</v>
      </c>
      <c r="G71" s="8">
        <v>0.32400000000000001</v>
      </c>
      <c r="H71" s="8">
        <v>0</v>
      </c>
      <c r="I71" s="8">
        <v>0</v>
      </c>
      <c r="J71" s="8">
        <v>0</v>
      </c>
    </row>
    <row r="72" spans="1:10" x14ac:dyDescent="0.35">
      <c r="A72" t="s">
        <v>182</v>
      </c>
      <c r="B72" t="s">
        <v>534</v>
      </c>
      <c r="C72" s="5">
        <v>2020</v>
      </c>
      <c r="D72" s="8">
        <v>0</v>
      </c>
      <c r="E72" s="8">
        <v>0</v>
      </c>
      <c r="F72" s="8">
        <v>0</v>
      </c>
      <c r="G72" s="8">
        <v>0.5</v>
      </c>
      <c r="H72" s="8">
        <v>0.5</v>
      </c>
      <c r="I72" s="8">
        <v>0</v>
      </c>
      <c r="J72" s="8">
        <v>0</v>
      </c>
    </row>
    <row r="73" spans="1:10" x14ac:dyDescent="0.35">
      <c r="A73" t="s">
        <v>182</v>
      </c>
      <c r="B73" t="s">
        <v>534</v>
      </c>
      <c r="C73" s="5">
        <v>2019</v>
      </c>
      <c r="D73" s="8">
        <v>0</v>
      </c>
      <c r="E73" s="8">
        <v>0.61299999999999999</v>
      </c>
      <c r="F73" s="8">
        <v>0.129</v>
      </c>
      <c r="G73" s="8">
        <v>0.25800000000000001</v>
      </c>
      <c r="H73" s="8">
        <v>0</v>
      </c>
      <c r="I73" s="8">
        <v>0</v>
      </c>
      <c r="J73" s="8">
        <v>0</v>
      </c>
    </row>
    <row r="74" spans="1:10" x14ac:dyDescent="0.35">
      <c r="A74" t="s">
        <v>182</v>
      </c>
      <c r="B74" t="s">
        <v>530</v>
      </c>
      <c r="C74" s="5">
        <v>2023</v>
      </c>
      <c r="D74" s="8">
        <v>2E-3</v>
      </c>
      <c r="E74" s="8">
        <v>0.46899999999999997</v>
      </c>
      <c r="F74" s="8">
        <v>0.33200000000000002</v>
      </c>
      <c r="G74" s="8">
        <v>0.191</v>
      </c>
      <c r="H74" s="8">
        <v>4.0000000000000001E-3</v>
      </c>
      <c r="I74" s="8">
        <v>1E-3</v>
      </c>
      <c r="J74" s="8">
        <v>0</v>
      </c>
    </row>
    <row r="75" spans="1:10" x14ac:dyDescent="0.35">
      <c r="A75" t="s">
        <v>182</v>
      </c>
      <c r="B75" t="s">
        <v>530</v>
      </c>
      <c r="C75" s="5">
        <v>2022</v>
      </c>
      <c r="D75" s="8">
        <v>3.0000000000000001E-3</v>
      </c>
      <c r="E75" s="8">
        <v>0.42599999999999999</v>
      </c>
      <c r="F75" s="8">
        <v>0.32700000000000001</v>
      </c>
      <c r="G75" s="8">
        <v>0.23599999999999999</v>
      </c>
      <c r="H75" s="8">
        <v>8.0000000000000002E-3</v>
      </c>
      <c r="I75" s="8">
        <v>0</v>
      </c>
      <c r="J75" s="8">
        <v>0</v>
      </c>
    </row>
    <row r="76" spans="1:10" x14ac:dyDescent="0.35">
      <c r="A76" t="s">
        <v>182</v>
      </c>
      <c r="B76" t="s">
        <v>530</v>
      </c>
      <c r="C76" s="5">
        <v>2021</v>
      </c>
      <c r="D76" s="8">
        <v>0</v>
      </c>
      <c r="E76" s="8">
        <v>0.438</v>
      </c>
      <c r="F76" s="8">
        <v>0.33800000000000002</v>
      </c>
      <c r="G76" s="8">
        <v>0.223</v>
      </c>
      <c r="H76" s="8">
        <v>2E-3</v>
      </c>
      <c r="I76" s="8">
        <v>0</v>
      </c>
      <c r="J76" s="8">
        <v>0</v>
      </c>
    </row>
    <row r="77" spans="1:10" x14ac:dyDescent="0.35">
      <c r="A77" t="s">
        <v>182</v>
      </c>
      <c r="B77" t="s">
        <v>530</v>
      </c>
      <c r="C77" s="5">
        <v>2020</v>
      </c>
      <c r="D77" s="8">
        <v>7.0000000000000001E-3</v>
      </c>
      <c r="E77" s="8">
        <v>0.41799999999999998</v>
      </c>
      <c r="F77" s="8">
        <v>0.374</v>
      </c>
      <c r="G77" s="8">
        <v>0.19400000000000001</v>
      </c>
      <c r="H77" s="8">
        <v>7.0000000000000001E-3</v>
      </c>
      <c r="I77" s="8">
        <v>0</v>
      </c>
      <c r="J77" s="8">
        <v>0</v>
      </c>
    </row>
    <row r="78" spans="1:10" x14ac:dyDescent="0.35">
      <c r="A78" t="s">
        <v>182</v>
      </c>
      <c r="B78" t="s">
        <v>530</v>
      </c>
      <c r="C78" s="5">
        <v>2019</v>
      </c>
      <c r="D78" s="8">
        <v>1.6E-2</v>
      </c>
      <c r="E78" s="8">
        <v>0.375</v>
      </c>
      <c r="F78" s="8">
        <v>0.379</v>
      </c>
      <c r="G78" s="8">
        <v>0.214</v>
      </c>
      <c r="H78" s="8">
        <v>1.6E-2</v>
      </c>
      <c r="I78" s="8">
        <v>0</v>
      </c>
      <c r="J78" s="8">
        <v>0</v>
      </c>
    </row>
    <row r="79" spans="1:10" x14ac:dyDescent="0.35">
      <c r="A79" t="s">
        <v>182</v>
      </c>
      <c r="B79" t="s">
        <v>531</v>
      </c>
      <c r="C79" s="5">
        <v>2023</v>
      </c>
      <c r="D79" s="8">
        <v>1E-3</v>
      </c>
      <c r="E79" s="8">
        <v>0.42399999999999999</v>
      </c>
      <c r="F79" s="8">
        <v>0.35799999999999998</v>
      </c>
      <c r="G79" s="8">
        <v>0.217</v>
      </c>
      <c r="H79" s="5" t="s">
        <v>529</v>
      </c>
      <c r="I79" s="5" t="s">
        <v>529</v>
      </c>
      <c r="J79" s="8">
        <v>0</v>
      </c>
    </row>
    <row r="80" spans="1:10" x14ac:dyDescent="0.35">
      <c r="A80" t="s">
        <v>182</v>
      </c>
      <c r="B80" t="s">
        <v>531</v>
      </c>
      <c r="C80" s="5">
        <v>2022</v>
      </c>
      <c r="D80" s="5" t="s">
        <v>529</v>
      </c>
      <c r="E80" s="8">
        <v>0.40799999999999997</v>
      </c>
      <c r="F80" s="8">
        <v>0.34699999999999998</v>
      </c>
      <c r="G80" s="8">
        <v>0.245</v>
      </c>
      <c r="H80" s="5" t="s">
        <v>529</v>
      </c>
      <c r="I80" s="8">
        <v>0</v>
      </c>
      <c r="J80" s="8">
        <v>0</v>
      </c>
    </row>
    <row r="81" spans="1:10" x14ac:dyDescent="0.35">
      <c r="A81" t="s">
        <v>182</v>
      </c>
      <c r="B81" t="s">
        <v>531</v>
      </c>
      <c r="C81" s="5">
        <v>2021</v>
      </c>
      <c r="D81" s="8">
        <v>0</v>
      </c>
      <c r="E81" s="8">
        <v>0.36499999999999999</v>
      </c>
      <c r="F81" s="8">
        <v>0.39400000000000002</v>
      </c>
      <c r="G81" s="8">
        <v>0.24</v>
      </c>
      <c r="H81" s="8">
        <v>0</v>
      </c>
      <c r="I81" s="8">
        <v>0</v>
      </c>
      <c r="J81" s="8">
        <v>0</v>
      </c>
    </row>
    <row r="82" spans="1:10" x14ac:dyDescent="0.35">
      <c r="A82" t="s">
        <v>182</v>
      </c>
      <c r="B82" t="s">
        <v>531</v>
      </c>
      <c r="C82" s="5">
        <v>2020</v>
      </c>
      <c r="D82" s="8">
        <v>0</v>
      </c>
      <c r="E82" s="8">
        <v>0.34</v>
      </c>
      <c r="F82" s="8">
        <v>0.42</v>
      </c>
      <c r="G82" s="8">
        <v>0.24</v>
      </c>
      <c r="H82" s="8">
        <v>1E-3</v>
      </c>
      <c r="I82" s="8">
        <v>0</v>
      </c>
      <c r="J82" s="8">
        <v>0</v>
      </c>
    </row>
    <row r="83" spans="1:10" x14ac:dyDescent="0.35">
      <c r="A83" t="s">
        <v>182</v>
      </c>
      <c r="B83" t="s">
        <v>531</v>
      </c>
      <c r="C83" s="5">
        <v>2019</v>
      </c>
      <c r="D83" s="8">
        <v>0</v>
      </c>
      <c r="E83" s="8">
        <v>0.317</v>
      </c>
      <c r="F83" s="8">
        <v>0.42099999999999999</v>
      </c>
      <c r="G83" s="8">
        <v>0.26300000000000001</v>
      </c>
      <c r="H83" s="8">
        <v>0</v>
      </c>
      <c r="I83" s="8">
        <v>0</v>
      </c>
      <c r="J83" s="8">
        <v>0</v>
      </c>
    </row>
    <row r="84" spans="1:10" x14ac:dyDescent="0.35">
      <c r="A84" t="s">
        <v>184</v>
      </c>
      <c r="B84" t="s">
        <v>526</v>
      </c>
      <c r="C84" s="5">
        <v>2023</v>
      </c>
      <c r="D84" s="8">
        <v>2E-3</v>
      </c>
      <c r="E84" s="8">
        <v>8.9999999999999993E-3</v>
      </c>
      <c r="F84" s="8">
        <v>0.39100000000000001</v>
      </c>
      <c r="G84" s="8">
        <v>0.59</v>
      </c>
      <c r="H84" s="8">
        <v>8.9999999999999993E-3</v>
      </c>
      <c r="I84" s="8">
        <v>0</v>
      </c>
      <c r="J84" s="8">
        <v>0</v>
      </c>
    </row>
    <row r="85" spans="1:10" x14ac:dyDescent="0.35">
      <c r="A85" t="s">
        <v>184</v>
      </c>
      <c r="B85" t="s">
        <v>526</v>
      </c>
      <c r="C85" s="5">
        <v>2022</v>
      </c>
      <c r="D85" s="8">
        <v>0</v>
      </c>
      <c r="E85" s="8">
        <v>8.0000000000000002E-3</v>
      </c>
      <c r="F85" s="8">
        <v>0.39800000000000002</v>
      </c>
      <c r="G85" s="8">
        <v>0.58899999999999997</v>
      </c>
      <c r="H85" s="8">
        <v>5.0000000000000001E-3</v>
      </c>
      <c r="I85" s="5" t="s">
        <v>529</v>
      </c>
      <c r="J85" s="8">
        <v>0</v>
      </c>
    </row>
    <row r="86" spans="1:10" x14ac:dyDescent="0.35">
      <c r="A86" t="s">
        <v>184</v>
      </c>
      <c r="B86" t="s">
        <v>526</v>
      </c>
      <c r="C86" s="5">
        <v>2021</v>
      </c>
      <c r="D86" s="8">
        <v>0</v>
      </c>
      <c r="E86" s="8">
        <v>8.0000000000000002E-3</v>
      </c>
      <c r="F86" s="8">
        <v>0.35599999999999998</v>
      </c>
      <c r="G86" s="8">
        <v>0.629</v>
      </c>
      <c r="H86" s="8">
        <v>6.0000000000000001E-3</v>
      </c>
      <c r="I86" s="8">
        <v>0</v>
      </c>
      <c r="J86" s="8">
        <v>0</v>
      </c>
    </row>
    <row r="87" spans="1:10" x14ac:dyDescent="0.35">
      <c r="A87" t="s">
        <v>184</v>
      </c>
      <c r="B87" t="s">
        <v>526</v>
      </c>
      <c r="C87" s="5">
        <v>2020</v>
      </c>
      <c r="D87" s="8">
        <v>0</v>
      </c>
      <c r="E87" s="8">
        <v>4.0000000000000001E-3</v>
      </c>
      <c r="F87" s="8">
        <v>0.38100000000000001</v>
      </c>
      <c r="G87" s="8">
        <v>0.60799999999999998</v>
      </c>
      <c r="H87" s="8">
        <v>7.0000000000000001E-3</v>
      </c>
      <c r="I87" s="8">
        <v>0</v>
      </c>
      <c r="J87" s="8">
        <v>0</v>
      </c>
    </row>
    <row r="88" spans="1:10" x14ac:dyDescent="0.35">
      <c r="A88" t="s">
        <v>184</v>
      </c>
      <c r="B88" t="s">
        <v>526</v>
      </c>
      <c r="C88" s="5">
        <v>2019</v>
      </c>
      <c r="D88" s="8">
        <v>0</v>
      </c>
      <c r="E88" s="8">
        <v>1.7999999999999999E-2</v>
      </c>
      <c r="F88" s="8">
        <v>0.379</v>
      </c>
      <c r="G88" s="8">
        <v>0.58899999999999997</v>
      </c>
      <c r="H88" s="8">
        <v>1.4E-2</v>
      </c>
      <c r="I88" s="8">
        <v>0</v>
      </c>
      <c r="J88" s="8">
        <v>0</v>
      </c>
    </row>
    <row r="89" spans="1:10" x14ac:dyDescent="0.35">
      <c r="A89" t="s">
        <v>184</v>
      </c>
      <c r="B89" t="s">
        <v>535</v>
      </c>
      <c r="C89" s="5">
        <v>2023</v>
      </c>
      <c r="D89" s="5" t="s">
        <v>529</v>
      </c>
      <c r="E89" s="8">
        <v>1.2E-2</v>
      </c>
      <c r="F89" s="8">
        <v>0.59699999999999998</v>
      </c>
      <c r="G89" s="8">
        <v>0.38900000000000001</v>
      </c>
      <c r="H89" s="8">
        <v>2E-3</v>
      </c>
      <c r="I89" s="5" t="s">
        <v>529</v>
      </c>
      <c r="J89" s="8">
        <v>0</v>
      </c>
    </row>
    <row r="90" spans="1:10" x14ac:dyDescent="0.35">
      <c r="A90" t="s">
        <v>184</v>
      </c>
      <c r="B90" t="s">
        <v>535</v>
      </c>
      <c r="C90" s="5">
        <v>2022</v>
      </c>
      <c r="D90" s="5" t="s">
        <v>529</v>
      </c>
      <c r="E90" s="8">
        <v>1.0999999999999999E-2</v>
      </c>
      <c r="F90" s="8">
        <v>0.58599999999999997</v>
      </c>
      <c r="G90" s="8">
        <v>0.40100000000000002</v>
      </c>
      <c r="H90" s="8">
        <v>2E-3</v>
      </c>
      <c r="I90" s="5" t="s">
        <v>529</v>
      </c>
      <c r="J90" s="8">
        <v>0</v>
      </c>
    </row>
    <row r="91" spans="1:10" x14ac:dyDescent="0.35">
      <c r="A91" t="s">
        <v>184</v>
      </c>
      <c r="B91" t="s">
        <v>535</v>
      </c>
      <c r="C91" s="5">
        <v>2021</v>
      </c>
      <c r="D91" s="5" t="s">
        <v>529</v>
      </c>
      <c r="E91" s="8">
        <v>1.2E-2</v>
      </c>
      <c r="F91" s="8">
        <v>0.58299999999999996</v>
      </c>
      <c r="G91" s="8">
        <v>0.40300000000000002</v>
      </c>
      <c r="H91" s="8">
        <v>1E-3</v>
      </c>
      <c r="I91" s="5" t="s">
        <v>529</v>
      </c>
      <c r="J91" s="8">
        <v>0</v>
      </c>
    </row>
    <row r="92" spans="1:10" x14ac:dyDescent="0.35">
      <c r="A92" t="s">
        <v>184</v>
      </c>
      <c r="B92" t="s">
        <v>535</v>
      </c>
      <c r="C92" s="5">
        <v>2020</v>
      </c>
      <c r="D92" s="5" t="s">
        <v>529</v>
      </c>
      <c r="E92" s="8">
        <v>1.2999999999999999E-2</v>
      </c>
      <c r="F92" s="8">
        <v>0.57799999999999996</v>
      </c>
      <c r="G92" s="8">
        <v>0.40699999999999997</v>
      </c>
      <c r="H92" s="8">
        <v>2E-3</v>
      </c>
      <c r="I92" s="5" t="s">
        <v>529</v>
      </c>
      <c r="J92" s="8">
        <v>0</v>
      </c>
    </row>
    <row r="93" spans="1:10" x14ac:dyDescent="0.35">
      <c r="A93" t="s">
        <v>184</v>
      </c>
      <c r="B93" t="s">
        <v>535</v>
      </c>
      <c r="C93" s="5">
        <v>2019</v>
      </c>
      <c r="D93" s="5" t="s">
        <v>529</v>
      </c>
      <c r="E93" s="8">
        <v>1.4E-2</v>
      </c>
      <c r="F93" s="8">
        <v>0.56100000000000005</v>
      </c>
      <c r="G93" s="8">
        <v>0.42299999999999999</v>
      </c>
      <c r="H93" s="8">
        <v>2E-3</v>
      </c>
      <c r="I93" s="5" t="s">
        <v>529</v>
      </c>
      <c r="J93" s="8">
        <v>0</v>
      </c>
    </row>
    <row r="94" spans="1:10" x14ac:dyDescent="0.35">
      <c r="A94" t="s">
        <v>184</v>
      </c>
      <c r="B94" t="s">
        <v>534</v>
      </c>
      <c r="C94" s="5">
        <v>2023</v>
      </c>
      <c r="D94" s="8">
        <v>0</v>
      </c>
      <c r="E94" s="8">
        <v>0</v>
      </c>
      <c r="F94" s="8">
        <v>0.34699999999999998</v>
      </c>
      <c r="G94" s="8">
        <v>0.65300000000000002</v>
      </c>
      <c r="H94" s="8">
        <v>0</v>
      </c>
      <c r="I94" s="8">
        <v>0</v>
      </c>
      <c r="J94" s="8">
        <v>0</v>
      </c>
    </row>
    <row r="95" spans="1:10" x14ac:dyDescent="0.35">
      <c r="A95" t="s">
        <v>184</v>
      </c>
      <c r="B95" t="s">
        <v>534</v>
      </c>
      <c r="C95" s="5">
        <v>2022</v>
      </c>
      <c r="D95" s="8">
        <v>0</v>
      </c>
      <c r="E95" s="8">
        <v>5.6000000000000001E-2</v>
      </c>
      <c r="F95" s="8">
        <v>0.222</v>
      </c>
      <c r="G95" s="8">
        <v>0.72199999999999998</v>
      </c>
      <c r="H95" s="8">
        <v>0</v>
      </c>
      <c r="I95" s="8">
        <v>0</v>
      </c>
      <c r="J95" s="8">
        <v>0</v>
      </c>
    </row>
    <row r="96" spans="1:10" x14ac:dyDescent="0.35">
      <c r="A96" t="s">
        <v>184</v>
      </c>
      <c r="B96" t="s">
        <v>534</v>
      </c>
      <c r="C96" s="5">
        <v>2021</v>
      </c>
      <c r="D96" s="8">
        <v>0</v>
      </c>
      <c r="E96" s="8">
        <v>0.09</v>
      </c>
      <c r="F96" s="8">
        <v>0.21299999999999999</v>
      </c>
      <c r="G96" s="8">
        <v>0.68500000000000005</v>
      </c>
      <c r="H96" s="8">
        <v>1.0999999999999999E-2</v>
      </c>
      <c r="I96" s="8">
        <v>0</v>
      </c>
      <c r="J96" s="8">
        <v>0</v>
      </c>
    </row>
    <row r="97" spans="1:10" x14ac:dyDescent="0.35">
      <c r="A97" t="s">
        <v>184</v>
      </c>
      <c r="B97" t="s">
        <v>534</v>
      </c>
      <c r="C97" s="5">
        <v>2020</v>
      </c>
      <c r="D97" s="8">
        <v>0</v>
      </c>
      <c r="E97" s="8">
        <v>0</v>
      </c>
      <c r="F97" s="8">
        <v>0.32400000000000001</v>
      </c>
      <c r="G97" s="8">
        <v>0.622</v>
      </c>
      <c r="H97" s="8">
        <v>5.3999999999999999E-2</v>
      </c>
      <c r="I97" s="8">
        <v>0</v>
      </c>
      <c r="J97" s="8">
        <v>0</v>
      </c>
    </row>
    <row r="98" spans="1:10" x14ac:dyDescent="0.35">
      <c r="A98" t="s">
        <v>184</v>
      </c>
      <c r="B98" t="s">
        <v>534</v>
      </c>
      <c r="C98" s="5">
        <v>2019</v>
      </c>
      <c r="D98" s="8">
        <v>0</v>
      </c>
      <c r="E98" s="8">
        <v>0</v>
      </c>
      <c r="F98" s="8">
        <v>0.111</v>
      </c>
      <c r="G98" s="8">
        <v>0.88900000000000001</v>
      </c>
      <c r="H98" s="8">
        <v>0</v>
      </c>
      <c r="I98" s="8">
        <v>0</v>
      </c>
      <c r="J98" s="8">
        <v>0</v>
      </c>
    </row>
    <row r="99" spans="1:10" x14ac:dyDescent="0.35">
      <c r="A99" t="s">
        <v>184</v>
      </c>
      <c r="B99" t="s">
        <v>530</v>
      </c>
      <c r="C99" s="5">
        <v>2023</v>
      </c>
      <c r="D99" s="8">
        <v>0</v>
      </c>
      <c r="E99" s="8">
        <v>2.5999999999999999E-2</v>
      </c>
      <c r="F99" s="8">
        <v>0.41199999999999998</v>
      </c>
      <c r="G99" s="8">
        <v>0.56000000000000005</v>
      </c>
      <c r="H99" s="8">
        <v>2E-3</v>
      </c>
      <c r="I99" s="8">
        <v>0</v>
      </c>
      <c r="J99" s="8">
        <v>0</v>
      </c>
    </row>
    <row r="100" spans="1:10" x14ac:dyDescent="0.35">
      <c r="A100" t="s">
        <v>184</v>
      </c>
      <c r="B100" t="s">
        <v>530</v>
      </c>
      <c r="C100" s="5">
        <v>2022</v>
      </c>
      <c r="D100" s="8">
        <v>0</v>
      </c>
      <c r="E100" s="8">
        <v>2.1000000000000001E-2</v>
      </c>
      <c r="F100" s="8">
        <v>0.35899999999999999</v>
      </c>
      <c r="G100" s="8">
        <v>0.61499999999999999</v>
      </c>
      <c r="H100" s="8">
        <v>5.0000000000000001E-3</v>
      </c>
      <c r="I100" s="8">
        <v>0</v>
      </c>
      <c r="J100" s="8">
        <v>0</v>
      </c>
    </row>
    <row r="101" spans="1:10" x14ac:dyDescent="0.35">
      <c r="A101" t="s">
        <v>184</v>
      </c>
      <c r="B101" t="s">
        <v>530</v>
      </c>
      <c r="C101" s="5">
        <v>2021</v>
      </c>
      <c r="D101" s="8">
        <v>0</v>
      </c>
      <c r="E101" s="8">
        <v>2.3E-2</v>
      </c>
      <c r="F101" s="8">
        <v>0.379</v>
      </c>
      <c r="G101" s="8">
        <v>0.58899999999999997</v>
      </c>
      <c r="H101" s="8">
        <v>8.9999999999999993E-3</v>
      </c>
      <c r="I101" s="8">
        <v>0</v>
      </c>
      <c r="J101" s="8">
        <v>0</v>
      </c>
    </row>
    <row r="102" spans="1:10" x14ac:dyDescent="0.35">
      <c r="A102" t="s">
        <v>184</v>
      </c>
      <c r="B102" t="s">
        <v>530</v>
      </c>
      <c r="C102" s="5">
        <v>2020</v>
      </c>
      <c r="D102" s="8">
        <v>0</v>
      </c>
      <c r="E102" s="8">
        <v>3.5000000000000003E-2</v>
      </c>
      <c r="F102" s="8">
        <v>0.38800000000000001</v>
      </c>
      <c r="G102" s="8">
        <v>0.57399999999999995</v>
      </c>
      <c r="H102" s="8">
        <v>3.0000000000000001E-3</v>
      </c>
      <c r="I102" s="8">
        <v>0</v>
      </c>
      <c r="J102" s="8">
        <v>0</v>
      </c>
    </row>
    <row r="103" spans="1:10" x14ac:dyDescent="0.35">
      <c r="A103" t="s">
        <v>184</v>
      </c>
      <c r="B103" t="s">
        <v>530</v>
      </c>
      <c r="C103" s="5">
        <v>2019</v>
      </c>
      <c r="D103" s="8">
        <v>0</v>
      </c>
      <c r="E103" s="8">
        <v>2.5000000000000001E-2</v>
      </c>
      <c r="F103" s="8">
        <v>0.311</v>
      </c>
      <c r="G103" s="8">
        <v>0.64600000000000002</v>
      </c>
      <c r="H103" s="8">
        <v>1.7999999999999999E-2</v>
      </c>
      <c r="I103" s="8">
        <v>0</v>
      </c>
      <c r="J103" s="8">
        <v>0</v>
      </c>
    </row>
    <row r="104" spans="1:10" x14ac:dyDescent="0.35">
      <c r="A104" t="s">
        <v>184</v>
      </c>
      <c r="B104" t="s">
        <v>531</v>
      </c>
      <c r="C104" s="5">
        <v>2023</v>
      </c>
      <c r="D104" s="8">
        <v>0</v>
      </c>
      <c r="E104" s="8">
        <v>0</v>
      </c>
      <c r="F104" s="8">
        <v>0.79300000000000004</v>
      </c>
      <c r="G104" s="8">
        <v>0.20699999999999999</v>
      </c>
      <c r="H104" s="8">
        <v>0</v>
      </c>
      <c r="I104" s="8">
        <v>0</v>
      </c>
      <c r="J104" s="8">
        <v>0</v>
      </c>
    </row>
    <row r="105" spans="1:10" x14ac:dyDescent="0.35">
      <c r="A105" t="s">
        <v>184</v>
      </c>
      <c r="B105" t="s">
        <v>531</v>
      </c>
      <c r="C105" s="5">
        <v>2022</v>
      </c>
      <c r="D105" s="8">
        <v>0</v>
      </c>
      <c r="E105" s="8">
        <v>0</v>
      </c>
      <c r="F105" s="8">
        <v>0.94699999999999995</v>
      </c>
      <c r="G105" s="8">
        <v>5.2999999999999999E-2</v>
      </c>
      <c r="H105" s="8">
        <v>0</v>
      </c>
      <c r="I105" s="8">
        <v>0</v>
      </c>
      <c r="J105" s="8">
        <v>0</v>
      </c>
    </row>
    <row r="106" spans="1:10" x14ac:dyDescent="0.35">
      <c r="A106" t="s">
        <v>184</v>
      </c>
      <c r="B106" t="s">
        <v>531</v>
      </c>
      <c r="C106" s="5">
        <v>2021</v>
      </c>
      <c r="D106" s="8">
        <v>0</v>
      </c>
      <c r="E106" s="8">
        <v>0</v>
      </c>
      <c r="F106" s="8">
        <v>0.54500000000000004</v>
      </c>
      <c r="G106" s="8">
        <v>0.45500000000000002</v>
      </c>
      <c r="H106" s="8">
        <v>0</v>
      </c>
      <c r="I106" s="8">
        <v>0</v>
      </c>
      <c r="J106" s="8">
        <v>0</v>
      </c>
    </row>
    <row r="107" spans="1:10" x14ac:dyDescent="0.35">
      <c r="A107" t="s">
        <v>536</v>
      </c>
      <c r="B107" t="s">
        <v>537</v>
      </c>
      <c r="C107" s="5">
        <v>2023</v>
      </c>
      <c r="D107" s="5" t="s">
        <v>529</v>
      </c>
      <c r="E107" s="8">
        <v>1E-3</v>
      </c>
      <c r="F107" s="8">
        <v>1.4E-2</v>
      </c>
      <c r="G107" s="8">
        <v>0.98299999999999998</v>
      </c>
      <c r="H107" s="8">
        <v>2E-3</v>
      </c>
      <c r="I107" s="5" t="s">
        <v>529</v>
      </c>
      <c r="J107" s="8">
        <v>0</v>
      </c>
    </row>
    <row r="108" spans="1:10" x14ac:dyDescent="0.35">
      <c r="A108" t="s">
        <v>536</v>
      </c>
      <c r="B108" t="s">
        <v>537</v>
      </c>
      <c r="C108" s="5">
        <v>2022</v>
      </c>
      <c r="D108" s="5" t="s">
        <v>529</v>
      </c>
      <c r="E108" s="5" t="s">
        <v>529</v>
      </c>
      <c r="F108" s="8">
        <v>1.2999999999999999E-2</v>
      </c>
      <c r="G108" s="8">
        <v>0.98499999999999999</v>
      </c>
      <c r="H108" s="8">
        <v>2E-3</v>
      </c>
      <c r="I108" s="5" t="s">
        <v>529</v>
      </c>
      <c r="J108" s="8">
        <v>0</v>
      </c>
    </row>
    <row r="109" spans="1:10" x14ac:dyDescent="0.35">
      <c r="A109" t="s">
        <v>536</v>
      </c>
      <c r="B109" t="s">
        <v>537</v>
      </c>
      <c r="C109" s="5">
        <v>2021</v>
      </c>
      <c r="D109" s="5" t="s">
        <v>529</v>
      </c>
      <c r="E109" s="8">
        <v>1E-3</v>
      </c>
      <c r="F109" s="8">
        <v>1.7000000000000001E-2</v>
      </c>
      <c r="G109" s="8">
        <v>0.98099999999999998</v>
      </c>
      <c r="H109" s="8">
        <v>1E-3</v>
      </c>
      <c r="I109" s="8">
        <v>0</v>
      </c>
      <c r="J109" s="8">
        <v>0</v>
      </c>
    </row>
    <row r="110" spans="1:10" x14ac:dyDescent="0.35">
      <c r="A110" t="s">
        <v>536</v>
      </c>
      <c r="B110" t="s">
        <v>537</v>
      </c>
      <c r="C110" s="5">
        <v>2020</v>
      </c>
      <c r="D110" s="8">
        <v>0</v>
      </c>
      <c r="E110" s="8">
        <v>1E-3</v>
      </c>
      <c r="F110" s="8">
        <v>1.7000000000000001E-2</v>
      </c>
      <c r="G110" s="8">
        <v>0.98099999999999998</v>
      </c>
      <c r="H110" s="8">
        <v>1E-3</v>
      </c>
      <c r="I110" s="8">
        <v>0</v>
      </c>
      <c r="J110" s="8">
        <v>0</v>
      </c>
    </row>
    <row r="111" spans="1:10" x14ac:dyDescent="0.35">
      <c r="A111" t="s">
        <v>536</v>
      </c>
      <c r="B111" t="s">
        <v>537</v>
      </c>
      <c r="C111" s="5">
        <v>2019</v>
      </c>
      <c r="D111" s="5" t="s">
        <v>529</v>
      </c>
      <c r="E111" s="8">
        <v>1E-3</v>
      </c>
      <c r="F111" s="8">
        <v>1.7000000000000001E-2</v>
      </c>
      <c r="G111" s="8">
        <v>0.98099999999999998</v>
      </c>
      <c r="H111" s="8">
        <v>2E-3</v>
      </c>
      <c r="I111" s="8">
        <v>0</v>
      </c>
      <c r="J111" s="8">
        <v>0</v>
      </c>
    </row>
    <row r="112" spans="1:10" x14ac:dyDescent="0.35">
      <c r="A112" t="s">
        <v>536</v>
      </c>
      <c r="B112" t="s">
        <v>538</v>
      </c>
      <c r="C112" s="5">
        <v>2023</v>
      </c>
      <c r="D112" s="8">
        <v>0</v>
      </c>
      <c r="E112" s="8">
        <v>0</v>
      </c>
      <c r="F112" s="8">
        <v>0</v>
      </c>
      <c r="G112" s="8">
        <v>1</v>
      </c>
      <c r="H112" s="8">
        <v>0</v>
      </c>
      <c r="I112" s="8">
        <v>0</v>
      </c>
      <c r="J112" s="8">
        <v>0</v>
      </c>
    </row>
    <row r="113" spans="1:10" x14ac:dyDescent="0.35">
      <c r="A113" t="s">
        <v>536</v>
      </c>
      <c r="B113" t="s">
        <v>538</v>
      </c>
      <c r="C113" s="5">
        <v>2022</v>
      </c>
      <c r="D113" s="8">
        <v>0</v>
      </c>
      <c r="E113" s="8">
        <v>0</v>
      </c>
      <c r="F113" s="8">
        <v>0</v>
      </c>
      <c r="G113" s="8">
        <v>1</v>
      </c>
      <c r="H113" s="8">
        <v>0</v>
      </c>
      <c r="I113" s="8">
        <v>0</v>
      </c>
      <c r="J113" s="8">
        <v>0</v>
      </c>
    </row>
    <row r="114" spans="1:10" x14ac:dyDescent="0.35">
      <c r="A114" t="s">
        <v>536</v>
      </c>
      <c r="B114" t="s">
        <v>538</v>
      </c>
      <c r="C114" s="5">
        <v>2021</v>
      </c>
      <c r="D114" s="8">
        <v>0</v>
      </c>
      <c r="E114" s="8">
        <v>0</v>
      </c>
      <c r="F114" s="8">
        <v>0</v>
      </c>
      <c r="G114" s="8">
        <v>1</v>
      </c>
      <c r="H114" s="8">
        <v>0</v>
      </c>
      <c r="I114" s="8">
        <v>0</v>
      </c>
      <c r="J114" s="8">
        <v>0</v>
      </c>
    </row>
    <row r="115" spans="1:10" x14ac:dyDescent="0.35">
      <c r="A115" t="s">
        <v>536</v>
      </c>
      <c r="B115" t="s">
        <v>538</v>
      </c>
      <c r="C115" s="5">
        <v>2020</v>
      </c>
      <c r="D115" s="8">
        <v>0</v>
      </c>
      <c r="E115" s="8">
        <v>0</v>
      </c>
      <c r="F115" s="8">
        <v>0</v>
      </c>
      <c r="G115" s="8">
        <v>0.99299999999999999</v>
      </c>
      <c r="H115" s="8">
        <v>7.0000000000000001E-3</v>
      </c>
      <c r="I115" s="8">
        <v>0</v>
      </c>
      <c r="J115" s="8">
        <v>0</v>
      </c>
    </row>
    <row r="116" spans="1:10" x14ac:dyDescent="0.35">
      <c r="A116" t="s">
        <v>536</v>
      </c>
      <c r="B116" t="s">
        <v>538</v>
      </c>
      <c r="C116" s="5">
        <v>2019</v>
      </c>
      <c r="D116" s="8">
        <v>0</v>
      </c>
      <c r="E116" s="8">
        <v>0</v>
      </c>
      <c r="F116" s="8">
        <v>0</v>
      </c>
      <c r="G116" s="8">
        <v>1</v>
      </c>
      <c r="H116" s="8">
        <v>0</v>
      </c>
      <c r="I116" s="8">
        <v>0</v>
      </c>
      <c r="J116"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7421875" defaultRowHeight="15.5" x14ac:dyDescent="0.35"/>
  <cols>
    <col min="1" max="1" width="13.69140625" style="13" customWidth="1"/>
    <col min="2" max="2" width="95.69140625" style="13" customWidth="1"/>
    <col min="3" max="16384" width="11.07421875" style="13"/>
  </cols>
  <sheetData>
    <row r="1" spans="1:2" s="12" customFormat="1" ht="30" customHeight="1" x14ac:dyDescent="0.35">
      <c r="A1" s="1" t="s">
        <v>577</v>
      </c>
    </row>
    <row r="2" spans="1:2" x14ac:dyDescent="0.35">
      <c r="A2" s="4" t="s">
        <v>543</v>
      </c>
      <c r="B2" s="4" t="s">
        <v>544</v>
      </c>
    </row>
    <row r="3" spans="1:2" ht="62" x14ac:dyDescent="0.35">
      <c r="A3" s="13" t="s">
        <v>545</v>
      </c>
      <c r="B3" s="14" t="s">
        <v>546</v>
      </c>
    </row>
    <row r="4" spans="1:2" ht="77.5" x14ac:dyDescent="0.35">
      <c r="A4" s="13" t="s">
        <v>547</v>
      </c>
      <c r="B4" s="14" t="s">
        <v>548</v>
      </c>
    </row>
    <row r="5" spans="1:2" ht="46.5" x14ac:dyDescent="0.35">
      <c r="A5" s="13" t="s">
        <v>549</v>
      </c>
      <c r="B5" s="14" t="s">
        <v>550</v>
      </c>
    </row>
    <row r="6" spans="1:2" ht="31" x14ac:dyDescent="0.35">
      <c r="A6" s="13" t="s">
        <v>551</v>
      </c>
      <c r="B6" s="15" t="s">
        <v>579</v>
      </c>
    </row>
    <row r="7" spans="1:2" ht="46.5" x14ac:dyDescent="0.35">
      <c r="A7" s="13" t="s">
        <v>552</v>
      </c>
      <c r="B7" s="14" t="s">
        <v>553</v>
      </c>
    </row>
    <row r="8" spans="1:2" ht="62" x14ac:dyDescent="0.35">
      <c r="A8" s="13" t="s">
        <v>554</v>
      </c>
      <c r="B8" s="14" t="s">
        <v>555</v>
      </c>
    </row>
    <row r="9" spans="1:2" ht="77.5" x14ac:dyDescent="0.35">
      <c r="A9" s="13" t="s">
        <v>556</v>
      </c>
      <c r="B9" s="14" t="s">
        <v>557</v>
      </c>
    </row>
    <row r="10" spans="1:2" ht="62" x14ac:dyDescent="0.35">
      <c r="A10" s="13" t="s">
        <v>558</v>
      </c>
      <c r="B10" s="14" t="s">
        <v>559</v>
      </c>
    </row>
    <row r="11" spans="1:2" ht="31" x14ac:dyDescent="0.35">
      <c r="A11" s="13" t="s">
        <v>560</v>
      </c>
      <c r="B11" s="2" t="s">
        <v>580</v>
      </c>
    </row>
    <row r="12" spans="1:2" x14ac:dyDescent="0.35">
      <c r="A12" s="13" t="s">
        <v>562</v>
      </c>
      <c r="B12" s="14" t="s">
        <v>561</v>
      </c>
    </row>
    <row r="13" spans="1:2" ht="31" x14ac:dyDescent="0.35">
      <c r="A13" s="13" t="s">
        <v>563</v>
      </c>
      <c r="B13" s="16"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1" x14ac:dyDescent="0.35">
      <c r="A14" s="13" t="s">
        <v>578</v>
      </c>
      <c r="B14" s="14" t="s">
        <v>564</v>
      </c>
    </row>
    <row r="15" spans="1:2" x14ac:dyDescent="0.35">
      <c r="B15"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565</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22</v>
      </c>
      <c r="B5" s="5">
        <v>60</v>
      </c>
      <c r="C5" s="8">
        <v>0.75900000000000001</v>
      </c>
      <c r="D5" s="5">
        <v>80</v>
      </c>
      <c r="E5" s="5">
        <v>20</v>
      </c>
      <c r="F5" s="8">
        <v>0.59399999999999997</v>
      </c>
      <c r="G5" s="5">
        <v>30</v>
      </c>
      <c r="H5" s="5">
        <v>25</v>
      </c>
      <c r="I5" s="8">
        <v>0.625</v>
      </c>
      <c r="J5" s="5">
        <v>40</v>
      </c>
      <c r="K5" s="5">
        <v>60</v>
      </c>
      <c r="L5" s="8">
        <v>0.92100000000000004</v>
      </c>
      <c r="M5" s="5">
        <v>65</v>
      </c>
      <c r="N5" s="5">
        <v>25</v>
      </c>
      <c r="O5" s="8">
        <v>1</v>
      </c>
      <c r="P5" s="5">
        <v>25</v>
      </c>
    </row>
    <row r="6" spans="1:16" x14ac:dyDescent="0.35">
      <c r="A6" t="s">
        <v>23</v>
      </c>
      <c r="B6" s="5">
        <v>95</v>
      </c>
      <c r="C6" s="8">
        <v>0.63800000000000001</v>
      </c>
      <c r="D6" s="5">
        <v>150</v>
      </c>
      <c r="E6" s="5">
        <v>90</v>
      </c>
      <c r="F6" s="8">
        <v>0.67900000000000005</v>
      </c>
      <c r="G6" s="5">
        <v>130</v>
      </c>
      <c r="H6" s="5">
        <v>50</v>
      </c>
      <c r="I6" s="8">
        <v>0.56499999999999995</v>
      </c>
      <c r="J6" s="5">
        <v>90</v>
      </c>
      <c r="K6" s="5">
        <v>55</v>
      </c>
      <c r="L6" s="8">
        <v>0.74</v>
      </c>
      <c r="M6" s="5">
        <v>75</v>
      </c>
      <c r="N6" s="5">
        <v>80</v>
      </c>
      <c r="O6" s="8">
        <v>0.70799999999999996</v>
      </c>
      <c r="P6" s="5">
        <v>115</v>
      </c>
    </row>
    <row r="7" spans="1:16" x14ac:dyDescent="0.35">
      <c r="A7" t="s">
        <v>24</v>
      </c>
      <c r="B7" s="5">
        <v>400</v>
      </c>
      <c r="C7" s="8">
        <v>0.83099999999999996</v>
      </c>
      <c r="D7" s="5">
        <v>485</v>
      </c>
      <c r="E7" s="5">
        <v>325</v>
      </c>
      <c r="F7" s="8">
        <v>0.748</v>
      </c>
      <c r="G7" s="5">
        <v>430</v>
      </c>
      <c r="H7" s="5">
        <v>265</v>
      </c>
      <c r="I7" s="8">
        <v>0.71599999999999997</v>
      </c>
      <c r="J7" s="5">
        <v>370</v>
      </c>
      <c r="K7" s="5">
        <v>255</v>
      </c>
      <c r="L7" s="8">
        <v>0.74199999999999999</v>
      </c>
      <c r="M7" s="5">
        <v>340</v>
      </c>
      <c r="N7" s="5">
        <v>270</v>
      </c>
      <c r="O7" s="8">
        <v>0.80200000000000005</v>
      </c>
      <c r="P7" s="5">
        <v>340</v>
      </c>
    </row>
    <row r="8" spans="1:16" x14ac:dyDescent="0.35">
      <c r="A8" t="s">
        <v>25</v>
      </c>
      <c r="B8" s="5">
        <v>170</v>
      </c>
      <c r="C8" s="8">
        <v>0.621</v>
      </c>
      <c r="D8" s="5">
        <v>270</v>
      </c>
      <c r="E8" s="5">
        <v>135</v>
      </c>
      <c r="F8" s="8">
        <v>0.72099999999999997</v>
      </c>
      <c r="G8" s="5">
        <v>190</v>
      </c>
      <c r="H8" s="5">
        <v>120</v>
      </c>
      <c r="I8" s="8">
        <v>0.78300000000000003</v>
      </c>
      <c r="J8" s="5">
        <v>150</v>
      </c>
      <c r="K8" s="5">
        <v>90</v>
      </c>
      <c r="L8" s="8">
        <v>0.66200000000000003</v>
      </c>
      <c r="M8" s="5">
        <v>140</v>
      </c>
      <c r="N8" s="5">
        <v>160</v>
      </c>
      <c r="O8" s="8">
        <v>0.89900000000000002</v>
      </c>
      <c r="P8" s="5">
        <v>180</v>
      </c>
    </row>
    <row r="9" spans="1:16" x14ac:dyDescent="0.35">
      <c r="A9" t="s">
        <v>26</v>
      </c>
      <c r="B9" s="5">
        <v>30</v>
      </c>
      <c r="C9" s="8">
        <v>0.47699999999999998</v>
      </c>
      <c r="D9" s="5">
        <v>65</v>
      </c>
      <c r="E9" s="5">
        <v>25</v>
      </c>
      <c r="F9" s="8">
        <v>0.61899999999999999</v>
      </c>
      <c r="G9" s="5">
        <v>40</v>
      </c>
      <c r="H9" s="5" t="s">
        <v>27</v>
      </c>
      <c r="I9" s="5" t="s">
        <v>27</v>
      </c>
      <c r="J9" s="5">
        <v>35</v>
      </c>
      <c r="K9" s="5">
        <v>10</v>
      </c>
      <c r="L9" s="8">
        <v>0.61499999999999999</v>
      </c>
      <c r="M9" s="5">
        <v>15</v>
      </c>
      <c r="N9" s="5">
        <v>10</v>
      </c>
      <c r="O9" s="8">
        <v>0.4</v>
      </c>
      <c r="P9" s="5">
        <v>20</v>
      </c>
    </row>
    <row r="10" spans="1:16" x14ac:dyDescent="0.35">
      <c r="A10" t="s">
        <v>28</v>
      </c>
      <c r="B10" s="5">
        <v>0</v>
      </c>
      <c r="C10" s="8">
        <v>0</v>
      </c>
      <c r="D10" s="5" t="s">
        <v>27</v>
      </c>
      <c r="E10" s="5" t="s">
        <v>29</v>
      </c>
      <c r="F10" s="5" t="s">
        <v>29</v>
      </c>
      <c r="G10" s="5">
        <v>0</v>
      </c>
      <c r="H10" s="5" t="s">
        <v>27</v>
      </c>
      <c r="I10" s="5" t="s">
        <v>27</v>
      </c>
      <c r="J10" s="5" t="s">
        <v>27</v>
      </c>
      <c r="K10" s="5">
        <v>5</v>
      </c>
      <c r="L10" s="8">
        <v>1</v>
      </c>
      <c r="M10" s="5">
        <v>5</v>
      </c>
      <c r="N10" s="5" t="s">
        <v>27</v>
      </c>
      <c r="O10" s="5" t="s">
        <v>27</v>
      </c>
      <c r="P10" s="5">
        <v>5</v>
      </c>
    </row>
    <row r="11" spans="1:16" x14ac:dyDescent="0.35">
      <c r="A11" t="s">
        <v>30</v>
      </c>
      <c r="B11" s="5" t="s">
        <v>29</v>
      </c>
      <c r="C11" s="5" t="s">
        <v>29</v>
      </c>
      <c r="D11" s="5">
        <v>0</v>
      </c>
      <c r="E11" s="5" t="s">
        <v>27</v>
      </c>
      <c r="F11" s="5" t="s">
        <v>27</v>
      </c>
      <c r="G11" s="5" t="s">
        <v>27</v>
      </c>
      <c r="H11" s="5" t="s">
        <v>29</v>
      </c>
      <c r="I11" s="5" t="s">
        <v>29</v>
      </c>
      <c r="J11" s="5">
        <v>0</v>
      </c>
      <c r="K11" s="5" t="s">
        <v>29</v>
      </c>
      <c r="L11" s="5" t="s">
        <v>29</v>
      </c>
      <c r="M11" s="5">
        <v>0</v>
      </c>
      <c r="N11" s="5">
        <v>0</v>
      </c>
      <c r="O11" s="8">
        <v>0</v>
      </c>
      <c r="P11" s="5" t="s">
        <v>27</v>
      </c>
    </row>
    <row r="12" spans="1:16" x14ac:dyDescent="0.35">
      <c r="A12" t="s">
        <v>31</v>
      </c>
      <c r="B12" s="5">
        <v>5</v>
      </c>
      <c r="C12" s="8">
        <v>0.45500000000000002</v>
      </c>
      <c r="D12" s="5">
        <v>10</v>
      </c>
      <c r="E12" s="5" t="s">
        <v>27</v>
      </c>
      <c r="F12" s="5" t="s">
        <v>27</v>
      </c>
      <c r="G12" s="5" t="s">
        <v>27</v>
      </c>
      <c r="H12" s="5" t="s">
        <v>29</v>
      </c>
      <c r="I12" s="5" t="s">
        <v>29</v>
      </c>
      <c r="J12" s="5">
        <v>0</v>
      </c>
      <c r="K12" s="5" t="s">
        <v>29</v>
      </c>
      <c r="L12" s="5" t="s">
        <v>29</v>
      </c>
      <c r="M12" s="5">
        <v>0</v>
      </c>
      <c r="N12" s="5" t="s">
        <v>29</v>
      </c>
      <c r="O12" s="5" t="s">
        <v>29</v>
      </c>
      <c r="P12" s="5">
        <v>0</v>
      </c>
    </row>
    <row r="13" spans="1:16" x14ac:dyDescent="0.35">
      <c r="A13" t="s">
        <v>32</v>
      </c>
      <c r="B13" s="5">
        <v>140</v>
      </c>
      <c r="C13" s="8">
        <v>0.68700000000000006</v>
      </c>
      <c r="D13" s="5">
        <v>200</v>
      </c>
      <c r="E13" s="5">
        <v>130</v>
      </c>
      <c r="F13" s="8">
        <v>0.71</v>
      </c>
      <c r="G13" s="5">
        <v>185</v>
      </c>
      <c r="H13" s="5">
        <v>85</v>
      </c>
      <c r="I13" s="8">
        <v>0.61699999999999999</v>
      </c>
      <c r="J13" s="5">
        <v>140</v>
      </c>
      <c r="K13" s="5">
        <v>150</v>
      </c>
      <c r="L13" s="8">
        <v>0.79300000000000004</v>
      </c>
      <c r="M13" s="5">
        <v>190</v>
      </c>
      <c r="N13" s="5">
        <v>100</v>
      </c>
      <c r="O13" s="8">
        <v>0.62</v>
      </c>
      <c r="P13" s="5">
        <v>160</v>
      </c>
    </row>
    <row r="14" spans="1:16" x14ac:dyDescent="0.35">
      <c r="A14" t="s">
        <v>33</v>
      </c>
      <c r="B14" s="5" t="s">
        <v>27</v>
      </c>
      <c r="C14" s="5" t="s">
        <v>27</v>
      </c>
      <c r="D14" s="5">
        <v>35</v>
      </c>
      <c r="E14" s="5" t="s">
        <v>27</v>
      </c>
      <c r="F14" s="5" t="s">
        <v>27</v>
      </c>
      <c r="G14" s="5">
        <v>10</v>
      </c>
      <c r="H14" s="5">
        <v>25</v>
      </c>
      <c r="I14" s="8">
        <v>0.65</v>
      </c>
      <c r="J14" s="5">
        <v>40</v>
      </c>
      <c r="K14" s="5">
        <v>0</v>
      </c>
      <c r="L14" s="8">
        <v>0</v>
      </c>
      <c r="M14" s="5" t="s">
        <v>27</v>
      </c>
      <c r="N14" s="5">
        <v>0</v>
      </c>
      <c r="O14" s="8">
        <v>0</v>
      </c>
      <c r="P14" s="5">
        <v>10</v>
      </c>
    </row>
    <row r="15" spans="1:16" x14ac:dyDescent="0.35">
      <c r="A15" t="s">
        <v>34</v>
      </c>
      <c r="B15" s="5">
        <v>415</v>
      </c>
      <c r="C15" s="8">
        <v>0.72499999999999998</v>
      </c>
      <c r="D15" s="5">
        <v>570</v>
      </c>
      <c r="E15" s="5">
        <v>355</v>
      </c>
      <c r="F15" s="8">
        <v>0.751</v>
      </c>
      <c r="G15" s="5">
        <v>475</v>
      </c>
      <c r="H15" s="5">
        <v>350</v>
      </c>
      <c r="I15" s="8">
        <v>0.72799999999999998</v>
      </c>
      <c r="J15" s="5">
        <v>480</v>
      </c>
      <c r="K15" s="5">
        <v>345</v>
      </c>
      <c r="L15" s="8">
        <v>0.76600000000000001</v>
      </c>
      <c r="M15" s="5">
        <v>450</v>
      </c>
      <c r="N15" s="5">
        <v>340</v>
      </c>
      <c r="O15" s="8">
        <v>0.8</v>
      </c>
      <c r="P15" s="5">
        <v>425</v>
      </c>
    </row>
    <row r="16" spans="1:16" x14ac:dyDescent="0.35">
      <c r="A16" t="s">
        <v>35</v>
      </c>
      <c r="B16" s="5" t="s">
        <v>29</v>
      </c>
      <c r="C16" s="5" t="s">
        <v>29</v>
      </c>
      <c r="D16" s="5">
        <v>0</v>
      </c>
      <c r="E16" s="5" t="s">
        <v>27</v>
      </c>
      <c r="F16" s="5" t="s">
        <v>27</v>
      </c>
      <c r="G16" s="5" t="s">
        <v>27</v>
      </c>
      <c r="H16" s="5" t="s">
        <v>29</v>
      </c>
      <c r="I16" s="5" t="s">
        <v>29</v>
      </c>
      <c r="J16" s="5">
        <v>0</v>
      </c>
      <c r="K16" s="5" t="s">
        <v>29</v>
      </c>
      <c r="L16" s="5" t="s">
        <v>29</v>
      </c>
      <c r="M16" s="5">
        <v>0</v>
      </c>
      <c r="N16" s="5" t="s">
        <v>27</v>
      </c>
      <c r="O16" s="5" t="s">
        <v>27</v>
      </c>
      <c r="P16" s="5" t="s">
        <v>27</v>
      </c>
    </row>
    <row r="17" spans="1:16" x14ac:dyDescent="0.35">
      <c r="A17" t="s">
        <v>36</v>
      </c>
      <c r="B17" s="5">
        <v>105</v>
      </c>
      <c r="C17" s="8">
        <v>0.69099999999999995</v>
      </c>
      <c r="D17" s="5">
        <v>150</v>
      </c>
      <c r="E17" s="5">
        <v>90</v>
      </c>
      <c r="F17" s="8">
        <v>0.83499999999999996</v>
      </c>
      <c r="G17" s="5">
        <v>110</v>
      </c>
      <c r="H17" s="5">
        <v>25</v>
      </c>
      <c r="I17" s="8">
        <v>0.63200000000000001</v>
      </c>
      <c r="J17" s="5">
        <v>40</v>
      </c>
      <c r="K17" s="5">
        <v>60</v>
      </c>
      <c r="L17" s="8">
        <v>0.82699999999999996</v>
      </c>
      <c r="M17" s="5">
        <v>75</v>
      </c>
      <c r="N17" s="5">
        <v>55</v>
      </c>
      <c r="O17" s="8">
        <v>0.624</v>
      </c>
      <c r="P17" s="5">
        <v>85</v>
      </c>
    </row>
    <row r="18" spans="1:16" x14ac:dyDescent="0.35">
      <c r="A18" t="s">
        <v>37</v>
      </c>
      <c r="B18" s="5">
        <v>205</v>
      </c>
      <c r="C18" s="8">
        <v>0.76700000000000002</v>
      </c>
      <c r="D18" s="5">
        <v>265</v>
      </c>
      <c r="E18" s="5">
        <v>160</v>
      </c>
      <c r="F18" s="8">
        <v>0.93100000000000005</v>
      </c>
      <c r="G18" s="5">
        <v>175</v>
      </c>
      <c r="H18" s="5">
        <v>135</v>
      </c>
      <c r="I18" s="8">
        <v>0.79100000000000004</v>
      </c>
      <c r="J18" s="5">
        <v>170</v>
      </c>
      <c r="K18" s="5">
        <v>110</v>
      </c>
      <c r="L18" s="8">
        <v>0.77600000000000002</v>
      </c>
      <c r="M18" s="5">
        <v>145</v>
      </c>
      <c r="N18" s="5">
        <v>140</v>
      </c>
      <c r="O18" s="8">
        <v>0.81699999999999995</v>
      </c>
      <c r="P18" s="5">
        <v>170</v>
      </c>
    </row>
    <row r="19" spans="1:16" x14ac:dyDescent="0.35">
      <c r="A19" t="s">
        <v>38</v>
      </c>
      <c r="B19" s="5">
        <v>70</v>
      </c>
      <c r="C19" s="8">
        <v>0.72899999999999998</v>
      </c>
      <c r="D19" s="5">
        <v>95</v>
      </c>
      <c r="E19" s="5">
        <v>75</v>
      </c>
      <c r="F19" s="8">
        <v>0.79600000000000004</v>
      </c>
      <c r="G19" s="5">
        <v>95</v>
      </c>
      <c r="H19" s="5">
        <v>60</v>
      </c>
      <c r="I19" s="8">
        <v>0.76200000000000001</v>
      </c>
      <c r="J19" s="5">
        <v>80</v>
      </c>
      <c r="K19" s="5">
        <v>50</v>
      </c>
      <c r="L19" s="8">
        <v>0.94099999999999995</v>
      </c>
      <c r="M19" s="5">
        <v>50</v>
      </c>
      <c r="N19" s="5">
        <v>65</v>
      </c>
      <c r="O19" s="8">
        <v>0.96899999999999997</v>
      </c>
      <c r="P19" s="5">
        <v>65</v>
      </c>
    </row>
    <row r="20" spans="1:16" x14ac:dyDescent="0.35">
      <c r="A20" t="s">
        <v>39</v>
      </c>
      <c r="B20" s="5">
        <v>190</v>
      </c>
      <c r="C20" s="8">
        <v>0.72699999999999998</v>
      </c>
      <c r="D20" s="5">
        <v>265</v>
      </c>
      <c r="E20" s="5">
        <v>115</v>
      </c>
      <c r="F20" s="8">
        <v>0.57899999999999996</v>
      </c>
      <c r="G20" s="5">
        <v>195</v>
      </c>
      <c r="H20" s="5">
        <v>125</v>
      </c>
      <c r="I20" s="8">
        <v>0.61799999999999999</v>
      </c>
      <c r="J20" s="5">
        <v>205</v>
      </c>
      <c r="K20" s="5">
        <v>100</v>
      </c>
      <c r="L20" s="8">
        <v>0.78600000000000003</v>
      </c>
      <c r="M20" s="5">
        <v>125</v>
      </c>
      <c r="N20" s="5">
        <v>100</v>
      </c>
      <c r="O20" s="8">
        <v>0.72099999999999997</v>
      </c>
      <c r="P20" s="5">
        <v>140</v>
      </c>
    </row>
    <row r="21" spans="1:16" x14ac:dyDescent="0.35">
      <c r="A21" t="s">
        <v>40</v>
      </c>
      <c r="B21" s="5">
        <v>105</v>
      </c>
      <c r="C21" s="8">
        <v>0.63</v>
      </c>
      <c r="D21" s="5">
        <v>165</v>
      </c>
      <c r="E21" s="5">
        <v>95</v>
      </c>
      <c r="F21" s="8">
        <v>0.83299999999999996</v>
      </c>
      <c r="G21" s="5">
        <v>115</v>
      </c>
      <c r="H21" s="5">
        <v>120</v>
      </c>
      <c r="I21" s="8">
        <v>0.86099999999999999</v>
      </c>
      <c r="J21" s="5">
        <v>135</v>
      </c>
      <c r="K21" s="5">
        <v>100</v>
      </c>
      <c r="L21" s="8">
        <v>0.69499999999999995</v>
      </c>
      <c r="M21" s="5">
        <v>140</v>
      </c>
      <c r="N21" s="5">
        <v>140</v>
      </c>
      <c r="O21" s="8">
        <v>0.96599999999999997</v>
      </c>
      <c r="P21" s="5">
        <v>145</v>
      </c>
    </row>
    <row r="22" spans="1:16" x14ac:dyDescent="0.35">
      <c r="A22" t="s">
        <v>41</v>
      </c>
      <c r="B22" s="5">
        <v>15</v>
      </c>
      <c r="C22" s="8">
        <v>0.76500000000000001</v>
      </c>
      <c r="D22" s="5">
        <v>15</v>
      </c>
      <c r="E22" s="5">
        <v>10</v>
      </c>
      <c r="F22" s="8">
        <v>0.375</v>
      </c>
      <c r="G22" s="5">
        <v>25</v>
      </c>
      <c r="H22" s="5">
        <v>35</v>
      </c>
      <c r="I22" s="8">
        <v>0.623</v>
      </c>
      <c r="J22" s="5">
        <v>55</v>
      </c>
      <c r="K22" s="5">
        <v>35</v>
      </c>
      <c r="L22" s="8">
        <v>1</v>
      </c>
      <c r="M22" s="5">
        <v>35</v>
      </c>
      <c r="N22" s="5">
        <v>20</v>
      </c>
      <c r="O22" s="8">
        <v>0.71</v>
      </c>
      <c r="P22" s="5">
        <v>30</v>
      </c>
    </row>
    <row r="23" spans="1:16" x14ac:dyDescent="0.35">
      <c r="A23" s="7" t="s">
        <v>42</v>
      </c>
      <c r="B23" s="9">
        <v>2005</v>
      </c>
      <c r="C23" s="10">
        <v>0.70799999999999996</v>
      </c>
      <c r="D23" s="9">
        <v>2830</v>
      </c>
      <c r="E23" s="9">
        <v>1630</v>
      </c>
      <c r="F23" s="10">
        <v>0.73799999999999999</v>
      </c>
      <c r="G23" s="9">
        <v>2210</v>
      </c>
      <c r="H23" s="9">
        <v>1425</v>
      </c>
      <c r="I23" s="10">
        <v>0.69899999999999995</v>
      </c>
      <c r="J23" s="9">
        <v>2040</v>
      </c>
      <c r="K23" s="9">
        <v>1420</v>
      </c>
      <c r="L23" s="10">
        <v>0.76700000000000002</v>
      </c>
      <c r="M23" s="9">
        <v>1850</v>
      </c>
      <c r="N23" s="9">
        <v>1500</v>
      </c>
      <c r="O23" s="10">
        <v>0.78800000000000003</v>
      </c>
      <c r="P23" s="9">
        <v>1905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566</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v>605</v>
      </c>
      <c r="C5" s="8">
        <v>0.88300000000000001</v>
      </c>
      <c r="D5" s="5">
        <v>685</v>
      </c>
      <c r="E5" s="5">
        <v>500</v>
      </c>
      <c r="F5" s="8">
        <v>0.874</v>
      </c>
      <c r="G5" s="5">
        <v>570</v>
      </c>
      <c r="H5" s="5">
        <v>590</v>
      </c>
      <c r="I5" s="8">
        <v>0.88900000000000001</v>
      </c>
      <c r="J5" s="5">
        <v>665</v>
      </c>
      <c r="K5" s="5">
        <v>610</v>
      </c>
      <c r="L5" s="8">
        <v>0.95</v>
      </c>
      <c r="M5" s="5">
        <v>645</v>
      </c>
      <c r="N5" s="5">
        <v>465</v>
      </c>
      <c r="O5" s="8">
        <v>0.9</v>
      </c>
      <c r="P5" s="5">
        <v>520</v>
      </c>
    </row>
    <row r="6" spans="1:16" x14ac:dyDescent="0.35">
      <c r="A6" t="s">
        <v>44</v>
      </c>
      <c r="B6" s="11">
        <v>5915</v>
      </c>
      <c r="C6" s="8">
        <v>0.88500000000000001</v>
      </c>
      <c r="D6" s="11">
        <v>6685</v>
      </c>
      <c r="E6" s="11">
        <v>5860</v>
      </c>
      <c r="F6" s="8">
        <v>0.89600000000000002</v>
      </c>
      <c r="G6" s="11">
        <v>6540</v>
      </c>
      <c r="H6" s="11">
        <v>6185</v>
      </c>
      <c r="I6" s="8">
        <v>0.90500000000000003</v>
      </c>
      <c r="J6" s="11">
        <v>6830</v>
      </c>
      <c r="K6" s="11">
        <v>6445</v>
      </c>
      <c r="L6" s="8">
        <v>0.94799999999999995</v>
      </c>
      <c r="M6" s="11">
        <v>6800</v>
      </c>
      <c r="N6" s="11">
        <v>5790</v>
      </c>
      <c r="O6" s="8">
        <v>0.91400000000000003</v>
      </c>
      <c r="P6" s="11">
        <v>6335</v>
      </c>
    </row>
    <row r="7" spans="1:16" x14ac:dyDescent="0.35">
      <c r="A7" t="s">
        <v>45</v>
      </c>
      <c r="B7" s="5">
        <v>475</v>
      </c>
      <c r="C7" s="8">
        <v>0.78300000000000003</v>
      </c>
      <c r="D7" s="5">
        <v>605</v>
      </c>
      <c r="E7" s="5">
        <v>435</v>
      </c>
      <c r="F7" s="8">
        <v>0.81699999999999995</v>
      </c>
      <c r="G7" s="5">
        <v>535</v>
      </c>
      <c r="H7" s="5">
        <v>490</v>
      </c>
      <c r="I7" s="8">
        <v>0.85199999999999998</v>
      </c>
      <c r="J7" s="5">
        <v>575</v>
      </c>
      <c r="K7" s="5">
        <v>580</v>
      </c>
      <c r="L7" s="8">
        <v>0.84099999999999997</v>
      </c>
      <c r="M7" s="5">
        <v>690</v>
      </c>
      <c r="N7" s="5">
        <v>500</v>
      </c>
      <c r="O7" s="8">
        <v>0.80200000000000005</v>
      </c>
      <c r="P7" s="5">
        <v>625</v>
      </c>
    </row>
    <row r="8" spans="1:16" x14ac:dyDescent="0.35">
      <c r="A8" t="s">
        <v>46</v>
      </c>
      <c r="B8" s="5">
        <v>620</v>
      </c>
      <c r="C8" s="8">
        <v>0.88800000000000001</v>
      </c>
      <c r="D8" s="5">
        <v>700</v>
      </c>
      <c r="E8" s="5">
        <v>545</v>
      </c>
      <c r="F8" s="8">
        <v>0.83099999999999996</v>
      </c>
      <c r="G8" s="5">
        <v>655</v>
      </c>
      <c r="H8" s="5">
        <v>450</v>
      </c>
      <c r="I8" s="8">
        <v>0.83499999999999996</v>
      </c>
      <c r="J8" s="5">
        <v>540</v>
      </c>
      <c r="K8" s="5">
        <v>560</v>
      </c>
      <c r="L8" s="8">
        <v>0.93700000000000006</v>
      </c>
      <c r="M8" s="5">
        <v>600</v>
      </c>
      <c r="N8" s="5">
        <v>485</v>
      </c>
      <c r="O8" s="8">
        <v>0.88500000000000001</v>
      </c>
      <c r="P8" s="5">
        <v>545</v>
      </c>
    </row>
    <row r="9" spans="1:16" x14ac:dyDescent="0.35">
      <c r="A9" t="s">
        <v>47</v>
      </c>
      <c r="B9" s="5">
        <v>250</v>
      </c>
      <c r="C9" s="8">
        <v>0.86199999999999999</v>
      </c>
      <c r="D9" s="5">
        <v>290</v>
      </c>
      <c r="E9" s="5">
        <v>255</v>
      </c>
      <c r="F9" s="8">
        <v>0.88900000000000001</v>
      </c>
      <c r="G9" s="5">
        <v>290</v>
      </c>
      <c r="H9" s="5">
        <v>340</v>
      </c>
      <c r="I9" s="8">
        <v>0.90600000000000003</v>
      </c>
      <c r="J9" s="5">
        <v>375</v>
      </c>
      <c r="K9" s="5">
        <v>355</v>
      </c>
      <c r="L9" s="8">
        <v>0.91</v>
      </c>
      <c r="M9" s="5">
        <v>390</v>
      </c>
      <c r="N9" s="5">
        <v>250</v>
      </c>
      <c r="O9" s="8">
        <v>0.91900000000000004</v>
      </c>
      <c r="P9" s="5">
        <v>275</v>
      </c>
    </row>
    <row r="10" spans="1:16" x14ac:dyDescent="0.35">
      <c r="A10" t="s">
        <v>48</v>
      </c>
      <c r="B10" s="5">
        <v>385</v>
      </c>
      <c r="C10" s="8">
        <v>0.9</v>
      </c>
      <c r="D10" s="5">
        <v>430</v>
      </c>
      <c r="E10" s="5">
        <v>335</v>
      </c>
      <c r="F10" s="8">
        <v>0.83799999999999997</v>
      </c>
      <c r="G10" s="5">
        <v>400</v>
      </c>
      <c r="H10" s="5">
        <v>405</v>
      </c>
      <c r="I10" s="8">
        <v>0.88</v>
      </c>
      <c r="J10" s="5">
        <v>460</v>
      </c>
      <c r="K10" s="5">
        <v>485</v>
      </c>
      <c r="L10" s="8">
        <v>0.92900000000000005</v>
      </c>
      <c r="M10" s="5">
        <v>520</v>
      </c>
      <c r="N10" s="5">
        <v>315</v>
      </c>
      <c r="O10" s="8">
        <v>0.89200000000000002</v>
      </c>
      <c r="P10" s="5">
        <v>355</v>
      </c>
    </row>
    <row r="11" spans="1:16" x14ac:dyDescent="0.35">
      <c r="A11" t="s">
        <v>49</v>
      </c>
      <c r="B11" s="5">
        <v>25</v>
      </c>
      <c r="C11" s="8">
        <v>0.75</v>
      </c>
      <c r="D11" s="5">
        <v>30</v>
      </c>
      <c r="E11" s="5">
        <v>60</v>
      </c>
      <c r="F11" s="8">
        <v>0.88100000000000001</v>
      </c>
      <c r="G11" s="5">
        <v>65</v>
      </c>
      <c r="H11" s="5">
        <v>45</v>
      </c>
      <c r="I11" s="8">
        <v>0.95799999999999996</v>
      </c>
      <c r="J11" s="5">
        <v>50</v>
      </c>
      <c r="K11" s="5">
        <v>20</v>
      </c>
      <c r="L11" s="8">
        <v>0.95699999999999996</v>
      </c>
      <c r="M11" s="5">
        <v>25</v>
      </c>
      <c r="N11" s="5">
        <v>25</v>
      </c>
      <c r="O11" s="8">
        <v>0.84399999999999997</v>
      </c>
      <c r="P11" s="5">
        <v>30</v>
      </c>
    </row>
    <row r="12" spans="1:16" x14ac:dyDescent="0.35">
      <c r="A12" t="s">
        <v>50</v>
      </c>
      <c r="B12" s="5">
        <v>250</v>
      </c>
      <c r="C12" s="8">
        <v>0.84699999999999998</v>
      </c>
      <c r="D12" s="5">
        <v>295</v>
      </c>
      <c r="E12" s="5">
        <v>380</v>
      </c>
      <c r="F12" s="8">
        <v>0.78100000000000003</v>
      </c>
      <c r="G12" s="5">
        <v>490</v>
      </c>
      <c r="H12" s="5">
        <v>330</v>
      </c>
      <c r="I12" s="8">
        <v>0.85699999999999998</v>
      </c>
      <c r="J12" s="5">
        <v>385</v>
      </c>
      <c r="K12" s="5">
        <v>585</v>
      </c>
      <c r="L12" s="8">
        <v>0.94499999999999995</v>
      </c>
      <c r="M12" s="5">
        <v>615</v>
      </c>
      <c r="N12" s="5">
        <v>330</v>
      </c>
      <c r="O12" s="8">
        <v>0.91600000000000004</v>
      </c>
      <c r="P12" s="5">
        <v>360</v>
      </c>
    </row>
    <row r="13" spans="1:16" x14ac:dyDescent="0.35">
      <c r="A13" t="s">
        <v>51</v>
      </c>
      <c r="B13" s="5">
        <v>60</v>
      </c>
      <c r="C13" s="8">
        <v>0.75</v>
      </c>
      <c r="D13" s="5">
        <v>80</v>
      </c>
      <c r="E13" s="5">
        <v>70</v>
      </c>
      <c r="F13" s="8">
        <v>0.80700000000000005</v>
      </c>
      <c r="G13" s="5">
        <v>90</v>
      </c>
      <c r="H13" s="5">
        <v>90</v>
      </c>
      <c r="I13" s="8">
        <v>0.84799999999999998</v>
      </c>
      <c r="J13" s="5">
        <v>105</v>
      </c>
      <c r="K13" s="5">
        <v>90</v>
      </c>
      <c r="L13" s="8">
        <v>0.876</v>
      </c>
      <c r="M13" s="5">
        <v>105</v>
      </c>
      <c r="N13" s="5">
        <v>120</v>
      </c>
      <c r="O13" s="8">
        <v>0.83299999999999996</v>
      </c>
      <c r="P13" s="5">
        <v>145</v>
      </c>
    </row>
    <row r="14" spans="1:16" x14ac:dyDescent="0.35">
      <c r="A14" t="s">
        <v>52</v>
      </c>
      <c r="B14" s="5">
        <v>130</v>
      </c>
      <c r="C14" s="8">
        <v>0.77100000000000002</v>
      </c>
      <c r="D14" s="5">
        <v>170</v>
      </c>
      <c r="E14" s="5">
        <v>130</v>
      </c>
      <c r="F14" s="8">
        <v>0.79</v>
      </c>
      <c r="G14" s="5">
        <v>160</v>
      </c>
      <c r="H14" s="5">
        <v>130</v>
      </c>
      <c r="I14" s="8">
        <v>0.78300000000000003</v>
      </c>
      <c r="J14" s="5">
        <v>165</v>
      </c>
      <c r="K14" s="5">
        <v>160</v>
      </c>
      <c r="L14" s="8">
        <v>0.83899999999999997</v>
      </c>
      <c r="M14" s="5">
        <v>190</v>
      </c>
      <c r="N14" s="5">
        <v>225</v>
      </c>
      <c r="O14" s="8">
        <v>0.88900000000000001</v>
      </c>
      <c r="P14" s="5">
        <v>250</v>
      </c>
    </row>
    <row r="15" spans="1:16" x14ac:dyDescent="0.35">
      <c r="A15" t="s">
        <v>53</v>
      </c>
      <c r="B15" s="11">
        <v>1825</v>
      </c>
      <c r="C15" s="8">
        <v>0.88800000000000001</v>
      </c>
      <c r="D15" s="11">
        <v>2055</v>
      </c>
      <c r="E15" s="11">
        <v>1725</v>
      </c>
      <c r="F15" s="8">
        <v>0.86799999999999999</v>
      </c>
      <c r="G15" s="11">
        <v>1990</v>
      </c>
      <c r="H15" s="11">
        <v>1750</v>
      </c>
      <c r="I15" s="8">
        <v>0.90100000000000002</v>
      </c>
      <c r="J15" s="11">
        <v>1940</v>
      </c>
      <c r="K15" s="11">
        <v>1800</v>
      </c>
      <c r="L15" s="8">
        <v>0.91200000000000003</v>
      </c>
      <c r="M15" s="11">
        <v>1970</v>
      </c>
      <c r="N15" s="11">
        <v>1750</v>
      </c>
      <c r="O15" s="8">
        <v>0.89600000000000002</v>
      </c>
      <c r="P15" s="11">
        <v>1955</v>
      </c>
    </row>
    <row r="16" spans="1:16" x14ac:dyDescent="0.35">
      <c r="A16" t="s">
        <v>54</v>
      </c>
      <c r="B16" s="5">
        <v>155</v>
      </c>
      <c r="C16" s="8">
        <v>0.871</v>
      </c>
      <c r="D16" s="5">
        <v>180</v>
      </c>
      <c r="E16" s="5">
        <v>140</v>
      </c>
      <c r="F16" s="8">
        <v>0.84799999999999998</v>
      </c>
      <c r="G16" s="5">
        <v>165</v>
      </c>
      <c r="H16" s="5">
        <v>95</v>
      </c>
      <c r="I16" s="8">
        <v>0.95</v>
      </c>
      <c r="J16" s="5">
        <v>100</v>
      </c>
      <c r="K16" s="5">
        <v>105</v>
      </c>
      <c r="L16" s="8">
        <v>0.92200000000000004</v>
      </c>
      <c r="M16" s="5">
        <v>115</v>
      </c>
      <c r="N16" s="5">
        <v>95</v>
      </c>
      <c r="O16" s="8">
        <v>0.97899999999999998</v>
      </c>
      <c r="P16" s="5">
        <v>95</v>
      </c>
    </row>
    <row r="17" spans="1:16" x14ac:dyDescent="0.35">
      <c r="A17" t="s">
        <v>55</v>
      </c>
      <c r="B17" s="5">
        <v>60</v>
      </c>
      <c r="C17" s="8">
        <v>0.77200000000000002</v>
      </c>
      <c r="D17" s="5">
        <v>80</v>
      </c>
      <c r="E17" s="5">
        <v>60</v>
      </c>
      <c r="F17" s="8">
        <v>0.89600000000000002</v>
      </c>
      <c r="G17" s="5">
        <v>65</v>
      </c>
      <c r="H17" s="5">
        <v>125</v>
      </c>
      <c r="I17" s="8">
        <v>0.89100000000000001</v>
      </c>
      <c r="J17" s="5">
        <v>140</v>
      </c>
      <c r="K17" s="5">
        <v>90</v>
      </c>
      <c r="L17" s="8">
        <v>0.94799999999999995</v>
      </c>
      <c r="M17" s="5">
        <v>95</v>
      </c>
      <c r="N17" s="5">
        <v>160</v>
      </c>
      <c r="O17" s="8">
        <v>0.89900000000000002</v>
      </c>
      <c r="P17" s="5">
        <v>180</v>
      </c>
    </row>
    <row r="18" spans="1:16" x14ac:dyDescent="0.35">
      <c r="A18" t="s">
        <v>56</v>
      </c>
      <c r="B18" s="5">
        <v>40</v>
      </c>
      <c r="C18" s="8">
        <v>0.75</v>
      </c>
      <c r="D18" s="5">
        <v>50</v>
      </c>
      <c r="E18" s="5">
        <v>20</v>
      </c>
      <c r="F18" s="8">
        <v>0.91700000000000004</v>
      </c>
      <c r="G18" s="5">
        <v>25</v>
      </c>
      <c r="H18" s="5">
        <v>20</v>
      </c>
      <c r="I18" s="8">
        <v>0.91300000000000003</v>
      </c>
      <c r="J18" s="5">
        <v>25</v>
      </c>
      <c r="K18" s="5">
        <v>25</v>
      </c>
      <c r="L18" s="8">
        <v>0.82099999999999995</v>
      </c>
      <c r="M18" s="5">
        <v>30</v>
      </c>
      <c r="N18" s="5">
        <v>5</v>
      </c>
      <c r="O18" s="8">
        <v>0.625</v>
      </c>
      <c r="P18" s="5">
        <v>10</v>
      </c>
    </row>
    <row r="19" spans="1:16" x14ac:dyDescent="0.35">
      <c r="A19" t="s">
        <v>26</v>
      </c>
      <c r="B19" s="5">
        <v>400</v>
      </c>
      <c r="C19" s="8">
        <v>0.91800000000000004</v>
      </c>
      <c r="D19" s="5">
        <v>440</v>
      </c>
      <c r="E19" s="5">
        <v>210</v>
      </c>
      <c r="F19" s="8">
        <v>0.746</v>
      </c>
      <c r="G19" s="5">
        <v>280</v>
      </c>
      <c r="H19" s="5">
        <v>355</v>
      </c>
      <c r="I19" s="8">
        <v>0.873</v>
      </c>
      <c r="J19" s="5">
        <v>410</v>
      </c>
      <c r="K19" s="5">
        <v>480</v>
      </c>
      <c r="L19" s="8">
        <v>0.96599999999999997</v>
      </c>
      <c r="M19" s="5">
        <v>495</v>
      </c>
      <c r="N19" s="5">
        <v>370</v>
      </c>
      <c r="O19" s="8">
        <v>0.91200000000000003</v>
      </c>
      <c r="P19" s="5">
        <v>405</v>
      </c>
    </row>
    <row r="20" spans="1:16" x14ac:dyDescent="0.35">
      <c r="A20" t="s">
        <v>28</v>
      </c>
      <c r="B20" s="5">
        <v>20</v>
      </c>
      <c r="C20" s="8">
        <v>0.90500000000000003</v>
      </c>
      <c r="D20" s="5">
        <v>20</v>
      </c>
      <c r="E20" s="5" t="s">
        <v>27</v>
      </c>
      <c r="F20" s="5" t="s">
        <v>27</v>
      </c>
      <c r="G20" s="5">
        <v>10</v>
      </c>
      <c r="H20" s="5" t="s">
        <v>27</v>
      </c>
      <c r="I20" s="5" t="s">
        <v>27</v>
      </c>
      <c r="J20" s="5" t="s">
        <v>27</v>
      </c>
      <c r="K20" s="5">
        <v>20</v>
      </c>
      <c r="L20" s="8">
        <v>0.87</v>
      </c>
      <c r="M20" s="5">
        <v>25</v>
      </c>
      <c r="N20" s="5">
        <v>50</v>
      </c>
      <c r="O20" s="8">
        <v>0.82299999999999995</v>
      </c>
      <c r="P20" s="5">
        <v>60</v>
      </c>
    </row>
    <row r="21" spans="1:16" x14ac:dyDescent="0.35">
      <c r="A21" t="s">
        <v>30</v>
      </c>
      <c r="B21" s="5" t="s">
        <v>27</v>
      </c>
      <c r="C21" s="5" t="s">
        <v>27</v>
      </c>
      <c r="D21" s="5" t="s">
        <v>27</v>
      </c>
      <c r="E21" s="5" t="s">
        <v>27</v>
      </c>
      <c r="F21" s="5" t="s">
        <v>27</v>
      </c>
      <c r="G21" s="5" t="s">
        <v>27</v>
      </c>
      <c r="H21" s="5" t="s">
        <v>27</v>
      </c>
      <c r="I21" s="5" t="s">
        <v>27</v>
      </c>
      <c r="J21" s="5" t="s">
        <v>27</v>
      </c>
      <c r="K21" s="5" t="s">
        <v>29</v>
      </c>
      <c r="L21" s="5" t="s">
        <v>29</v>
      </c>
      <c r="M21" s="5">
        <v>0</v>
      </c>
      <c r="N21" s="5" t="s">
        <v>29</v>
      </c>
      <c r="O21" s="5" t="s">
        <v>29</v>
      </c>
      <c r="P21" s="5">
        <v>0</v>
      </c>
    </row>
    <row r="22" spans="1:16" x14ac:dyDescent="0.35">
      <c r="A22" t="s">
        <v>57</v>
      </c>
      <c r="B22" s="5">
        <v>745</v>
      </c>
      <c r="C22" s="8">
        <v>0.88700000000000001</v>
      </c>
      <c r="D22" s="5">
        <v>840</v>
      </c>
      <c r="E22" s="5">
        <v>605</v>
      </c>
      <c r="F22" s="8">
        <v>0.86099999999999999</v>
      </c>
      <c r="G22" s="5">
        <v>705</v>
      </c>
      <c r="H22" s="5">
        <v>700</v>
      </c>
      <c r="I22" s="8">
        <v>0.86199999999999999</v>
      </c>
      <c r="J22" s="5">
        <v>815</v>
      </c>
      <c r="K22" s="5">
        <v>655</v>
      </c>
      <c r="L22" s="8">
        <v>0.93200000000000005</v>
      </c>
      <c r="M22" s="5">
        <v>700</v>
      </c>
      <c r="N22" s="5">
        <v>530</v>
      </c>
      <c r="O22" s="8">
        <v>0.91300000000000003</v>
      </c>
      <c r="P22" s="5">
        <v>580</v>
      </c>
    </row>
    <row r="23" spans="1:16" x14ac:dyDescent="0.35">
      <c r="A23" t="s">
        <v>31</v>
      </c>
      <c r="B23" s="5">
        <v>105</v>
      </c>
      <c r="C23" s="8">
        <v>0.90500000000000003</v>
      </c>
      <c r="D23" s="5">
        <v>115</v>
      </c>
      <c r="E23" s="5">
        <v>110</v>
      </c>
      <c r="F23" s="8">
        <v>0.95699999999999996</v>
      </c>
      <c r="G23" s="5">
        <v>115</v>
      </c>
      <c r="H23" s="5">
        <v>130</v>
      </c>
      <c r="I23" s="8">
        <v>0.98499999999999999</v>
      </c>
      <c r="J23" s="5">
        <v>130</v>
      </c>
      <c r="K23" s="5">
        <v>160</v>
      </c>
      <c r="L23" s="8">
        <v>0.99399999999999999</v>
      </c>
      <c r="M23" s="5">
        <v>160</v>
      </c>
      <c r="N23" s="5">
        <v>130</v>
      </c>
      <c r="O23" s="8">
        <v>0.91700000000000004</v>
      </c>
      <c r="P23" s="5">
        <v>145</v>
      </c>
    </row>
    <row r="24" spans="1:16" x14ac:dyDescent="0.35">
      <c r="A24" t="s">
        <v>58</v>
      </c>
      <c r="B24" s="5">
        <v>85</v>
      </c>
      <c r="C24" s="8">
        <v>0.71799999999999997</v>
      </c>
      <c r="D24" s="5">
        <v>115</v>
      </c>
      <c r="E24" s="5">
        <v>65</v>
      </c>
      <c r="F24" s="8">
        <v>0.85299999999999998</v>
      </c>
      <c r="G24" s="5">
        <v>75</v>
      </c>
      <c r="H24" s="5">
        <v>75</v>
      </c>
      <c r="I24" s="8">
        <v>0.86899999999999999</v>
      </c>
      <c r="J24" s="5">
        <v>85</v>
      </c>
      <c r="K24" s="5">
        <v>35</v>
      </c>
      <c r="L24" s="8">
        <v>0.85399999999999998</v>
      </c>
      <c r="M24" s="5">
        <v>40</v>
      </c>
      <c r="N24" s="5">
        <v>35</v>
      </c>
      <c r="O24" s="8">
        <v>0.63</v>
      </c>
      <c r="P24" s="5">
        <v>55</v>
      </c>
    </row>
    <row r="25" spans="1:16" x14ac:dyDescent="0.35">
      <c r="A25" t="s">
        <v>59</v>
      </c>
      <c r="B25" s="11">
        <v>1170</v>
      </c>
      <c r="C25" s="8">
        <v>0.83799999999999997</v>
      </c>
      <c r="D25" s="11">
        <v>1395</v>
      </c>
      <c r="E25" s="5">
        <v>975</v>
      </c>
      <c r="F25" s="8">
        <v>0.86799999999999999</v>
      </c>
      <c r="G25" s="11">
        <v>1125</v>
      </c>
      <c r="H25" s="5">
        <v>990</v>
      </c>
      <c r="I25" s="8">
        <v>0.89400000000000002</v>
      </c>
      <c r="J25" s="11">
        <v>1110</v>
      </c>
      <c r="K25" s="5">
        <v>950</v>
      </c>
      <c r="L25" s="8">
        <v>0.93400000000000005</v>
      </c>
      <c r="M25" s="11">
        <v>1015</v>
      </c>
      <c r="N25" s="5">
        <v>840</v>
      </c>
      <c r="O25" s="8">
        <v>0.89800000000000002</v>
      </c>
      <c r="P25" s="5">
        <v>935</v>
      </c>
    </row>
    <row r="26" spans="1:16" x14ac:dyDescent="0.35">
      <c r="A26" t="s">
        <v>33</v>
      </c>
      <c r="B26" s="5">
        <v>35</v>
      </c>
      <c r="C26" s="8">
        <v>0.97299999999999998</v>
      </c>
      <c r="D26" s="5">
        <v>35</v>
      </c>
      <c r="E26" s="5">
        <v>5</v>
      </c>
      <c r="F26" s="8">
        <v>0.85699999999999998</v>
      </c>
      <c r="G26" s="5">
        <v>5</v>
      </c>
      <c r="H26" s="5">
        <v>25</v>
      </c>
      <c r="I26" s="8">
        <v>0.85199999999999998</v>
      </c>
      <c r="J26" s="5">
        <v>25</v>
      </c>
      <c r="K26" s="5">
        <v>20</v>
      </c>
      <c r="L26" s="8">
        <v>0.90500000000000003</v>
      </c>
      <c r="M26" s="5">
        <v>20</v>
      </c>
      <c r="N26" s="5">
        <v>25</v>
      </c>
      <c r="O26" s="8">
        <v>0.96</v>
      </c>
      <c r="P26" s="5">
        <v>25</v>
      </c>
    </row>
    <row r="27" spans="1:16" x14ac:dyDescent="0.35">
      <c r="A27" t="s">
        <v>60</v>
      </c>
      <c r="B27" s="5" t="s">
        <v>29</v>
      </c>
      <c r="C27" s="5" t="s">
        <v>29</v>
      </c>
      <c r="D27" s="5">
        <v>0</v>
      </c>
      <c r="E27" s="5" t="s">
        <v>29</v>
      </c>
      <c r="F27" s="5" t="s">
        <v>29</v>
      </c>
      <c r="G27" s="5">
        <v>0</v>
      </c>
      <c r="H27" s="5" t="s">
        <v>27</v>
      </c>
      <c r="I27" s="5" t="s">
        <v>27</v>
      </c>
      <c r="J27" s="5" t="s">
        <v>27</v>
      </c>
      <c r="K27" s="5" t="s">
        <v>27</v>
      </c>
      <c r="L27" s="5" t="s">
        <v>27</v>
      </c>
      <c r="M27" s="5" t="s">
        <v>27</v>
      </c>
      <c r="N27" s="5" t="s">
        <v>29</v>
      </c>
      <c r="O27" s="5" t="s">
        <v>29</v>
      </c>
      <c r="P27" s="5">
        <v>0</v>
      </c>
    </row>
    <row r="28" spans="1:16" x14ac:dyDescent="0.35">
      <c r="A28" t="s">
        <v>61</v>
      </c>
      <c r="B28" s="5" t="s">
        <v>27</v>
      </c>
      <c r="C28" s="5" t="s">
        <v>27</v>
      </c>
      <c r="D28" s="5" t="s">
        <v>27</v>
      </c>
      <c r="E28" s="5">
        <v>0</v>
      </c>
      <c r="F28" s="8">
        <v>0</v>
      </c>
      <c r="G28" s="5" t="s">
        <v>27</v>
      </c>
      <c r="H28" s="5">
        <v>5</v>
      </c>
      <c r="I28" s="8">
        <v>1</v>
      </c>
      <c r="J28" s="5">
        <v>5</v>
      </c>
      <c r="K28" s="5">
        <v>5</v>
      </c>
      <c r="L28" s="8">
        <v>0.875</v>
      </c>
      <c r="M28" s="5">
        <v>10</v>
      </c>
      <c r="N28" s="5">
        <v>10</v>
      </c>
      <c r="O28" s="8">
        <v>1</v>
      </c>
      <c r="P28" s="5">
        <v>10</v>
      </c>
    </row>
    <row r="29" spans="1:16" x14ac:dyDescent="0.35">
      <c r="A29" t="s">
        <v>62</v>
      </c>
      <c r="B29" s="5">
        <v>345</v>
      </c>
      <c r="C29" s="8">
        <v>0.79200000000000004</v>
      </c>
      <c r="D29" s="5">
        <v>435</v>
      </c>
      <c r="E29" s="5">
        <v>285</v>
      </c>
      <c r="F29" s="8">
        <v>0.82</v>
      </c>
      <c r="G29" s="5">
        <v>350</v>
      </c>
      <c r="H29" s="5">
        <v>295</v>
      </c>
      <c r="I29" s="8">
        <v>0.92700000000000005</v>
      </c>
      <c r="J29" s="5">
        <v>315</v>
      </c>
      <c r="K29" s="5">
        <v>370</v>
      </c>
      <c r="L29" s="8">
        <v>0.93400000000000005</v>
      </c>
      <c r="M29" s="5">
        <v>395</v>
      </c>
      <c r="N29" s="5">
        <v>330</v>
      </c>
      <c r="O29" s="8">
        <v>0.92200000000000004</v>
      </c>
      <c r="P29" s="5">
        <v>360</v>
      </c>
    </row>
    <row r="30" spans="1:16" x14ac:dyDescent="0.35">
      <c r="A30" t="s">
        <v>63</v>
      </c>
      <c r="B30" s="11">
        <v>1130</v>
      </c>
      <c r="C30" s="8">
        <v>0.873</v>
      </c>
      <c r="D30" s="11">
        <v>1295</v>
      </c>
      <c r="E30" s="11">
        <v>1120</v>
      </c>
      <c r="F30" s="8">
        <v>0.9</v>
      </c>
      <c r="G30" s="11">
        <v>1245</v>
      </c>
      <c r="H30" s="11">
        <v>1035</v>
      </c>
      <c r="I30" s="8">
        <v>0.92900000000000005</v>
      </c>
      <c r="J30" s="11">
        <v>1115</v>
      </c>
      <c r="K30" s="11">
        <v>1135</v>
      </c>
      <c r="L30" s="8">
        <v>0.96</v>
      </c>
      <c r="M30" s="11">
        <v>1180</v>
      </c>
      <c r="N30" s="5">
        <v>770</v>
      </c>
      <c r="O30" s="8">
        <v>0.91500000000000004</v>
      </c>
      <c r="P30" s="5">
        <v>840</v>
      </c>
    </row>
    <row r="31" spans="1:16" x14ac:dyDescent="0.35">
      <c r="A31" t="s">
        <v>64</v>
      </c>
      <c r="B31" s="5">
        <v>215</v>
      </c>
      <c r="C31" s="8">
        <v>0.72399999999999998</v>
      </c>
      <c r="D31" s="5">
        <v>295</v>
      </c>
      <c r="E31" s="5">
        <v>190</v>
      </c>
      <c r="F31" s="8">
        <v>0.77100000000000002</v>
      </c>
      <c r="G31" s="5">
        <v>245</v>
      </c>
      <c r="H31" s="5">
        <v>190</v>
      </c>
      <c r="I31" s="8">
        <v>0.74299999999999999</v>
      </c>
      <c r="J31" s="5">
        <v>255</v>
      </c>
      <c r="K31" s="5">
        <v>270</v>
      </c>
      <c r="L31" s="8">
        <v>0.82199999999999995</v>
      </c>
      <c r="M31" s="5">
        <v>325</v>
      </c>
      <c r="N31" s="5">
        <v>265</v>
      </c>
      <c r="O31" s="8">
        <v>0.72599999999999998</v>
      </c>
      <c r="P31" s="5">
        <v>370</v>
      </c>
    </row>
    <row r="32" spans="1:16" x14ac:dyDescent="0.35">
      <c r="A32" t="s">
        <v>65</v>
      </c>
      <c r="B32" s="5">
        <v>45</v>
      </c>
      <c r="C32" s="8">
        <v>0.71199999999999997</v>
      </c>
      <c r="D32" s="5">
        <v>65</v>
      </c>
      <c r="E32" s="5">
        <v>25</v>
      </c>
      <c r="F32" s="8">
        <v>0.628</v>
      </c>
      <c r="G32" s="5">
        <v>45</v>
      </c>
      <c r="H32" s="5">
        <v>35</v>
      </c>
      <c r="I32" s="8">
        <v>0.86799999999999999</v>
      </c>
      <c r="J32" s="5">
        <v>40</v>
      </c>
      <c r="K32" s="5">
        <v>30</v>
      </c>
      <c r="L32" s="8">
        <v>0.76900000000000002</v>
      </c>
      <c r="M32" s="5">
        <v>40</v>
      </c>
      <c r="N32" s="5">
        <v>60</v>
      </c>
      <c r="O32" s="8">
        <v>0.59</v>
      </c>
      <c r="P32" s="5">
        <v>100</v>
      </c>
    </row>
    <row r="33" spans="1:16" x14ac:dyDescent="0.35">
      <c r="A33" t="s">
        <v>66</v>
      </c>
      <c r="B33" s="5">
        <v>255</v>
      </c>
      <c r="C33" s="8">
        <v>0.77600000000000002</v>
      </c>
      <c r="D33" s="5">
        <v>330</v>
      </c>
      <c r="E33" s="5">
        <v>230</v>
      </c>
      <c r="F33" s="8">
        <v>0.86599999999999999</v>
      </c>
      <c r="G33" s="5">
        <v>270</v>
      </c>
      <c r="H33" s="5">
        <v>170</v>
      </c>
      <c r="I33" s="8">
        <v>0.77800000000000002</v>
      </c>
      <c r="J33" s="5">
        <v>220</v>
      </c>
      <c r="K33" s="5">
        <v>290</v>
      </c>
      <c r="L33" s="8">
        <v>0.97599999999999998</v>
      </c>
      <c r="M33" s="5">
        <v>295</v>
      </c>
      <c r="N33" s="5">
        <v>355</v>
      </c>
      <c r="O33" s="8">
        <v>0.92900000000000005</v>
      </c>
      <c r="P33" s="5">
        <v>380</v>
      </c>
    </row>
    <row r="34" spans="1:16" x14ac:dyDescent="0.35">
      <c r="A34" t="s">
        <v>37</v>
      </c>
      <c r="B34" s="5">
        <v>645</v>
      </c>
      <c r="C34" s="8">
        <v>0.87</v>
      </c>
      <c r="D34" s="5">
        <v>740</v>
      </c>
      <c r="E34" s="5">
        <v>480</v>
      </c>
      <c r="F34" s="8">
        <v>0.83699999999999997</v>
      </c>
      <c r="G34" s="5">
        <v>575</v>
      </c>
      <c r="H34" s="5">
        <v>470</v>
      </c>
      <c r="I34" s="8">
        <v>0.90600000000000003</v>
      </c>
      <c r="J34" s="5">
        <v>520</v>
      </c>
      <c r="K34" s="5">
        <v>660</v>
      </c>
      <c r="L34" s="8">
        <v>0.89900000000000002</v>
      </c>
      <c r="M34" s="5">
        <v>730</v>
      </c>
      <c r="N34" s="5">
        <v>455</v>
      </c>
      <c r="O34" s="8">
        <v>0.81200000000000006</v>
      </c>
      <c r="P34" s="5">
        <v>560</v>
      </c>
    </row>
    <row r="35" spans="1:16" x14ac:dyDescent="0.35">
      <c r="A35" t="s">
        <v>67</v>
      </c>
      <c r="B35" s="5">
        <v>250</v>
      </c>
      <c r="C35" s="8">
        <v>0.89500000000000002</v>
      </c>
      <c r="D35" s="5">
        <v>275</v>
      </c>
      <c r="E35" s="5">
        <v>220</v>
      </c>
      <c r="F35" s="8">
        <v>0.86699999999999999</v>
      </c>
      <c r="G35" s="5">
        <v>255</v>
      </c>
      <c r="H35" s="5">
        <v>330</v>
      </c>
      <c r="I35" s="8">
        <v>0.83099999999999996</v>
      </c>
      <c r="J35" s="5">
        <v>395</v>
      </c>
      <c r="K35" s="5">
        <v>275</v>
      </c>
      <c r="L35" s="8">
        <v>0.90500000000000003</v>
      </c>
      <c r="M35" s="5">
        <v>305</v>
      </c>
      <c r="N35" s="5">
        <v>235</v>
      </c>
      <c r="O35" s="8">
        <v>0.86699999999999999</v>
      </c>
      <c r="P35" s="5">
        <v>270</v>
      </c>
    </row>
    <row r="36" spans="1:16" x14ac:dyDescent="0.35">
      <c r="A36" t="s">
        <v>68</v>
      </c>
      <c r="B36" s="5">
        <v>800</v>
      </c>
      <c r="C36" s="8">
        <v>0.83599999999999997</v>
      </c>
      <c r="D36" s="5">
        <v>955</v>
      </c>
      <c r="E36" s="5">
        <v>620</v>
      </c>
      <c r="F36" s="8">
        <v>0.91200000000000003</v>
      </c>
      <c r="G36" s="5">
        <v>680</v>
      </c>
      <c r="H36" s="5">
        <v>740</v>
      </c>
      <c r="I36" s="8">
        <v>0.92200000000000004</v>
      </c>
      <c r="J36" s="5">
        <v>800</v>
      </c>
      <c r="K36" s="5">
        <v>825</v>
      </c>
      <c r="L36" s="8">
        <v>0.93500000000000005</v>
      </c>
      <c r="M36" s="5">
        <v>880</v>
      </c>
      <c r="N36" s="5">
        <v>515</v>
      </c>
      <c r="O36" s="8">
        <v>0.86699999999999999</v>
      </c>
      <c r="P36" s="5">
        <v>595</v>
      </c>
    </row>
    <row r="37" spans="1:16" x14ac:dyDescent="0.35">
      <c r="A37" t="s">
        <v>38</v>
      </c>
      <c r="B37" s="5">
        <v>490</v>
      </c>
      <c r="C37" s="8">
        <v>0.85199999999999998</v>
      </c>
      <c r="D37" s="5">
        <v>575</v>
      </c>
      <c r="E37" s="5">
        <v>465</v>
      </c>
      <c r="F37" s="8">
        <v>0.83699999999999997</v>
      </c>
      <c r="G37" s="5">
        <v>555</v>
      </c>
      <c r="H37" s="5">
        <v>370</v>
      </c>
      <c r="I37" s="8">
        <v>0.89800000000000002</v>
      </c>
      <c r="J37" s="5">
        <v>410</v>
      </c>
      <c r="K37" s="5">
        <v>330</v>
      </c>
      <c r="L37" s="8">
        <v>0.89200000000000002</v>
      </c>
      <c r="M37" s="5">
        <v>370</v>
      </c>
      <c r="N37" s="5">
        <v>355</v>
      </c>
      <c r="O37" s="8">
        <v>0.876</v>
      </c>
      <c r="P37" s="5">
        <v>405</v>
      </c>
    </row>
    <row r="38" spans="1:16" x14ac:dyDescent="0.35">
      <c r="A38" t="s">
        <v>69</v>
      </c>
      <c r="B38" s="5">
        <v>565</v>
      </c>
      <c r="C38" s="8">
        <v>0.70699999999999996</v>
      </c>
      <c r="D38" s="5">
        <v>795</v>
      </c>
      <c r="E38" s="5">
        <v>445</v>
      </c>
      <c r="F38" s="8">
        <v>0.72699999999999998</v>
      </c>
      <c r="G38" s="5">
        <v>610</v>
      </c>
      <c r="H38" s="5">
        <v>585</v>
      </c>
      <c r="I38" s="8">
        <v>0.76700000000000002</v>
      </c>
      <c r="J38" s="5">
        <v>765</v>
      </c>
      <c r="K38" s="5">
        <v>625</v>
      </c>
      <c r="L38" s="8">
        <v>0.89900000000000002</v>
      </c>
      <c r="M38" s="5">
        <v>695</v>
      </c>
      <c r="N38" s="5">
        <v>425</v>
      </c>
      <c r="O38" s="8">
        <v>0.85</v>
      </c>
      <c r="P38" s="5">
        <v>500</v>
      </c>
    </row>
    <row r="39" spans="1:16" x14ac:dyDescent="0.35">
      <c r="A39" t="s">
        <v>70</v>
      </c>
      <c r="B39" s="5">
        <v>230</v>
      </c>
      <c r="C39" s="8">
        <v>0.82699999999999996</v>
      </c>
      <c r="D39" s="5">
        <v>275</v>
      </c>
      <c r="E39" s="5">
        <v>190</v>
      </c>
      <c r="F39" s="8">
        <v>0.83199999999999996</v>
      </c>
      <c r="G39" s="5">
        <v>225</v>
      </c>
      <c r="H39" s="5">
        <v>90</v>
      </c>
      <c r="I39" s="8">
        <v>0.73599999999999999</v>
      </c>
      <c r="J39" s="5">
        <v>125</v>
      </c>
      <c r="K39" s="5">
        <v>160</v>
      </c>
      <c r="L39" s="8">
        <v>0.92500000000000004</v>
      </c>
      <c r="M39" s="5">
        <v>175</v>
      </c>
      <c r="N39" s="5">
        <v>115</v>
      </c>
      <c r="O39" s="8">
        <v>0.77500000000000002</v>
      </c>
      <c r="P39" s="5">
        <v>150</v>
      </c>
    </row>
    <row r="40" spans="1:16" x14ac:dyDescent="0.35">
      <c r="A40" t="s">
        <v>41</v>
      </c>
      <c r="B40" s="5">
        <v>285</v>
      </c>
      <c r="C40" s="8">
        <v>0.90200000000000002</v>
      </c>
      <c r="D40" s="5">
        <v>315</v>
      </c>
      <c r="E40" s="5">
        <v>185</v>
      </c>
      <c r="F40" s="8">
        <v>0.88500000000000001</v>
      </c>
      <c r="G40" s="5">
        <v>210</v>
      </c>
      <c r="H40" s="5">
        <v>205</v>
      </c>
      <c r="I40" s="8">
        <v>0.90300000000000002</v>
      </c>
      <c r="J40" s="5">
        <v>225</v>
      </c>
      <c r="K40" s="5">
        <v>220</v>
      </c>
      <c r="L40" s="8">
        <v>0.93200000000000005</v>
      </c>
      <c r="M40" s="5">
        <v>235</v>
      </c>
      <c r="N40" s="5">
        <v>240</v>
      </c>
      <c r="O40" s="8">
        <v>0.85099999999999998</v>
      </c>
      <c r="P40" s="5">
        <v>280</v>
      </c>
    </row>
    <row r="41" spans="1:16" x14ac:dyDescent="0.35">
      <c r="A41" t="s">
        <v>71</v>
      </c>
      <c r="B41" s="5">
        <v>20</v>
      </c>
      <c r="C41" s="8">
        <v>0.78300000000000003</v>
      </c>
      <c r="D41" s="5">
        <v>25</v>
      </c>
      <c r="E41" s="5">
        <v>10</v>
      </c>
      <c r="F41" s="8">
        <v>0.90900000000000003</v>
      </c>
      <c r="G41" s="5">
        <v>10</v>
      </c>
      <c r="H41" s="5">
        <v>10</v>
      </c>
      <c r="I41" s="8">
        <v>0.91700000000000004</v>
      </c>
      <c r="J41" s="5">
        <v>10</v>
      </c>
      <c r="K41" s="5">
        <v>25</v>
      </c>
      <c r="L41" s="8">
        <v>1</v>
      </c>
      <c r="M41" s="5">
        <v>25</v>
      </c>
      <c r="N41" s="5">
        <v>10</v>
      </c>
      <c r="O41" s="8">
        <v>1</v>
      </c>
      <c r="P41" s="5">
        <v>10</v>
      </c>
    </row>
    <row r="42" spans="1:16" x14ac:dyDescent="0.35">
      <c r="A42" s="7" t="s">
        <v>42</v>
      </c>
      <c r="B42" s="9">
        <v>18615</v>
      </c>
      <c r="C42" s="10">
        <v>0.85899999999999999</v>
      </c>
      <c r="D42" s="9">
        <v>21670</v>
      </c>
      <c r="E42" s="9">
        <v>16970</v>
      </c>
      <c r="F42" s="10">
        <v>0.86399999999999999</v>
      </c>
      <c r="G42" s="9">
        <v>19630</v>
      </c>
      <c r="H42" s="9">
        <v>17850</v>
      </c>
      <c r="I42" s="10">
        <v>0.88700000000000001</v>
      </c>
      <c r="J42" s="9">
        <v>20130</v>
      </c>
      <c r="K42" s="9">
        <v>19450</v>
      </c>
      <c r="L42" s="10">
        <v>0.93</v>
      </c>
      <c r="M42" s="9">
        <v>20920</v>
      </c>
      <c r="N42" s="9">
        <v>16635</v>
      </c>
      <c r="O42" s="10">
        <v>0.88900000000000001</v>
      </c>
      <c r="P42" s="9">
        <v>18705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zoomScaleNormal="100"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567</v>
      </c>
    </row>
    <row r="2" spans="1:16" x14ac:dyDescent="0.35">
      <c r="A2" t="s">
        <v>539</v>
      </c>
    </row>
    <row r="3" spans="1:16" x14ac:dyDescent="0.35">
      <c r="A3" t="s">
        <v>540</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11">
        <v>1820</v>
      </c>
      <c r="C5" s="8">
        <v>0.86599999999999999</v>
      </c>
      <c r="D5" s="11">
        <v>2100</v>
      </c>
      <c r="E5" s="11">
        <v>1885</v>
      </c>
      <c r="F5" s="8">
        <v>0.84499999999999997</v>
      </c>
      <c r="G5" s="11">
        <v>2230</v>
      </c>
      <c r="H5" s="11">
        <v>1450</v>
      </c>
      <c r="I5" s="8">
        <v>0.90600000000000003</v>
      </c>
      <c r="J5" s="11">
        <v>1600</v>
      </c>
      <c r="K5" s="11">
        <v>1855</v>
      </c>
      <c r="L5" s="8">
        <v>0.93799999999999994</v>
      </c>
      <c r="M5" s="11">
        <v>1975</v>
      </c>
      <c r="N5" s="11">
        <v>1900</v>
      </c>
      <c r="O5" s="8">
        <v>0.90300000000000002</v>
      </c>
      <c r="P5" s="11">
        <v>2105</v>
      </c>
    </row>
    <row r="6" spans="1:16" x14ac:dyDescent="0.35">
      <c r="A6" t="s">
        <v>44</v>
      </c>
      <c r="B6" s="11">
        <v>7745</v>
      </c>
      <c r="C6" s="8">
        <v>0.85599999999999998</v>
      </c>
      <c r="D6" s="11">
        <v>9050</v>
      </c>
      <c r="E6" s="11">
        <v>6035</v>
      </c>
      <c r="F6" s="8">
        <v>0.85299999999999998</v>
      </c>
      <c r="G6" s="11">
        <v>7075</v>
      </c>
      <c r="H6" s="11">
        <v>4365</v>
      </c>
      <c r="I6" s="8">
        <v>0.83899999999999997</v>
      </c>
      <c r="J6" s="11">
        <v>5205</v>
      </c>
      <c r="K6" s="11">
        <v>3190</v>
      </c>
      <c r="L6" s="8">
        <v>0.874</v>
      </c>
      <c r="M6" s="11">
        <v>3650</v>
      </c>
      <c r="N6" s="11">
        <v>2540</v>
      </c>
      <c r="O6" s="8">
        <v>0.82399999999999995</v>
      </c>
      <c r="P6" s="11">
        <v>3085</v>
      </c>
    </row>
    <row r="7" spans="1:16" x14ac:dyDescent="0.35">
      <c r="A7" t="s">
        <v>45</v>
      </c>
      <c r="B7" s="11">
        <v>2890</v>
      </c>
      <c r="C7" s="8">
        <v>0.83899999999999997</v>
      </c>
      <c r="D7" s="11">
        <v>3440</v>
      </c>
      <c r="E7" s="11">
        <v>2875</v>
      </c>
      <c r="F7" s="8">
        <v>0.84</v>
      </c>
      <c r="G7" s="11">
        <v>3420</v>
      </c>
      <c r="H7" s="11">
        <v>2790</v>
      </c>
      <c r="I7" s="8">
        <v>0.88900000000000001</v>
      </c>
      <c r="J7" s="11">
        <v>3140</v>
      </c>
      <c r="K7" s="11">
        <v>3025</v>
      </c>
      <c r="L7" s="8">
        <v>0.91700000000000004</v>
      </c>
      <c r="M7" s="11">
        <v>3295</v>
      </c>
      <c r="N7" s="11">
        <v>2800</v>
      </c>
      <c r="O7" s="8">
        <v>0.879</v>
      </c>
      <c r="P7" s="11">
        <v>3180</v>
      </c>
    </row>
    <row r="8" spans="1:16" x14ac:dyDescent="0.35">
      <c r="A8" t="s">
        <v>46</v>
      </c>
      <c r="B8" s="11">
        <v>8420</v>
      </c>
      <c r="C8" s="8">
        <v>0.92200000000000004</v>
      </c>
      <c r="D8" s="11">
        <v>9130</v>
      </c>
      <c r="E8" s="11">
        <v>7800</v>
      </c>
      <c r="F8" s="8">
        <v>0.92</v>
      </c>
      <c r="G8" s="11">
        <v>8475</v>
      </c>
      <c r="H8" s="11">
        <v>6450</v>
      </c>
      <c r="I8" s="8">
        <v>0.92200000000000004</v>
      </c>
      <c r="J8" s="11">
        <v>6990</v>
      </c>
      <c r="K8" s="11">
        <v>6105</v>
      </c>
      <c r="L8" s="8">
        <v>0.94599999999999995</v>
      </c>
      <c r="M8" s="11">
        <v>6455</v>
      </c>
      <c r="N8" s="11">
        <v>6925</v>
      </c>
      <c r="O8" s="8">
        <v>0.92900000000000005</v>
      </c>
      <c r="P8" s="11">
        <v>7460</v>
      </c>
    </row>
    <row r="9" spans="1:16" x14ac:dyDescent="0.35">
      <c r="A9" t="s">
        <v>72</v>
      </c>
      <c r="B9" s="5" t="s">
        <v>29</v>
      </c>
      <c r="C9" s="5" t="s">
        <v>29</v>
      </c>
      <c r="D9" s="5">
        <v>0</v>
      </c>
      <c r="E9" s="5">
        <v>15</v>
      </c>
      <c r="F9" s="8">
        <v>0.92900000000000005</v>
      </c>
      <c r="G9" s="5">
        <v>15</v>
      </c>
      <c r="H9" s="5" t="s">
        <v>29</v>
      </c>
      <c r="I9" s="5" t="s">
        <v>29</v>
      </c>
      <c r="J9" s="5" t="s">
        <v>29</v>
      </c>
      <c r="K9" s="5" t="s">
        <v>29</v>
      </c>
      <c r="L9" s="5" t="s">
        <v>29</v>
      </c>
      <c r="M9" s="5" t="s">
        <v>29</v>
      </c>
      <c r="N9" s="5" t="s">
        <v>29</v>
      </c>
      <c r="O9" s="5" t="s">
        <v>29</v>
      </c>
      <c r="P9" s="5" t="s">
        <v>29</v>
      </c>
    </row>
    <row r="10" spans="1:16" x14ac:dyDescent="0.35">
      <c r="A10" t="s">
        <v>47</v>
      </c>
      <c r="B10" s="11">
        <v>4445</v>
      </c>
      <c r="C10" s="8">
        <v>0.92900000000000005</v>
      </c>
      <c r="D10" s="11">
        <v>4785</v>
      </c>
      <c r="E10" s="11">
        <v>3070</v>
      </c>
      <c r="F10" s="8">
        <v>0.88700000000000001</v>
      </c>
      <c r="G10" s="11">
        <v>3460</v>
      </c>
      <c r="H10" s="11">
        <v>2515</v>
      </c>
      <c r="I10" s="8">
        <v>0.91500000000000004</v>
      </c>
      <c r="J10" s="11">
        <v>2750</v>
      </c>
      <c r="K10" s="11">
        <v>2480</v>
      </c>
      <c r="L10" s="8">
        <v>0.94899999999999995</v>
      </c>
      <c r="M10" s="11">
        <v>2615</v>
      </c>
      <c r="N10" s="11">
        <v>2190</v>
      </c>
      <c r="O10" s="8">
        <v>0.91700000000000004</v>
      </c>
      <c r="P10" s="11">
        <v>2390</v>
      </c>
    </row>
    <row r="11" spans="1:16" x14ac:dyDescent="0.35">
      <c r="A11" t="s">
        <v>73</v>
      </c>
      <c r="B11" s="5">
        <v>20</v>
      </c>
      <c r="C11" s="8">
        <v>0.87</v>
      </c>
      <c r="D11" s="5">
        <v>25</v>
      </c>
      <c r="E11" s="5">
        <v>25</v>
      </c>
      <c r="F11" s="8">
        <v>0.95799999999999996</v>
      </c>
      <c r="G11" s="5">
        <v>25</v>
      </c>
      <c r="H11" s="5">
        <v>15</v>
      </c>
      <c r="I11" s="8">
        <v>0.81</v>
      </c>
      <c r="J11" s="5">
        <v>20</v>
      </c>
      <c r="K11" s="5">
        <v>30</v>
      </c>
      <c r="L11" s="8">
        <v>0.90900000000000003</v>
      </c>
      <c r="M11" s="5">
        <v>35</v>
      </c>
      <c r="N11" s="5">
        <v>10</v>
      </c>
      <c r="O11" s="8">
        <v>1</v>
      </c>
      <c r="P11" s="5">
        <v>10</v>
      </c>
    </row>
    <row r="12" spans="1:16" x14ac:dyDescent="0.35">
      <c r="A12" t="s">
        <v>48</v>
      </c>
      <c r="B12" s="11">
        <v>4930</v>
      </c>
      <c r="C12" s="8">
        <v>0.92600000000000005</v>
      </c>
      <c r="D12" s="11">
        <v>5320</v>
      </c>
      <c r="E12" s="11">
        <v>4290</v>
      </c>
      <c r="F12" s="8">
        <v>0.91200000000000003</v>
      </c>
      <c r="G12" s="11">
        <v>4705</v>
      </c>
      <c r="H12" s="11">
        <v>3650</v>
      </c>
      <c r="I12" s="8">
        <v>0.90500000000000003</v>
      </c>
      <c r="J12" s="11">
        <v>4030</v>
      </c>
      <c r="K12" s="11">
        <v>3685</v>
      </c>
      <c r="L12" s="8">
        <v>0.94899999999999995</v>
      </c>
      <c r="M12" s="11">
        <v>3885</v>
      </c>
      <c r="N12" s="11">
        <v>3725</v>
      </c>
      <c r="O12" s="8">
        <v>0.92600000000000005</v>
      </c>
      <c r="P12" s="11">
        <v>4020</v>
      </c>
    </row>
    <row r="13" spans="1:16" x14ac:dyDescent="0.35">
      <c r="A13" t="s">
        <v>49</v>
      </c>
      <c r="B13" s="5">
        <v>80</v>
      </c>
      <c r="C13" s="8">
        <v>0.71599999999999997</v>
      </c>
      <c r="D13" s="5">
        <v>110</v>
      </c>
      <c r="E13" s="5">
        <v>50</v>
      </c>
      <c r="F13" s="8">
        <v>0.879</v>
      </c>
      <c r="G13" s="5">
        <v>60</v>
      </c>
      <c r="H13" s="5">
        <v>25</v>
      </c>
      <c r="I13" s="8">
        <v>0.88900000000000001</v>
      </c>
      <c r="J13" s="5">
        <v>25</v>
      </c>
      <c r="K13" s="5">
        <v>30</v>
      </c>
      <c r="L13" s="8">
        <v>0.96699999999999997</v>
      </c>
      <c r="M13" s="5">
        <v>30</v>
      </c>
      <c r="N13" s="5">
        <v>40</v>
      </c>
      <c r="O13" s="8">
        <v>0.91300000000000003</v>
      </c>
      <c r="P13" s="5">
        <v>45</v>
      </c>
    </row>
    <row r="14" spans="1:16" x14ac:dyDescent="0.35">
      <c r="A14" t="s">
        <v>50</v>
      </c>
      <c r="B14" s="11">
        <v>3040</v>
      </c>
      <c r="C14" s="8">
        <v>0.92100000000000004</v>
      </c>
      <c r="D14" s="11">
        <v>3300</v>
      </c>
      <c r="E14" s="11">
        <v>2485</v>
      </c>
      <c r="F14" s="8">
        <v>0.871</v>
      </c>
      <c r="G14" s="11">
        <v>2855</v>
      </c>
      <c r="H14" s="11">
        <v>2365</v>
      </c>
      <c r="I14" s="8">
        <v>0.92500000000000004</v>
      </c>
      <c r="J14" s="11">
        <v>2560</v>
      </c>
      <c r="K14" s="11">
        <v>2500</v>
      </c>
      <c r="L14" s="8">
        <v>0.91700000000000004</v>
      </c>
      <c r="M14" s="11">
        <v>2725</v>
      </c>
      <c r="N14" s="11">
        <v>2405</v>
      </c>
      <c r="O14" s="8">
        <v>0.88800000000000001</v>
      </c>
      <c r="P14" s="11">
        <v>2705</v>
      </c>
    </row>
    <row r="15" spans="1:16" x14ac:dyDescent="0.35">
      <c r="A15" t="s">
        <v>74</v>
      </c>
      <c r="B15" s="5" t="s">
        <v>27</v>
      </c>
      <c r="C15" s="5" t="s">
        <v>27</v>
      </c>
      <c r="D15" s="5" t="s">
        <v>27</v>
      </c>
      <c r="E15" s="5" t="s">
        <v>27</v>
      </c>
      <c r="F15" s="5" t="s">
        <v>27</v>
      </c>
      <c r="G15" s="5" t="s">
        <v>27</v>
      </c>
      <c r="H15" s="5">
        <v>5</v>
      </c>
      <c r="I15" s="8">
        <v>1</v>
      </c>
      <c r="J15" s="5">
        <v>5</v>
      </c>
      <c r="K15" s="5" t="s">
        <v>27</v>
      </c>
      <c r="L15" s="5" t="s">
        <v>27</v>
      </c>
      <c r="M15" s="5" t="s">
        <v>27</v>
      </c>
      <c r="N15" s="5">
        <v>5</v>
      </c>
      <c r="O15" s="8">
        <v>0.85699999999999998</v>
      </c>
      <c r="P15" s="5">
        <v>5</v>
      </c>
    </row>
    <row r="16" spans="1:16" x14ac:dyDescent="0.35">
      <c r="A16" t="s">
        <v>75</v>
      </c>
      <c r="B16" s="11">
        <v>1345</v>
      </c>
      <c r="C16" s="8">
        <v>0.83899999999999997</v>
      </c>
      <c r="D16" s="11">
        <v>1605</v>
      </c>
      <c r="E16" s="11">
        <v>1360</v>
      </c>
      <c r="F16" s="8">
        <v>0.83099999999999996</v>
      </c>
      <c r="G16" s="11">
        <v>1640</v>
      </c>
      <c r="H16" s="11">
        <v>1135</v>
      </c>
      <c r="I16" s="8">
        <v>0.85899999999999999</v>
      </c>
      <c r="J16" s="11">
        <v>1325</v>
      </c>
      <c r="K16" s="11">
        <v>1290</v>
      </c>
      <c r="L16" s="8">
        <v>0.86099999999999999</v>
      </c>
      <c r="M16" s="11">
        <v>1500</v>
      </c>
      <c r="N16" s="11">
        <v>1210</v>
      </c>
      <c r="O16" s="8">
        <v>0.78400000000000003</v>
      </c>
      <c r="P16" s="11">
        <v>1545</v>
      </c>
    </row>
    <row r="17" spans="1:16" x14ac:dyDescent="0.35">
      <c r="A17" t="s">
        <v>52</v>
      </c>
      <c r="B17" s="5">
        <v>615</v>
      </c>
      <c r="C17" s="8">
        <v>0.82399999999999995</v>
      </c>
      <c r="D17" s="5">
        <v>750</v>
      </c>
      <c r="E17" s="5">
        <v>670</v>
      </c>
      <c r="F17" s="8">
        <v>0.84</v>
      </c>
      <c r="G17" s="5">
        <v>795</v>
      </c>
      <c r="H17" s="5">
        <v>725</v>
      </c>
      <c r="I17" s="8">
        <v>0.90100000000000002</v>
      </c>
      <c r="J17" s="5">
        <v>805</v>
      </c>
      <c r="K17" s="5">
        <v>790</v>
      </c>
      <c r="L17" s="8">
        <v>0.95299999999999996</v>
      </c>
      <c r="M17" s="5">
        <v>830</v>
      </c>
      <c r="N17" s="5">
        <v>710</v>
      </c>
      <c r="O17" s="8">
        <v>0.873</v>
      </c>
      <c r="P17" s="5">
        <v>810</v>
      </c>
    </row>
    <row r="18" spans="1:16" x14ac:dyDescent="0.35">
      <c r="A18" t="s">
        <v>76</v>
      </c>
      <c r="B18" s="5" t="s">
        <v>27</v>
      </c>
      <c r="C18" s="5" t="s">
        <v>27</v>
      </c>
      <c r="D18" s="5" t="s">
        <v>27</v>
      </c>
      <c r="E18" s="5">
        <v>5</v>
      </c>
      <c r="F18" s="8">
        <v>1</v>
      </c>
      <c r="G18" s="5">
        <v>5</v>
      </c>
      <c r="H18" s="5">
        <v>10</v>
      </c>
      <c r="I18" s="8">
        <v>1</v>
      </c>
      <c r="J18" s="5">
        <v>10</v>
      </c>
      <c r="K18" s="5">
        <v>5</v>
      </c>
      <c r="L18" s="8">
        <v>1</v>
      </c>
      <c r="M18" s="5">
        <v>5</v>
      </c>
      <c r="N18" s="5" t="s">
        <v>27</v>
      </c>
      <c r="O18" s="5" t="s">
        <v>27</v>
      </c>
      <c r="P18" s="5" t="s">
        <v>27</v>
      </c>
    </row>
    <row r="19" spans="1:16" x14ac:dyDescent="0.35">
      <c r="A19" t="s">
        <v>77</v>
      </c>
      <c r="B19" s="5">
        <v>285</v>
      </c>
      <c r="C19" s="8">
        <v>0.76100000000000001</v>
      </c>
      <c r="D19" s="5">
        <v>375</v>
      </c>
      <c r="E19" s="5">
        <v>270</v>
      </c>
      <c r="F19" s="8">
        <v>0.79400000000000004</v>
      </c>
      <c r="G19" s="5">
        <v>340</v>
      </c>
      <c r="H19" s="5">
        <v>240</v>
      </c>
      <c r="I19" s="8">
        <v>0.91500000000000004</v>
      </c>
      <c r="J19" s="5">
        <v>260</v>
      </c>
      <c r="K19" s="5">
        <v>235</v>
      </c>
      <c r="L19" s="8">
        <v>0.89700000000000002</v>
      </c>
      <c r="M19" s="5">
        <v>260</v>
      </c>
      <c r="N19" s="5">
        <v>275</v>
      </c>
      <c r="O19" s="8">
        <v>0.82099999999999995</v>
      </c>
      <c r="P19" s="5">
        <v>335</v>
      </c>
    </row>
    <row r="20" spans="1:16" x14ac:dyDescent="0.35">
      <c r="A20" t="s">
        <v>53</v>
      </c>
      <c r="B20" s="11">
        <v>18425</v>
      </c>
      <c r="C20" s="8">
        <v>0.94499999999999995</v>
      </c>
      <c r="D20" s="11">
        <v>19495</v>
      </c>
      <c r="E20" s="11">
        <v>15735</v>
      </c>
      <c r="F20" s="8">
        <v>0.92900000000000005</v>
      </c>
      <c r="G20" s="11">
        <v>16940</v>
      </c>
      <c r="H20" s="11">
        <v>13060</v>
      </c>
      <c r="I20" s="8">
        <v>0.91400000000000003</v>
      </c>
      <c r="J20" s="11">
        <v>14295</v>
      </c>
      <c r="K20" s="11">
        <v>12910</v>
      </c>
      <c r="L20" s="8">
        <v>0.95399999999999996</v>
      </c>
      <c r="M20" s="11">
        <v>13535</v>
      </c>
      <c r="N20" s="11">
        <v>12910</v>
      </c>
      <c r="O20" s="8">
        <v>0.93200000000000005</v>
      </c>
      <c r="P20" s="11">
        <v>13850</v>
      </c>
    </row>
    <row r="21" spans="1:16" x14ac:dyDescent="0.35">
      <c r="A21" t="s">
        <v>54</v>
      </c>
      <c r="B21" s="5">
        <v>310</v>
      </c>
      <c r="C21" s="8">
        <v>0.85699999999999998</v>
      </c>
      <c r="D21" s="5">
        <v>365</v>
      </c>
      <c r="E21" s="5">
        <v>240</v>
      </c>
      <c r="F21" s="8">
        <v>0.89900000000000002</v>
      </c>
      <c r="G21" s="5">
        <v>265</v>
      </c>
      <c r="H21" s="5">
        <v>205</v>
      </c>
      <c r="I21" s="8">
        <v>0.91900000000000004</v>
      </c>
      <c r="J21" s="5">
        <v>225</v>
      </c>
      <c r="K21" s="5">
        <v>220</v>
      </c>
      <c r="L21" s="8">
        <v>0.94399999999999995</v>
      </c>
      <c r="M21" s="5">
        <v>230</v>
      </c>
      <c r="N21" s="5">
        <v>165</v>
      </c>
      <c r="O21" s="8">
        <v>0.81699999999999995</v>
      </c>
      <c r="P21" s="5">
        <v>200</v>
      </c>
    </row>
    <row r="22" spans="1:16" x14ac:dyDescent="0.35">
      <c r="A22" t="s">
        <v>55</v>
      </c>
      <c r="B22" s="5">
        <v>395</v>
      </c>
      <c r="C22" s="8">
        <v>0.92100000000000004</v>
      </c>
      <c r="D22" s="5">
        <v>430</v>
      </c>
      <c r="E22" s="5">
        <v>450</v>
      </c>
      <c r="F22" s="8">
        <v>0.92200000000000004</v>
      </c>
      <c r="G22" s="5">
        <v>485</v>
      </c>
      <c r="H22" s="5">
        <v>335</v>
      </c>
      <c r="I22" s="8">
        <v>0.94099999999999995</v>
      </c>
      <c r="J22" s="5">
        <v>355</v>
      </c>
      <c r="K22" s="5">
        <v>280</v>
      </c>
      <c r="L22" s="8">
        <v>0.89100000000000001</v>
      </c>
      <c r="M22" s="5">
        <v>310</v>
      </c>
      <c r="N22" s="5">
        <v>290</v>
      </c>
      <c r="O22" s="8">
        <v>0.873</v>
      </c>
      <c r="P22" s="5">
        <v>330</v>
      </c>
    </row>
    <row r="23" spans="1:16" x14ac:dyDescent="0.35">
      <c r="A23" t="s">
        <v>56</v>
      </c>
      <c r="B23" s="5">
        <v>215</v>
      </c>
      <c r="C23" s="8">
        <v>0.87</v>
      </c>
      <c r="D23" s="5">
        <v>245</v>
      </c>
      <c r="E23" s="5">
        <v>190</v>
      </c>
      <c r="F23" s="8">
        <v>0.85499999999999998</v>
      </c>
      <c r="G23" s="5">
        <v>220</v>
      </c>
      <c r="H23" s="5">
        <v>155</v>
      </c>
      <c r="I23" s="8">
        <v>0.86899999999999999</v>
      </c>
      <c r="J23" s="5">
        <v>175</v>
      </c>
      <c r="K23" s="5">
        <v>155</v>
      </c>
      <c r="L23" s="8">
        <v>0.86399999999999999</v>
      </c>
      <c r="M23" s="5">
        <v>175</v>
      </c>
      <c r="N23" s="5">
        <v>165</v>
      </c>
      <c r="O23" s="8">
        <v>0.82299999999999995</v>
      </c>
      <c r="P23" s="5">
        <v>200</v>
      </c>
    </row>
    <row r="24" spans="1:16" x14ac:dyDescent="0.35">
      <c r="A24" t="s">
        <v>26</v>
      </c>
      <c r="B24" s="11">
        <v>2725</v>
      </c>
      <c r="C24" s="8">
        <v>0.93400000000000005</v>
      </c>
      <c r="D24" s="11">
        <v>2915</v>
      </c>
      <c r="E24" s="11">
        <v>2240</v>
      </c>
      <c r="F24" s="8">
        <v>0.91200000000000003</v>
      </c>
      <c r="G24" s="11">
        <v>2455</v>
      </c>
      <c r="H24" s="11">
        <v>1775</v>
      </c>
      <c r="I24" s="8">
        <v>0.90900000000000003</v>
      </c>
      <c r="J24" s="11">
        <v>1955</v>
      </c>
      <c r="K24" s="11">
        <v>2230</v>
      </c>
      <c r="L24" s="8">
        <v>0.95399999999999996</v>
      </c>
      <c r="M24" s="11">
        <v>2340</v>
      </c>
      <c r="N24" s="11">
        <v>2390</v>
      </c>
      <c r="O24" s="8">
        <v>0.96099999999999997</v>
      </c>
      <c r="P24" s="11">
        <v>2490</v>
      </c>
    </row>
    <row r="25" spans="1:16" x14ac:dyDescent="0.35">
      <c r="A25" t="s">
        <v>28</v>
      </c>
      <c r="B25" s="5">
        <v>35</v>
      </c>
      <c r="C25" s="8">
        <v>0.92500000000000004</v>
      </c>
      <c r="D25" s="5">
        <v>40</v>
      </c>
      <c r="E25" s="5">
        <v>60</v>
      </c>
      <c r="F25" s="8">
        <v>0.93700000000000006</v>
      </c>
      <c r="G25" s="5">
        <v>65</v>
      </c>
      <c r="H25" s="5">
        <v>35</v>
      </c>
      <c r="I25" s="8">
        <v>1</v>
      </c>
      <c r="J25" s="5">
        <v>35</v>
      </c>
      <c r="K25" s="5">
        <v>35</v>
      </c>
      <c r="L25" s="8">
        <v>0.71399999999999997</v>
      </c>
      <c r="M25" s="5">
        <v>50</v>
      </c>
      <c r="N25" s="5">
        <v>20</v>
      </c>
      <c r="O25" s="8">
        <v>0.95199999999999996</v>
      </c>
      <c r="P25" s="5">
        <v>20</v>
      </c>
    </row>
    <row r="26" spans="1:16" x14ac:dyDescent="0.35">
      <c r="A26" t="s">
        <v>30</v>
      </c>
      <c r="B26" s="5">
        <v>25</v>
      </c>
      <c r="C26" s="8">
        <v>0.92</v>
      </c>
      <c r="D26" s="5">
        <v>25</v>
      </c>
      <c r="E26" s="5">
        <v>25</v>
      </c>
      <c r="F26" s="8">
        <v>0.84399999999999997</v>
      </c>
      <c r="G26" s="5">
        <v>30</v>
      </c>
      <c r="H26" s="5">
        <v>25</v>
      </c>
      <c r="I26" s="8">
        <v>0.96399999999999997</v>
      </c>
      <c r="J26" s="5">
        <v>30</v>
      </c>
      <c r="K26" s="5">
        <v>15</v>
      </c>
      <c r="L26" s="8">
        <v>1</v>
      </c>
      <c r="M26" s="5">
        <v>15</v>
      </c>
      <c r="N26" s="5">
        <v>10</v>
      </c>
      <c r="O26" s="8">
        <v>1</v>
      </c>
      <c r="P26" s="5">
        <v>10</v>
      </c>
    </row>
    <row r="27" spans="1:16" x14ac:dyDescent="0.35">
      <c r="A27" t="s">
        <v>57</v>
      </c>
      <c r="B27" s="11">
        <v>3980</v>
      </c>
      <c r="C27" s="8">
        <v>0.89900000000000002</v>
      </c>
      <c r="D27" s="11">
        <v>4425</v>
      </c>
      <c r="E27" s="11">
        <v>3520</v>
      </c>
      <c r="F27" s="8">
        <v>0.89600000000000002</v>
      </c>
      <c r="G27" s="11">
        <v>3930</v>
      </c>
      <c r="H27" s="11">
        <v>2800</v>
      </c>
      <c r="I27" s="8">
        <v>0.88300000000000001</v>
      </c>
      <c r="J27" s="11">
        <v>3170</v>
      </c>
      <c r="K27" s="11">
        <v>3170</v>
      </c>
      <c r="L27" s="8">
        <v>0.93400000000000005</v>
      </c>
      <c r="M27" s="11">
        <v>3395</v>
      </c>
      <c r="N27" s="11">
        <v>3020</v>
      </c>
      <c r="O27" s="8">
        <v>0.89800000000000002</v>
      </c>
      <c r="P27" s="11">
        <v>3365</v>
      </c>
    </row>
    <row r="28" spans="1:16" x14ac:dyDescent="0.35">
      <c r="A28" t="s">
        <v>31</v>
      </c>
      <c r="B28" s="5">
        <v>505</v>
      </c>
      <c r="C28" s="8">
        <v>0.92500000000000004</v>
      </c>
      <c r="D28" s="5">
        <v>545</v>
      </c>
      <c r="E28" s="5">
        <v>575</v>
      </c>
      <c r="F28" s="8">
        <v>0.93100000000000005</v>
      </c>
      <c r="G28" s="5">
        <v>620</v>
      </c>
      <c r="H28" s="5">
        <v>395</v>
      </c>
      <c r="I28" s="8">
        <v>0.91400000000000003</v>
      </c>
      <c r="J28" s="5">
        <v>430</v>
      </c>
      <c r="K28" s="5">
        <v>505</v>
      </c>
      <c r="L28" s="8">
        <v>0.95499999999999996</v>
      </c>
      <c r="M28" s="5">
        <v>530</v>
      </c>
      <c r="N28" s="5">
        <v>460</v>
      </c>
      <c r="O28" s="8">
        <v>0.96199999999999997</v>
      </c>
      <c r="P28" s="5">
        <v>480</v>
      </c>
    </row>
    <row r="29" spans="1:16" x14ac:dyDescent="0.35">
      <c r="A29" t="s">
        <v>78</v>
      </c>
      <c r="B29" s="11">
        <v>1225</v>
      </c>
      <c r="C29" s="8">
        <v>0.86899999999999999</v>
      </c>
      <c r="D29" s="11">
        <v>1410</v>
      </c>
      <c r="E29" s="11">
        <v>1225</v>
      </c>
      <c r="F29" s="8">
        <v>0.88700000000000001</v>
      </c>
      <c r="G29" s="11">
        <v>1380</v>
      </c>
      <c r="H29" s="11">
        <v>1000</v>
      </c>
      <c r="I29" s="8">
        <v>0.91500000000000004</v>
      </c>
      <c r="J29" s="11">
        <v>1095</v>
      </c>
      <c r="K29" s="11">
        <v>1045</v>
      </c>
      <c r="L29" s="8">
        <v>0.92700000000000005</v>
      </c>
      <c r="M29" s="11">
        <v>1125</v>
      </c>
      <c r="N29" s="11">
        <v>1115</v>
      </c>
      <c r="O29" s="8">
        <v>0.873</v>
      </c>
      <c r="P29" s="11">
        <v>1280</v>
      </c>
    </row>
    <row r="30" spans="1:16" x14ac:dyDescent="0.35">
      <c r="A30" t="s">
        <v>58</v>
      </c>
      <c r="B30" s="5">
        <v>600</v>
      </c>
      <c r="C30" s="8">
        <v>0.84899999999999998</v>
      </c>
      <c r="D30" s="5">
        <v>705</v>
      </c>
      <c r="E30" s="5">
        <v>645</v>
      </c>
      <c r="F30" s="8">
        <v>0.86499999999999999</v>
      </c>
      <c r="G30" s="5">
        <v>745</v>
      </c>
      <c r="H30" s="5">
        <v>545</v>
      </c>
      <c r="I30" s="8">
        <v>0.85699999999999998</v>
      </c>
      <c r="J30" s="5">
        <v>635</v>
      </c>
      <c r="K30" s="5">
        <v>600</v>
      </c>
      <c r="L30" s="8">
        <v>0.94899999999999995</v>
      </c>
      <c r="M30" s="5">
        <v>635</v>
      </c>
      <c r="N30" s="5">
        <v>450</v>
      </c>
      <c r="O30" s="8">
        <v>0.86899999999999999</v>
      </c>
      <c r="P30" s="5">
        <v>520</v>
      </c>
    </row>
    <row r="31" spans="1:16" x14ac:dyDescent="0.35">
      <c r="A31" t="s">
        <v>59</v>
      </c>
      <c r="B31" s="11">
        <v>8010</v>
      </c>
      <c r="C31" s="8">
        <v>0.92400000000000004</v>
      </c>
      <c r="D31" s="11">
        <v>8675</v>
      </c>
      <c r="E31" s="11">
        <v>6940</v>
      </c>
      <c r="F31" s="8">
        <v>0.89800000000000002</v>
      </c>
      <c r="G31" s="11">
        <v>7725</v>
      </c>
      <c r="H31" s="11">
        <v>5490</v>
      </c>
      <c r="I31" s="8">
        <v>0.90700000000000003</v>
      </c>
      <c r="J31" s="11">
        <v>6050</v>
      </c>
      <c r="K31" s="11">
        <v>5300</v>
      </c>
      <c r="L31" s="8">
        <v>0.93</v>
      </c>
      <c r="M31" s="11">
        <v>5700</v>
      </c>
      <c r="N31" s="11">
        <v>5495</v>
      </c>
      <c r="O31" s="8">
        <v>0.92100000000000004</v>
      </c>
      <c r="P31" s="11">
        <v>5965</v>
      </c>
    </row>
    <row r="32" spans="1:16" x14ac:dyDescent="0.35">
      <c r="A32" t="s">
        <v>33</v>
      </c>
      <c r="B32" s="5">
        <v>35</v>
      </c>
      <c r="C32" s="8">
        <v>0.84099999999999997</v>
      </c>
      <c r="D32" s="5">
        <v>45</v>
      </c>
      <c r="E32" s="5">
        <v>115</v>
      </c>
      <c r="F32" s="8">
        <v>0.95</v>
      </c>
      <c r="G32" s="5">
        <v>120</v>
      </c>
      <c r="H32" s="5">
        <v>45</v>
      </c>
      <c r="I32" s="8">
        <v>0.746</v>
      </c>
      <c r="J32" s="5">
        <v>60</v>
      </c>
      <c r="K32" s="5">
        <v>110</v>
      </c>
      <c r="L32" s="8">
        <v>0.97299999999999998</v>
      </c>
      <c r="M32" s="5">
        <v>110</v>
      </c>
      <c r="N32" s="5">
        <v>40</v>
      </c>
      <c r="O32" s="8">
        <v>0.78</v>
      </c>
      <c r="P32" s="5">
        <v>50</v>
      </c>
    </row>
    <row r="33" spans="1:16" x14ac:dyDescent="0.35">
      <c r="A33" t="s">
        <v>60</v>
      </c>
      <c r="B33" s="5">
        <v>5</v>
      </c>
      <c r="C33" s="8">
        <v>1</v>
      </c>
      <c r="D33" s="5">
        <v>5</v>
      </c>
      <c r="E33" s="5">
        <v>10</v>
      </c>
      <c r="F33" s="8">
        <v>1</v>
      </c>
      <c r="G33" s="5">
        <v>10</v>
      </c>
      <c r="H33" s="5">
        <v>5</v>
      </c>
      <c r="I33" s="8">
        <v>1</v>
      </c>
      <c r="J33" s="5">
        <v>5</v>
      </c>
      <c r="K33" s="5">
        <v>5</v>
      </c>
      <c r="L33" s="8">
        <v>0.38500000000000001</v>
      </c>
      <c r="M33" s="5">
        <v>15</v>
      </c>
      <c r="N33" s="5" t="s">
        <v>27</v>
      </c>
      <c r="O33" s="5" t="s">
        <v>27</v>
      </c>
      <c r="P33" s="5" t="s">
        <v>27</v>
      </c>
    </row>
    <row r="34" spans="1:16" x14ac:dyDescent="0.35">
      <c r="A34" t="s">
        <v>61</v>
      </c>
      <c r="B34" s="5">
        <v>40</v>
      </c>
      <c r="C34" s="8">
        <v>0.91300000000000003</v>
      </c>
      <c r="D34" s="5">
        <v>45</v>
      </c>
      <c r="E34" s="5">
        <v>25</v>
      </c>
      <c r="F34" s="8">
        <v>0.83899999999999997</v>
      </c>
      <c r="G34" s="5">
        <v>30</v>
      </c>
      <c r="H34" s="5">
        <v>25</v>
      </c>
      <c r="I34" s="8">
        <v>1</v>
      </c>
      <c r="J34" s="5">
        <v>25</v>
      </c>
      <c r="K34" s="5">
        <v>20</v>
      </c>
      <c r="L34" s="8">
        <v>0.91300000000000003</v>
      </c>
      <c r="M34" s="5">
        <v>25</v>
      </c>
      <c r="N34" s="5">
        <v>30</v>
      </c>
      <c r="O34" s="8">
        <v>0.90600000000000003</v>
      </c>
      <c r="P34" s="5">
        <v>30</v>
      </c>
    </row>
    <row r="35" spans="1:16" x14ac:dyDescent="0.35">
      <c r="A35" t="s">
        <v>79</v>
      </c>
      <c r="B35" s="5">
        <v>10</v>
      </c>
      <c r="C35" s="8">
        <v>1</v>
      </c>
      <c r="D35" s="5">
        <v>10</v>
      </c>
      <c r="E35" s="5">
        <v>15</v>
      </c>
      <c r="F35" s="8">
        <v>1</v>
      </c>
      <c r="G35" s="5">
        <v>15</v>
      </c>
      <c r="H35" s="5">
        <v>25</v>
      </c>
      <c r="I35" s="8">
        <v>1</v>
      </c>
      <c r="J35" s="5">
        <v>25</v>
      </c>
      <c r="K35" s="5">
        <v>10</v>
      </c>
      <c r="L35" s="8">
        <v>1</v>
      </c>
      <c r="M35" s="5">
        <v>10</v>
      </c>
      <c r="N35" s="5">
        <v>20</v>
      </c>
      <c r="O35" s="8">
        <v>1</v>
      </c>
      <c r="P35" s="5">
        <v>20</v>
      </c>
    </row>
    <row r="36" spans="1:16" x14ac:dyDescent="0.35">
      <c r="A36" t="s">
        <v>80</v>
      </c>
      <c r="B36" s="11">
        <v>19765</v>
      </c>
      <c r="C36" s="8">
        <v>0.91700000000000004</v>
      </c>
      <c r="D36" s="11">
        <v>21545</v>
      </c>
      <c r="E36" s="11">
        <v>19355</v>
      </c>
      <c r="F36" s="8">
        <v>0.91200000000000003</v>
      </c>
      <c r="G36" s="11">
        <v>21225</v>
      </c>
      <c r="H36" s="11">
        <v>17250</v>
      </c>
      <c r="I36" s="8">
        <v>0.88700000000000001</v>
      </c>
      <c r="J36" s="11">
        <v>19460</v>
      </c>
      <c r="K36" s="11">
        <v>18135</v>
      </c>
      <c r="L36" s="8">
        <v>0.92700000000000005</v>
      </c>
      <c r="M36" s="11">
        <v>19570</v>
      </c>
      <c r="N36" s="11">
        <v>21530</v>
      </c>
      <c r="O36" s="8">
        <v>0.91200000000000003</v>
      </c>
      <c r="P36" s="11">
        <v>23620</v>
      </c>
    </row>
    <row r="37" spans="1:16" x14ac:dyDescent="0.35">
      <c r="A37" t="s">
        <v>62</v>
      </c>
      <c r="B37" s="11">
        <v>1145</v>
      </c>
      <c r="C37" s="8">
        <v>0.82499999999999996</v>
      </c>
      <c r="D37" s="11">
        <v>1385</v>
      </c>
      <c r="E37" s="5">
        <v>865</v>
      </c>
      <c r="F37" s="8">
        <v>0.76100000000000001</v>
      </c>
      <c r="G37" s="11">
        <v>1140</v>
      </c>
      <c r="H37" s="5">
        <v>725</v>
      </c>
      <c r="I37" s="8">
        <v>0.85699999999999998</v>
      </c>
      <c r="J37" s="5">
        <v>845</v>
      </c>
      <c r="K37" s="5">
        <v>785</v>
      </c>
      <c r="L37" s="8">
        <v>0.93500000000000005</v>
      </c>
      <c r="M37" s="5">
        <v>840</v>
      </c>
      <c r="N37" s="5">
        <v>780</v>
      </c>
      <c r="O37" s="8">
        <v>0.86899999999999999</v>
      </c>
      <c r="P37" s="5">
        <v>900</v>
      </c>
    </row>
    <row r="38" spans="1:16" x14ac:dyDescent="0.35">
      <c r="A38" t="s">
        <v>63</v>
      </c>
      <c r="B38" s="11">
        <v>5380</v>
      </c>
      <c r="C38" s="8">
        <v>0.91900000000000004</v>
      </c>
      <c r="D38" s="11">
        <v>5855</v>
      </c>
      <c r="E38" s="11">
        <v>4400</v>
      </c>
      <c r="F38" s="8">
        <v>0.88500000000000001</v>
      </c>
      <c r="G38" s="11">
        <v>4970</v>
      </c>
      <c r="H38" s="11">
        <v>3455</v>
      </c>
      <c r="I38" s="8">
        <v>0.89400000000000002</v>
      </c>
      <c r="J38" s="11">
        <v>3865</v>
      </c>
      <c r="K38" s="11">
        <v>4005</v>
      </c>
      <c r="L38" s="8">
        <v>0.94199999999999995</v>
      </c>
      <c r="M38" s="11">
        <v>4255</v>
      </c>
      <c r="N38" s="11">
        <v>3990</v>
      </c>
      <c r="O38" s="8">
        <v>0.92300000000000004</v>
      </c>
      <c r="P38" s="11">
        <v>4325</v>
      </c>
    </row>
    <row r="39" spans="1:16" x14ac:dyDescent="0.35">
      <c r="A39" t="s">
        <v>64</v>
      </c>
      <c r="B39" s="11">
        <v>1000</v>
      </c>
      <c r="C39" s="8">
        <v>0.77700000000000002</v>
      </c>
      <c r="D39" s="11">
        <v>1285</v>
      </c>
      <c r="E39" s="5">
        <v>990</v>
      </c>
      <c r="F39" s="8">
        <v>0.77700000000000002</v>
      </c>
      <c r="G39" s="11">
        <v>1275</v>
      </c>
      <c r="H39" s="5">
        <v>740</v>
      </c>
      <c r="I39" s="8">
        <v>0.81699999999999995</v>
      </c>
      <c r="J39" s="5">
        <v>905</v>
      </c>
      <c r="K39" s="11">
        <v>1060</v>
      </c>
      <c r="L39" s="8">
        <v>0.84899999999999998</v>
      </c>
      <c r="M39" s="11">
        <v>1250</v>
      </c>
      <c r="N39" s="5">
        <v>950</v>
      </c>
      <c r="O39" s="8">
        <v>0.77800000000000002</v>
      </c>
      <c r="P39" s="11">
        <v>1220</v>
      </c>
    </row>
    <row r="40" spans="1:16" x14ac:dyDescent="0.35">
      <c r="A40" t="s">
        <v>65</v>
      </c>
      <c r="B40" s="5">
        <v>260</v>
      </c>
      <c r="C40" s="8">
        <v>0.81299999999999994</v>
      </c>
      <c r="D40" s="5">
        <v>320</v>
      </c>
      <c r="E40" s="5">
        <v>225</v>
      </c>
      <c r="F40" s="8">
        <v>0.68899999999999995</v>
      </c>
      <c r="G40" s="5">
        <v>330</v>
      </c>
      <c r="H40" s="5">
        <v>160</v>
      </c>
      <c r="I40" s="8">
        <v>0.871</v>
      </c>
      <c r="J40" s="5">
        <v>185</v>
      </c>
      <c r="K40" s="5">
        <v>275</v>
      </c>
      <c r="L40" s="8">
        <v>0.91</v>
      </c>
      <c r="M40" s="5">
        <v>300</v>
      </c>
      <c r="N40" s="5">
        <v>205</v>
      </c>
      <c r="O40" s="8">
        <v>0.82799999999999996</v>
      </c>
      <c r="P40" s="5">
        <v>250</v>
      </c>
    </row>
    <row r="41" spans="1:16" x14ac:dyDescent="0.35">
      <c r="A41" t="s">
        <v>81</v>
      </c>
      <c r="B41" s="5" t="s">
        <v>27</v>
      </c>
      <c r="C41" s="5" t="s">
        <v>27</v>
      </c>
      <c r="D41" s="5" t="s">
        <v>27</v>
      </c>
      <c r="E41" s="5">
        <v>0</v>
      </c>
      <c r="F41" s="8">
        <v>0</v>
      </c>
      <c r="G41" s="5" t="s">
        <v>27</v>
      </c>
      <c r="H41" s="5">
        <v>5</v>
      </c>
      <c r="I41" s="8">
        <v>1</v>
      </c>
      <c r="J41" s="5">
        <v>5</v>
      </c>
      <c r="K41" s="5" t="s">
        <v>27</v>
      </c>
      <c r="L41" s="5" t="s">
        <v>27</v>
      </c>
      <c r="M41" s="5" t="s">
        <v>27</v>
      </c>
      <c r="N41" s="5" t="s">
        <v>29</v>
      </c>
      <c r="O41" s="5" t="s">
        <v>29</v>
      </c>
      <c r="P41" s="5">
        <v>0</v>
      </c>
    </row>
    <row r="42" spans="1:16" x14ac:dyDescent="0.35">
      <c r="A42" t="s">
        <v>66</v>
      </c>
      <c r="B42" s="5">
        <v>545</v>
      </c>
      <c r="C42" s="8">
        <v>0.80200000000000005</v>
      </c>
      <c r="D42" s="5">
        <v>680</v>
      </c>
      <c r="E42" s="5">
        <v>385</v>
      </c>
      <c r="F42" s="8">
        <v>0.72499999999999998</v>
      </c>
      <c r="G42" s="5">
        <v>530</v>
      </c>
      <c r="H42" s="5">
        <v>375</v>
      </c>
      <c r="I42" s="8">
        <v>0.88700000000000001</v>
      </c>
      <c r="J42" s="5">
        <v>425</v>
      </c>
      <c r="K42" s="5">
        <v>280</v>
      </c>
      <c r="L42" s="8">
        <v>0.92700000000000005</v>
      </c>
      <c r="M42" s="5">
        <v>305</v>
      </c>
      <c r="N42" s="5">
        <v>360</v>
      </c>
      <c r="O42" s="8">
        <v>0.88</v>
      </c>
      <c r="P42" s="5">
        <v>410</v>
      </c>
    </row>
    <row r="43" spans="1:16" x14ac:dyDescent="0.35">
      <c r="A43" t="s">
        <v>37</v>
      </c>
      <c r="B43" s="11">
        <v>3335</v>
      </c>
      <c r="C43" s="8">
        <v>0.85399999999999998</v>
      </c>
      <c r="D43" s="11">
        <v>3905</v>
      </c>
      <c r="E43" s="11">
        <v>2950</v>
      </c>
      <c r="F43" s="8">
        <v>0.86399999999999999</v>
      </c>
      <c r="G43" s="11">
        <v>3415</v>
      </c>
      <c r="H43" s="11">
        <v>2875</v>
      </c>
      <c r="I43" s="8">
        <v>0.92600000000000005</v>
      </c>
      <c r="J43" s="11">
        <v>3105</v>
      </c>
      <c r="K43" s="11">
        <v>3325</v>
      </c>
      <c r="L43" s="8">
        <v>0.94099999999999995</v>
      </c>
      <c r="M43" s="11">
        <v>3535</v>
      </c>
      <c r="N43" s="11">
        <v>3295</v>
      </c>
      <c r="O43" s="8">
        <v>0.88700000000000001</v>
      </c>
      <c r="P43" s="11">
        <v>3715</v>
      </c>
    </row>
    <row r="44" spans="1:16" x14ac:dyDescent="0.35">
      <c r="A44" t="s">
        <v>67</v>
      </c>
      <c r="B44" s="11">
        <v>3810</v>
      </c>
      <c r="C44" s="8">
        <v>0.92300000000000004</v>
      </c>
      <c r="D44" s="11">
        <v>4130</v>
      </c>
      <c r="E44" s="11">
        <v>3725</v>
      </c>
      <c r="F44" s="8">
        <v>0.90300000000000002</v>
      </c>
      <c r="G44" s="11">
        <v>4125</v>
      </c>
      <c r="H44" s="11">
        <v>3110</v>
      </c>
      <c r="I44" s="8">
        <v>0.89500000000000002</v>
      </c>
      <c r="J44" s="11">
        <v>3470</v>
      </c>
      <c r="K44" s="11">
        <v>3315</v>
      </c>
      <c r="L44" s="8">
        <v>0.93899999999999995</v>
      </c>
      <c r="M44" s="11">
        <v>3525</v>
      </c>
      <c r="N44" s="11">
        <v>3435</v>
      </c>
      <c r="O44" s="8">
        <v>0.93600000000000005</v>
      </c>
      <c r="P44" s="11">
        <v>3670</v>
      </c>
    </row>
    <row r="45" spans="1:16" x14ac:dyDescent="0.35">
      <c r="A45" t="s">
        <v>68</v>
      </c>
      <c r="B45" s="11">
        <v>3735</v>
      </c>
      <c r="C45" s="8">
        <v>0.89600000000000002</v>
      </c>
      <c r="D45" s="11">
        <v>4170</v>
      </c>
      <c r="E45" s="11">
        <v>3355</v>
      </c>
      <c r="F45" s="8">
        <v>0.89800000000000002</v>
      </c>
      <c r="G45" s="11">
        <v>3735</v>
      </c>
      <c r="H45" s="11">
        <v>3075</v>
      </c>
      <c r="I45" s="8">
        <v>0.90100000000000002</v>
      </c>
      <c r="J45" s="11">
        <v>3410</v>
      </c>
      <c r="K45" s="11">
        <v>3125</v>
      </c>
      <c r="L45" s="8">
        <v>0.92400000000000004</v>
      </c>
      <c r="M45" s="11">
        <v>3380</v>
      </c>
      <c r="N45" s="11">
        <v>3410</v>
      </c>
      <c r="O45" s="8">
        <v>0.91500000000000004</v>
      </c>
      <c r="P45" s="11">
        <v>3725</v>
      </c>
    </row>
    <row r="46" spans="1:16" x14ac:dyDescent="0.35">
      <c r="A46" t="s">
        <v>82</v>
      </c>
      <c r="B46" s="5">
        <v>145</v>
      </c>
      <c r="C46" s="8">
        <v>0.86099999999999999</v>
      </c>
      <c r="D46" s="5">
        <v>165</v>
      </c>
      <c r="E46" s="5">
        <v>110</v>
      </c>
      <c r="F46" s="8">
        <v>0.745</v>
      </c>
      <c r="G46" s="5">
        <v>150</v>
      </c>
      <c r="H46" s="5">
        <v>140</v>
      </c>
      <c r="I46" s="8">
        <v>0.80700000000000005</v>
      </c>
      <c r="J46" s="5">
        <v>175</v>
      </c>
      <c r="K46" s="5">
        <v>170</v>
      </c>
      <c r="L46" s="8">
        <v>0.82499999999999996</v>
      </c>
      <c r="M46" s="5">
        <v>205</v>
      </c>
      <c r="N46" s="5">
        <v>120</v>
      </c>
      <c r="O46" s="8">
        <v>0.54100000000000004</v>
      </c>
      <c r="P46" s="5">
        <v>220</v>
      </c>
    </row>
    <row r="47" spans="1:16" x14ac:dyDescent="0.35">
      <c r="A47" t="s">
        <v>83</v>
      </c>
      <c r="B47" s="5">
        <v>185</v>
      </c>
      <c r="C47" s="8">
        <v>0.82099999999999995</v>
      </c>
      <c r="D47" s="5">
        <v>225</v>
      </c>
      <c r="E47" s="5">
        <v>105</v>
      </c>
      <c r="F47" s="8">
        <v>0.61299999999999999</v>
      </c>
      <c r="G47" s="5">
        <v>175</v>
      </c>
      <c r="H47" s="5">
        <v>140</v>
      </c>
      <c r="I47" s="8">
        <v>0.80200000000000005</v>
      </c>
      <c r="J47" s="5">
        <v>175</v>
      </c>
      <c r="K47" s="5">
        <v>115</v>
      </c>
      <c r="L47" s="8">
        <v>0.70599999999999996</v>
      </c>
      <c r="M47" s="5">
        <v>160</v>
      </c>
      <c r="N47" s="5">
        <v>115</v>
      </c>
      <c r="O47" s="8">
        <v>0.77400000000000002</v>
      </c>
      <c r="P47" s="5">
        <v>145</v>
      </c>
    </row>
    <row r="48" spans="1:16" x14ac:dyDescent="0.35">
      <c r="A48" t="s">
        <v>84</v>
      </c>
      <c r="B48" s="11">
        <v>1205</v>
      </c>
      <c r="C48" s="8">
        <v>0.79900000000000004</v>
      </c>
      <c r="D48" s="11">
        <v>1510</v>
      </c>
      <c r="E48" s="11">
        <v>1205</v>
      </c>
      <c r="F48" s="8">
        <v>0.79400000000000004</v>
      </c>
      <c r="G48" s="11">
        <v>1520</v>
      </c>
      <c r="H48" s="11">
        <v>1335</v>
      </c>
      <c r="I48" s="8">
        <v>0.86299999999999999</v>
      </c>
      <c r="J48" s="11">
        <v>1545</v>
      </c>
      <c r="K48" s="11">
        <v>1235</v>
      </c>
      <c r="L48" s="8">
        <v>0.85299999999999998</v>
      </c>
      <c r="M48" s="11">
        <v>1445</v>
      </c>
      <c r="N48" s="11">
        <v>1230</v>
      </c>
      <c r="O48" s="8">
        <v>0.80700000000000005</v>
      </c>
      <c r="P48" s="11">
        <v>1520</v>
      </c>
    </row>
    <row r="49" spans="1:16" x14ac:dyDescent="0.35">
      <c r="A49" t="s">
        <v>69</v>
      </c>
      <c r="B49" s="11">
        <v>4955</v>
      </c>
      <c r="C49" s="8">
        <v>0.80100000000000005</v>
      </c>
      <c r="D49" s="11">
        <v>6185</v>
      </c>
      <c r="E49" s="11">
        <v>4005</v>
      </c>
      <c r="F49" s="8">
        <v>0.69299999999999995</v>
      </c>
      <c r="G49" s="11">
        <v>5775</v>
      </c>
      <c r="H49" s="11">
        <v>3270</v>
      </c>
      <c r="I49" s="8">
        <v>0.79700000000000004</v>
      </c>
      <c r="J49" s="11">
        <v>4105</v>
      </c>
      <c r="K49" s="11">
        <v>3170</v>
      </c>
      <c r="L49" s="8">
        <v>0.81200000000000006</v>
      </c>
      <c r="M49" s="11">
        <v>3900</v>
      </c>
      <c r="N49" s="11">
        <v>2580</v>
      </c>
      <c r="O49" s="8">
        <v>0.72899999999999998</v>
      </c>
      <c r="P49" s="11">
        <v>3540</v>
      </c>
    </row>
    <row r="50" spans="1:16" x14ac:dyDescent="0.35">
      <c r="A50" t="s">
        <v>70</v>
      </c>
      <c r="B50" s="11">
        <v>1200</v>
      </c>
      <c r="C50" s="8">
        <v>0.93500000000000005</v>
      </c>
      <c r="D50" s="11">
        <v>1280</v>
      </c>
      <c r="E50" s="5">
        <v>845</v>
      </c>
      <c r="F50" s="8">
        <v>0.90200000000000002</v>
      </c>
      <c r="G50" s="5">
        <v>940</v>
      </c>
      <c r="H50" s="5">
        <v>595</v>
      </c>
      <c r="I50" s="8">
        <v>0.84399999999999997</v>
      </c>
      <c r="J50" s="5">
        <v>705</v>
      </c>
      <c r="K50" s="5">
        <v>575</v>
      </c>
      <c r="L50" s="8">
        <v>0.84099999999999997</v>
      </c>
      <c r="M50" s="5">
        <v>680</v>
      </c>
      <c r="N50" s="5">
        <v>485</v>
      </c>
      <c r="O50" s="8">
        <v>0.91100000000000003</v>
      </c>
      <c r="P50" s="5">
        <v>530</v>
      </c>
    </row>
    <row r="51" spans="1:16" x14ac:dyDescent="0.35">
      <c r="A51" t="s">
        <v>41</v>
      </c>
      <c r="B51" s="11">
        <v>2285</v>
      </c>
      <c r="C51" s="8">
        <v>0.92400000000000004</v>
      </c>
      <c r="D51" s="11">
        <v>2470</v>
      </c>
      <c r="E51" s="11">
        <v>2015</v>
      </c>
      <c r="F51" s="8">
        <v>0.877</v>
      </c>
      <c r="G51" s="11">
        <v>2295</v>
      </c>
      <c r="H51" s="11">
        <v>1740</v>
      </c>
      <c r="I51" s="8">
        <v>0.91400000000000003</v>
      </c>
      <c r="J51" s="11">
        <v>1900</v>
      </c>
      <c r="K51" s="11">
        <v>1595</v>
      </c>
      <c r="L51" s="8">
        <v>0.96799999999999997</v>
      </c>
      <c r="M51" s="11">
        <v>1650</v>
      </c>
      <c r="N51" s="11">
        <v>1510</v>
      </c>
      <c r="O51" s="8">
        <v>0.93</v>
      </c>
      <c r="P51" s="11">
        <v>1620</v>
      </c>
    </row>
    <row r="52" spans="1:16" x14ac:dyDescent="0.35">
      <c r="A52" t="s">
        <v>71</v>
      </c>
      <c r="B52" s="5">
        <v>25</v>
      </c>
      <c r="C52" s="8">
        <v>1</v>
      </c>
      <c r="D52" s="5">
        <v>25</v>
      </c>
      <c r="E52" s="5">
        <v>35</v>
      </c>
      <c r="F52" s="8">
        <v>1</v>
      </c>
      <c r="G52" s="5">
        <v>35</v>
      </c>
      <c r="H52" s="5">
        <v>10</v>
      </c>
      <c r="I52" s="8">
        <v>1</v>
      </c>
      <c r="J52" s="5">
        <v>10</v>
      </c>
      <c r="K52" s="5">
        <v>25</v>
      </c>
      <c r="L52" s="8">
        <v>1</v>
      </c>
      <c r="M52" s="5">
        <v>25</v>
      </c>
      <c r="N52" s="5">
        <v>30</v>
      </c>
      <c r="O52" s="8">
        <v>1</v>
      </c>
      <c r="P52" s="5">
        <v>30</v>
      </c>
    </row>
    <row r="53" spans="1:16" x14ac:dyDescent="0.35">
      <c r="A53" s="7" t="s">
        <v>42</v>
      </c>
      <c r="B53" s="9">
        <v>121145</v>
      </c>
      <c r="C53" s="10">
        <v>0.90100000000000002</v>
      </c>
      <c r="D53" s="9">
        <v>134510</v>
      </c>
      <c r="E53" s="9">
        <v>107420</v>
      </c>
      <c r="F53" s="10">
        <v>0.88200000000000001</v>
      </c>
      <c r="G53" s="9">
        <v>121775</v>
      </c>
      <c r="H53" s="9">
        <v>90665</v>
      </c>
      <c r="I53" s="10">
        <v>0.89200000000000002</v>
      </c>
      <c r="J53" s="9">
        <v>101595</v>
      </c>
      <c r="K53" s="9">
        <v>93020</v>
      </c>
      <c r="L53" s="10">
        <v>0.92600000000000005</v>
      </c>
      <c r="M53" s="9">
        <v>100495</v>
      </c>
      <c r="N53" s="9">
        <v>95335</v>
      </c>
      <c r="O53" s="10">
        <v>0.9</v>
      </c>
      <c r="P53" s="9">
        <v>105950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568</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390</v>
      </c>
      <c r="C5" s="8">
        <v>0.52200000000000002</v>
      </c>
      <c r="D5" s="5">
        <v>515</v>
      </c>
      <c r="E5" s="8">
        <v>0.68500000000000005</v>
      </c>
      <c r="F5" s="5">
        <v>625</v>
      </c>
      <c r="G5" s="8">
        <v>0.83399999999999996</v>
      </c>
      <c r="H5" s="5">
        <v>685</v>
      </c>
      <c r="I5" s="8">
        <v>0.91300000000000003</v>
      </c>
      <c r="J5" s="5">
        <v>65</v>
      </c>
      <c r="K5" s="8">
        <v>8.6999999999999994E-2</v>
      </c>
      <c r="L5" s="5">
        <v>750</v>
      </c>
      <c r="M5" s="5">
        <v>455</v>
      </c>
      <c r="N5" s="8">
        <v>0.54300000000000004</v>
      </c>
      <c r="O5" s="5">
        <v>590</v>
      </c>
      <c r="P5" s="8">
        <v>0.70699999999999996</v>
      </c>
      <c r="Q5" s="5">
        <v>690</v>
      </c>
      <c r="R5" s="8">
        <v>0.82599999999999996</v>
      </c>
      <c r="S5" s="5">
        <v>765</v>
      </c>
      <c r="T5" s="8">
        <v>0.91600000000000004</v>
      </c>
      <c r="U5" s="5">
        <v>70</v>
      </c>
      <c r="V5" s="8">
        <v>8.4000000000000005E-2</v>
      </c>
      <c r="W5" s="5">
        <v>835</v>
      </c>
      <c r="X5" s="5">
        <v>480</v>
      </c>
      <c r="Y5" s="8">
        <v>0.55600000000000005</v>
      </c>
      <c r="Z5" s="5">
        <v>625</v>
      </c>
      <c r="AA5" s="8">
        <v>0.71899999999999997</v>
      </c>
      <c r="AB5" s="5">
        <v>755</v>
      </c>
      <c r="AC5" s="8">
        <v>0.873</v>
      </c>
      <c r="AD5" s="5">
        <v>815</v>
      </c>
      <c r="AE5" s="8">
        <v>0.94</v>
      </c>
      <c r="AF5" s="5">
        <v>50</v>
      </c>
      <c r="AG5" s="8">
        <v>0.06</v>
      </c>
      <c r="AH5" s="5">
        <v>865</v>
      </c>
      <c r="AI5" s="5">
        <v>470</v>
      </c>
      <c r="AJ5" s="8">
        <v>0.55500000000000005</v>
      </c>
      <c r="AK5" s="5">
        <v>655</v>
      </c>
      <c r="AL5" s="8">
        <v>0.77200000000000002</v>
      </c>
      <c r="AM5" s="5">
        <v>770</v>
      </c>
      <c r="AN5" s="8">
        <v>0.91100000000000003</v>
      </c>
      <c r="AO5" s="5">
        <v>820</v>
      </c>
      <c r="AP5" s="8">
        <v>0.96699999999999997</v>
      </c>
      <c r="AQ5" s="5">
        <v>30</v>
      </c>
      <c r="AR5" s="8">
        <v>3.3000000000000002E-2</v>
      </c>
      <c r="AS5" s="5">
        <v>845</v>
      </c>
      <c r="AT5" s="5">
        <v>385</v>
      </c>
      <c r="AU5" s="8">
        <v>0.46300000000000002</v>
      </c>
      <c r="AV5" s="5">
        <v>560</v>
      </c>
      <c r="AW5" s="8">
        <v>0.67300000000000004</v>
      </c>
      <c r="AX5" s="5">
        <v>685</v>
      </c>
      <c r="AY5" s="8">
        <v>0.82799999999999996</v>
      </c>
      <c r="AZ5" s="5">
        <v>750</v>
      </c>
      <c r="BA5" s="8">
        <v>0.90200000000000002</v>
      </c>
      <c r="BB5" s="5">
        <v>80</v>
      </c>
      <c r="BC5" s="8">
        <v>9.8000000000000004E-2</v>
      </c>
      <c r="BD5" s="5">
        <v>830</v>
      </c>
    </row>
    <row r="6" spans="1:56" x14ac:dyDescent="0.35">
      <c r="A6" t="s">
        <v>43</v>
      </c>
      <c r="B6" s="11">
        <v>1730</v>
      </c>
      <c r="C6" s="8">
        <v>0.31900000000000001</v>
      </c>
      <c r="D6" s="11">
        <v>3175</v>
      </c>
      <c r="E6" s="8">
        <v>0.58499999999999996</v>
      </c>
      <c r="F6" s="11">
        <v>4345</v>
      </c>
      <c r="G6" s="8">
        <v>0.80100000000000005</v>
      </c>
      <c r="H6" s="11">
        <v>5025</v>
      </c>
      <c r="I6" s="8">
        <v>0.92600000000000005</v>
      </c>
      <c r="J6" s="5">
        <v>405</v>
      </c>
      <c r="K6" s="8">
        <v>7.3999999999999996E-2</v>
      </c>
      <c r="L6" s="11">
        <v>5430</v>
      </c>
      <c r="M6" s="11">
        <v>1715</v>
      </c>
      <c r="N6" s="8">
        <v>0.31900000000000001</v>
      </c>
      <c r="O6" s="11">
        <v>3205</v>
      </c>
      <c r="P6" s="8">
        <v>0.59499999999999997</v>
      </c>
      <c r="Q6" s="11">
        <v>4445</v>
      </c>
      <c r="R6" s="8">
        <v>0.82699999999999996</v>
      </c>
      <c r="S6" s="11">
        <v>5110</v>
      </c>
      <c r="T6" s="8">
        <v>0.95</v>
      </c>
      <c r="U6" s="5">
        <v>270</v>
      </c>
      <c r="V6" s="8">
        <v>0.05</v>
      </c>
      <c r="W6" s="11">
        <v>5380</v>
      </c>
      <c r="X6" s="11">
        <v>2645</v>
      </c>
      <c r="Y6" s="8">
        <v>0.49199999999999999</v>
      </c>
      <c r="Z6" s="11">
        <v>4060</v>
      </c>
      <c r="AA6" s="8">
        <v>0.754</v>
      </c>
      <c r="AB6" s="11">
        <v>4985</v>
      </c>
      <c r="AC6" s="8">
        <v>0.92600000000000005</v>
      </c>
      <c r="AD6" s="11">
        <v>5275</v>
      </c>
      <c r="AE6" s="8">
        <v>0.98</v>
      </c>
      <c r="AF6" s="5">
        <v>110</v>
      </c>
      <c r="AG6" s="8">
        <v>0.02</v>
      </c>
      <c r="AH6" s="11">
        <v>5385</v>
      </c>
      <c r="AI6" s="11">
        <v>1985</v>
      </c>
      <c r="AJ6" s="8">
        <v>0.38500000000000001</v>
      </c>
      <c r="AK6" s="11">
        <v>3505</v>
      </c>
      <c r="AL6" s="8">
        <v>0.68</v>
      </c>
      <c r="AM6" s="11">
        <v>4755</v>
      </c>
      <c r="AN6" s="8">
        <v>0.92200000000000004</v>
      </c>
      <c r="AO6" s="11">
        <v>5055</v>
      </c>
      <c r="AP6" s="8">
        <v>0.98099999999999998</v>
      </c>
      <c r="AQ6" s="5">
        <v>100</v>
      </c>
      <c r="AR6" s="8">
        <v>1.9E-2</v>
      </c>
      <c r="AS6" s="11">
        <v>5155</v>
      </c>
      <c r="AT6" s="11">
        <v>1430</v>
      </c>
      <c r="AU6" s="8">
        <v>0.29599999999999999</v>
      </c>
      <c r="AV6" s="11">
        <v>2730</v>
      </c>
      <c r="AW6" s="8">
        <v>0.56399999999999995</v>
      </c>
      <c r="AX6" s="11">
        <v>3810</v>
      </c>
      <c r="AY6" s="8">
        <v>0.78700000000000003</v>
      </c>
      <c r="AZ6" s="11">
        <v>4450</v>
      </c>
      <c r="BA6" s="8">
        <v>0.91900000000000004</v>
      </c>
      <c r="BB6" s="5">
        <v>390</v>
      </c>
      <c r="BC6" s="8">
        <v>8.1000000000000003E-2</v>
      </c>
      <c r="BD6" s="11">
        <v>4840</v>
      </c>
    </row>
    <row r="7" spans="1:56" x14ac:dyDescent="0.35">
      <c r="A7" t="s">
        <v>44</v>
      </c>
      <c r="B7" s="11">
        <v>4555</v>
      </c>
      <c r="C7" s="8">
        <v>0.247</v>
      </c>
      <c r="D7" s="11">
        <v>7845</v>
      </c>
      <c r="E7" s="8">
        <v>0.42499999999999999</v>
      </c>
      <c r="F7" s="11">
        <v>11340</v>
      </c>
      <c r="G7" s="8">
        <v>0.61399999999999999</v>
      </c>
      <c r="H7" s="11">
        <v>14540</v>
      </c>
      <c r="I7" s="8">
        <v>0.78800000000000003</v>
      </c>
      <c r="J7" s="11">
        <v>3915</v>
      </c>
      <c r="K7" s="8">
        <v>0.21199999999999999</v>
      </c>
      <c r="L7" s="11">
        <v>18455</v>
      </c>
      <c r="M7" s="11">
        <v>3360</v>
      </c>
      <c r="N7" s="8">
        <v>0.24299999999999999</v>
      </c>
      <c r="O7" s="11">
        <v>6155</v>
      </c>
      <c r="P7" s="8">
        <v>0.44600000000000001</v>
      </c>
      <c r="Q7" s="11">
        <v>8905</v>
      </c>
      <c r="R7" s="8">
        <v>0.64500000000000002</v>
      </c>
      <c r="S7" s="11">
        <v>11375</v>
      </c>
      <c r="T7" s="8">
        <v>0.82399999999999995</v>
      </c>
      <c r="U7" s="11">
        <v>2425</v>
      </c>
      <c r="V7" s="8">
        <v>0.17599999999999999</v>
      </c>
      <c r="W7" s="11">
        <v>13800</v>
      </c>
      <c r="X7" s="11">
        <v>2190</v>
      </c>
      <c r="Y7" s="8">
        <v>0.217</v>
      </c>
      <c r="Z7" s="11">
        <v>3870</v>
      </c>
      <c r="AA7" s="8">
        <v>0.38400000000000001</v>
      </c>
      <c r="AB7" s="11">
        <v>6345</v>
      </c>
      <c r="AC7" s="8">
        <v>0.629</v>
      </c>
      <c r="AD7" s="11">
        <v>8110</v>
      </c>
      <c r="AE7" s="8">
        <v>0.80400000000000005</v>
      </c>
      <c r="AF7" s="11">
        <v>1980</v>
      </c>
      <c r="AG7" s="8">
        <v>0.19600000000000001</v>
      </c>
      <c r="AH7" s="11">
        <v>10090</v>
      </c>
      <c r="AI7" s="11">
        <v>2765</v>
      </c>
      <c r="AJ7" s="8">
        <v>0.28199999999999997</v>
      </c>
      <c r="AK7" s="11">
        <v>4675</v>
      </c>
      <c r="AL7" s="8">
        <v>0.47699999999999998</v>
      </c>
      <c r="AM7" s="11">
        <v>7295</v>
      </c>
      <c r="AN7" s="8">
        <v>0.74399999999999999</v>
      </c>
      <c r="AO7" s="11">
        <v>8550</v>
      </c>
      <c r="AP7" s="8">
        <v>0.872</v>
      </c>
      <c r="AQ7" s="11">
        <v>1250</v>
      </c>
      <c r="AR7" s="8">
        <v>0.128</v>
      </c>
      <c r="AS7" s="11">
        <v>9800</v>
      </c>
      <c r="AT7" s="5">
        <v>855</v>
      </c>
      <c r="AU7" s="8">
        <v>0.214</v>
      </c>
      <c r="AV7" s="11">
        <v>1475</v>
      </c>
      <c r="AW7" s="8">
        <v>0.36899999999999999</v>
      </c>
      <c r="AX7" s="11">
        <v>2240</v>
      </c>
      <c r="AY7" s="8">
        <v>0.56000000000000005</v>
      </c>
      <c r="AZ7" s="11">
        <v>3020</v>
      </c>
      <c r="BA7" s="8">
        <v>0.75600000000000001</v>
      </c>
      <c r="BB7" s="5">
        <v>975</v>
      </c>
      <c r="BC7" s="8">
        <v>0.24399999999999999</v>
      </c>
      <c r="BD7" s="11">
        <v>3995</v>
      </c>
    </row>
    <row r="8" spans="1:56" x14ac:dyDescent="0.35">
      <c r="A8" t="s">
        <v>45</v>
      </c>
      <c r="B8" s="11">
        <v>3970</v>
      </c>
      <c r="C8" s="8">
        <v>0.40600000000000003</v>
      </c>
      <c r="D8" s="11">
        <v>6975</v>
      </c>
      <c r="E8" s="8">
        <v>0.71299999999999997</v>
      </c>
      <c r="F8" s="11">
        <v>8995</v>
      </c>
      <c r="G8" s="8">
        <v>0.92</v>
      </c>
      <c r="H8" s="11">
        <v>9630</v>
      </c>
      <c r="I8" s="8">
        <v>0.98499999999999999</v>
      </c>
      <c r="J8" s="5">
        <v>145</v>
      </c>
      <c r="K8" s="8">
        <v>1.4999999999999999E-2</v>
      </c>
      <c r="L8" s="11">
        <v>9780</v>
      </c>
      <c r="M8" s="11">
        <v>4170</v>
      </c>
      <c r="N8" s="8">
        <v>0.436</v>
      </c>
      <c r="O8" s="11">
        <v>6990</v>
      </c>
      <c r="P8" s="8">
        <v>0.73199999999999998</v>
      </c>
      <c r="Q8" s="11">
        <v>8730</v>
      </c>
      <c r="R8" s="8">
        <v>0.91400000000000003</v>
      </c>
      <c r="S8" s="11">
        <v>9385</v>
      </c>
      <c r="T8" s="8">
        <v>0.98199999999999998</v>
      </c>
      <c r="U8" s="5">
        <v>175</v>
      </c>
      <c r="V8" s="8">
        <v>1.7999999999999999E-2</v>
      </c>
      <c r="W8" s="11">
        <v>9555</v>
      </c>
      <c r="X8" s="11">
        <v>4380</v>
      </c>
      <c r="Y8" s="8">
        <v>0.45800000000000002</v>
      </c>
      <c r="Z8" s="11">
        <v>6970</v>
      </c>
      <c r="AA8" s="8">
        <v>0.72899999999999998</v>
      </c>
      <c r="AB8" s="11">
        <v>8955</v>
      </c>
      <c r="AC8" s="8">
        <v>0.93700000000000006</v>
      </c>
      <c r="AD8" s="11">
        <v>9405</v>
      </c>
      <c r="AE8" s="8">
        <v>0.98399999999999999</v>
      </c>
      <c r="AF8" s="5">
        <v>155</v>
      </c>
      <c r="AG8" s="8">
        <v>1.6E-2</v>
      </c>
      <c r="AH8" s="11">
        <v>9560</v>
      </c>
      <c r="AI8" s="11">
        <v>4175</v>
      </c>
      <c r="AJ8" s="8">
        <v>0.44400000000000001</v>
      </c>
      <c r="AK8" s="11">
        <v>7125</v>
      </c>
      <c r="AL8" s="8">
        <v>0.75800000000000001</v>
      </c>
      <c r="AM8" s="11">
        <v>9045</v>
      </c>
      <c r="AN8" s="8">
        <v>0.96199999999999997</v>
      </c>
      <c r="AO8" s="11">
        <v>9300</v>
      </c>
      <c r="AP8" s="8">
        <v>0.98899999999999999</v>
      </c>
      <c r="AQ8" s="5">
        <v>100</v>
      </c>
      <c r="AR8" s="8">
        <v>1.0999999999999999E-2</v>
      </c>
      <c r="AS8" s="11">
        <v>9400</v>
      </c>
      <c r="AT8" s="11">
        <v>2920</v>
      </c>
      <c r="AU8" s="8">
        <v>0.33</v>
      </c>
      <c r="AV8" s="11">
        <v>5530</v>
      </c>
      <c r="AW8" s="8">
        <v>0.625</v>
      </c>
      <c r="AX8" s="11">
        <v>7680</v>
      </c>
      <c r="AY8" s="8">
        <v>0.86699999999999999</v>
      </c>
      <c r="AZ8" s="11">
        <v>8595</v>
      </c>
      <c r="BA8" s="8">
        <v>0.97</v>
      </c>
      <c r="BB8" s="5">
        <v>260</v>
      </c>
      <c r="BC8" s="8">
        <v>0.03</v>
      </c>
      <c r="BD8" s="11">
        <v>8855</v>
      </c>
    </row>
    <row r="9" spans="1:56" x14ac:dyDescent="0.35">
      <c r="A9" t="s">
        <v>46</v>
      </c>
      <c r="B9" s="11">
        <v>6710</v>
      </c>
      <c r="C9" s="8">
        <v>0.316</v>
      </c>
      <c r="D9" s="11">
        <v>11145</v>
      </c>
      <c r="E9" s="8">
        <v>0.52500000000000002</v>
      </c>
      <c r="F9" s="11">
        <v>15175</v>
      </c>
      <c r="G9" s="8">
        <v>0.71499999999999997</v>
      </c>
      <c r="H9" s="11">
        <v>18390</v>
      </c>
      <c r="I9" s="8">
        <v>0.86599999999999999</v>
      </c>
      <c r="J9" s="11">
        <v>2845</v>
      </c>
      <c r="K9" s="8">
        <v>0.13400000000000001</v>
      </c>
      <c r="L9" s="11">
        <v>21235</v>
      </c>
      <c r="M9" s="11">
        <v>6265</v>
      </c>
      <c r="N9" s="8">
        <v>0.3</v>
      </c>
      <c r="O9" s="11">
        <v>10260</v>
      </c>
      <c r="P9" s="8">
        <v>0.49099999999999999</v>
      </c>
      <c r="Q9" s="11">
        <v>14780</v>
      </c>
      <c r="R9" s="8">
        <v>0.70799999999999996</v>
      </c>
      <c r="S9" s="11">
        <v>18725</v>
      </c>
      <c r="T9" s="8">
        <v>0.89700000000000002</v>
      </c>
      <c r="U9" s="11">
        <v>2150</v>
      </c>
      <c r="V9" s="8">
        <v>0.10299999999999999</v>
      </c>
      <c r="W9" s="11">
        <v>20875</v>
      </c>
      <c r="X9" s="11">
        <v>6625</v>
      </c>
      <c r="Y9" s="8">
        <v>0.33900000000000002</v>
      </c>
      <c r="Z9" s="11">
        <v>10365</v>
      </c>
      <c r="AA9" s="8">
        <v>0.53</v>
      </c>
      <c r="AB9" s="11">
        <v>14575</v>
      </c>
      <c r="AC9" s="8">
        <v>0.745</v>
      </c>
      <c r="AD9" s="11">
        <v>17645</v>
      </c>
      <c r="AE9" s="8">
        <v>0.90200000000000002</v>
      </c>
      <c r="AF9" s="11">
        <v>1925</v>
      </c>
      <c r="AG9" s="8">
        <v>9.8000000000000004E-2</v>
      </c>
      <c r="AH9" s="11">
        <v>19570</v>
      </c>
      <c r="AI9" s="11">
        <v>6630</v>
      </c>
      <c r="AJ9" s="8">
        <v>0.32900000000000001</v>
      </c>
      <c r="AK9" s="11">
        <v>11355</v>
      </c>
      <c r="AL9" s="8">
        <v>0.56399999999999995</v>
      </c>
      <c r="AM9" s="11">
        <v>16590</v>
      </c>
      <c r="AN9" s="8">
        <v>0.82399999999999995</v>
      </c>
      <c r="AO9" s="11">
        <v>19030</v>
      </c>
      <c r="AP9" s="8">
        <v>0.94499999999999995</v>
      </c>
      <c r="AQ9" s="11">
        <v>1100</v>
      </c>
      <c r="AR9" s="8">
        <v>5.5E-2</v>
      </c>
      <c r="AS9" s="11">
        <v>20130</v>
      </c>
      <c r="AT9" s="11">
        <v>5315</v>
      </c>
      <c r="AU9" s="8">
        <v>0.26700000000000002</v>
      </c>
      <c r="AV9" s="11">
        <v>9490</v>
      </c>
      <c r="AW9" s="8">
        <v>0.47699999999999998</v>
      </c>
      <c r="AX9" s="11">
        <v>13705</v>
      </c>
      <c r="AY9" s="8">
        <v>0.68899999999999995</v>
      </c>
      <c r="AZ9" s="11">
        <v>17530</v>
      </c>
      <c r="BA9" s="8">
        <v>0.88100000000000001</v>
      </c>
      <c r="BB9" s="11">
        <v>2360</v>
      </c>
      <c r="BC9" s="8">
        <v>0.11899999999999999</v>
      </c>
      <c r="BD9" s="11">
        <v>19890</v>
      </c>
    </row>
    <row r="10" spans="1:56" x14ac:dyDescent="0.35">
      <c r="A10" t="s">
        <v>136</v>
      </c>
      <c r="B10" s="11">
        <v>3015</v>
      </c>
      <c r="C10" s="8">
        <v>0.33</v>
      </c>
      <c r="D10" s="11">
        <v>5065</v>
      </c>
      <c r="E10" s="8">
        <v>0.55500000000000005</v>
      </c>
      <c r="F10" s="11">
        <v>7060</v>
      </c>
      <c r="G10" s="8">
        <v>0.77300000000000002</v>
      </c>
      <c r="H10" s="11">
        <v>8335</v>
      </c>
      <c r="I10" s="8">
        <v>0.91300000000000003</v>
      </c>
      <c r="J10" s="5">
        <v>795</v>
      </c>
      <c r="K10" s="8">
        <v>8.6999999999999994E-2</v>
      </c>
      <c r="L10" s="11">
        <v>9125</v>
      </c>
      <c r="M10" s="11">
        <v>3220</v>
      </c>
      <c r="N10" s="8">
        <v>0.39100000000000001</v>
      </c>
      <c r="O10" s="11">
        <v>5185</v>
      </c>
      <c r="P10" s="8">
        <v>0.63100000000000001</v>
      </c>
      <c r="Q10" s="11">
        <v>6790</v>
      </c>
      <c r="R10" s="8">
        <v>0.82599999999999996</v>
      </c>
      <c r="S10" s="11">
        <v>7710</v>
      </c>
      <c r="T10" s="8">
        <v>0.93799999999999994</v>
      </c>
      <c r="U10" s="5">
        <v>515</v>
      </c>
      <c r="V10" s="8">
        <v>6.2E-2</v>
      </c>
      <c r="W10" s="11">
        <v>8225</v>
      </c>
      <c r="X10" s="11">
        <v>2850</v>
      </c>
      <c r="Y10" s="8">
        <v>0.38300000000000001</v>
      </c>
      <c r="Z10" s="11">
        <v>4465</v>
      </c>
      <c r="AA10" s="8">
        <v>0.60099999999999998</v>
      </c>
      <c r="AB10" s="11">
        <v>6100</v>
      </c>
      <c r="AC10" s="8">
        <v>0.82</v>
      </c>
      <c r="AD10" s="11">
        <v>6865</v>
      </c>
      <c r="AE10" s="8">
        <v>0.92300000000000004</v>
      </c>
      <c r="AF10" s="5">
        <v>570</v>
      </c>
      <c r="AG10" s="8">
        <v>7.6999999999999999E-2</v>
      </c>
      <c r="AH10" s="11">
        <v>7435</v>
      </c>
      <c r="AI10" s="11">
        <v>2575</v>
      </c>
      <c r="AJ10" s="8">
        <v>0.36099999999999999</v>
      </c>
      <c r="AK10" s="11">
        <v>4460</v>
      </c>
      <c r="AL10" s="8">
        <v>0.625</v>
      </c>
      <c r="AM10" s="11">
        <v>6335</v>
      </c>
      <c r="AN10" s="8">
        <v>0.88800000000000001</v>
      </c>
      <c r="AO10" s="11">
        <v>6920</v>
      </c>
      <c r="AP10" s="8">
        <v>0.96899999999999997</v>
      </c>
      <c r="AQ10" s="5">
        <v>220</v>
      </c>
      <c r="AR10" s="8">
        <v>3.1E-2</v>
      </c>
      <c r="AS10" s="11">
        <v>7140</v>
      </c>
      <c r="AT10" s="11">
        <v>2285</v>
      </c>
      <c r="AU10" s="8">
        <v>0.32700000000000001</v>
      </c>
      <c r="AV10" s="11">
        <v>3875</v>
      </c>
      <c r="AW10" s="8">
        <v>0.55500000000000005</v>
      </c>
      <c r="AX10" s="11">
        <v>5375</v>
      </c>
      <c r="AY10" s="8">
        <v>0.77</v>
      </c>
      <c r="AZ10" s="11">
        <v>6360</v>
      </c>
      <c r="BA10" s="8">
        <v>0.91100000000000003</v>
      </c>
      <c r="BB10" s="5">
        <v>620</v>
      </c>
      <c r="BC10" s="8">
        <v>8.8999999999999996E-2</v>
      </c>
      <c r="BD10" s="11">
        <v>6980</v>
      </c>
    </row>
    <row r="11" spans="1:56" x14ac:dyDescent="0.35">
      <c r="A11" t="s">
        <v>137</v>
      </c>
      <c r="B11" s="5" t="s">
        <v>27</v>
      </c>
      <c r="C11" s="5" t="s">
        <v>27</v>
      </c>
      <c r="D11" s="5" t="s">
        <v>27</v>
      </c>
      <c r="E11" s="5" t="s">
        <v>27</v>
      </c>
      <c r="F11" s="5" t="s">
        <v>27</v>
      </c>
      <c r="G11" s="5" t="s">
        <v>27</v>
      </c>
      <c r="H11" s="5" t="s">
        <v>27</v>
      </c>
      <c r="I11" s="5" t="s">
        <v>27</v>
      </c>
      <c r="J11" s="5">
        <v>0</v>
      </c>
      <c r="K11" s="8">
        <v>0</v>
      </c>
      <c r="L11" s="5" t="s">
        <v>27</v>
      </c>
      <c r="M11" s="5" t="s">
        <v>27</v>
      </c>
      <c r="N11" s="5" t="s">
        <v>27</v>
      </c>
      <c r="O11" s="5" t="s">
        <v>27</v>
      </c>
      <c r="P11" s="5" t="s">
        <v>27</v>
      </c>
      <c r="Q11" s="5" t="s">
        <v>27</v>
      </c>
      <c r="R11" s="5" t="s">
        <v>27</v>
      </c>
      <c r="S11" s="5" t="s">
        <v>27</v>
      </c>
      <c r="T11" s="5" t="s">
        <v>27</v>
      </c>
      <c r="U11" s="5">
        <v>0</v>
      </c>
      <c r="V11" s="8">
        <v>0</v>
      </c>
      <c r="W11" s="5" t="s">
        <v>27</v>
      </c>
      <c r="X11" s="5" t="s">
        <v>27</v>
      </c>
      <c r="Y11" s="5" t="s">
        <v>27</v>
      </c>
      <c r="Z11" s="5" t="s">
        <v>27</v>
      </c>
      <c r="AA11" s="5" t="s">
        <v>27</v>
      </c>
      <c r="AB11" s="5" t="s">
        <v>27</v>
      </c>
      <c r="AC11" s="5" t="s">
        <v>27</v>
      </c>
      <c r="AD11" s="5" t="s">
        <v>27</v>
      </c>
      <c r="AE11" s="5" t="s">
        <v>27</v>
      </c>
      <c r="AF11" s="5">
        <v>0</v>
      </c>
      <c r="AG11" s="8">
        <v>0</v>
      </c>
      <c r="AH11" s="5" t="s">
        <v>27</v>
      </c>
      <c r="AI11" s="5" t="s">
        <v>27</v>
      </c>
      <c r="AJ11" s="5" t="s">
        <v>27</v>
      </c>
      <c r="AK11" s="5" t="s">
        <v>27</v>
      </c>
      <c r="AL11" s="5" t="s">
        <v>27</v>
      </c>
      <c r="AM11" s="5" t="s">
        <v>27</v>
      </c>
      <c r="AN11" s="5" t="s">
        <v>27</v>
      </c>
      <c r="AO11" s="5" t="s">
        <v>27</v>
      </c>
      <c r="AP11" s="5" t="s">
        <v>27</v>
      </c>
      <c r="AQ11" s="5">
        <v>0</v>
      </c>
      <c r="AR11" s="8">
        <v>0</v>
      </c>
      <c r="AS11" s="5" t="s">
        <v>27</v>
      </c>
      <c r="AT11" s="5" t="s">
        <v>29</v>
      </c>
      <c r="AU11" s="5" t="s">
        <v>29</v>
      </c>
      <c r="AV11" s="5" t="s">
        <v>29</v>
      </c>
      <c r="AW11" s="5" t="s">
        <v>29</v>
      </c>
      <c r="AX11" s="5" t="s">
        <v>29</v>
      </c>
      <c r="AY11" s="5" t="s">
        <v>29</v>
      </c>
      <c r="AZ11" s="5" t="s">
        <v>29</v>
      </c>
      <c r="BA11" s="5" t="s">
        <v>29</v>
      </c>
      <c r="BB11" s="5" t="s">
        <v>29</v>
      </c>
      <c r="BC11" s="5" t="s">
        <v>29</v>
      </c>
      <c r="BD11" s="5">
        <v>0</v>
      </c>
    </row>
    <row r="12" spans="1:56" x14ac:dyDescent="0.35">
      <c r="A12" t="s">
        <v>73</v>
      </c>
      <c r="B12" s="5">
        <v>0</v>
      </c>
      <c r="C12" s="8">
        <v>0</v>
      </c>
      <c r="D12" s="5" t="s">
        <v>27</v>
      </c>
      <c r="E12" s="5" t="s">
        <v>27</v>
      </c>
      <c r="F12" s="5">
        <v>15</v>
      </c>
      <c r="G12" s="5" t="s">
        <v>27</v>
      </c>
      <c r="H12" s="5">
        <v>20</v>
      </c>
      <c r="I12" s="5" t="s">
        <v>27</v>
      </c>
      <c r="J12" s="5" t="s">
        <v>27</v>
      </c>
      <c r="K12" s="5" t="s">
        <v>27</v>
      </c>
      <c r="L12" s="5">
        <v>25</v>
      </c>
      <c r="M12" s="5" t="s">
        <v>27</v>
      </c>
      <c r="N12" s="5" t="s">
        <v>27</v>
      </c>
      <c r="O12" s="5">
        <v>10</v>
      </c>
      <c r="P12" s="5" t="s">
        <v>27</v>
      </c>
      <c r="Q12" s="5">
        <v>20</v>
      </c>
      <c r="R12" s="5" t="s">
        <v>27</v>
      </c>
      <c r="S12" s="5">
        <v>30</v>
      </c>
      <c r="T12" s="5" t="s">
        <v>27</v>
      </c>
      <c r="U12" s="5" t="s">
        <v>27</v>
      </c>
      <c r="V12" s="5" t="s">
        <v>27</v>
      </c>
      <c r="W12" s="5">
        <v>35</v>
      </c>
      <c r="X12" s="5">
        <v>5</v>
      </c>
      <c r="Y12" s="8">
        <v>0.58299999999999996</v>
      </c>
      <c r="Z12" s="5">
        <v>10</v>
      </c>
      <c r="AA12" s="8">
        <v>0.66700000000000004</v>
      </c>
      <c r="AB12" s="5">
        <v>10</v>
      </c>
      <c r="AC12" s="8">
        <v>0.83299999999999996</v>
      </c>
      <c r="AD12" s="5">
        <v>10</v>
      </c>
      <c r="AE12" s="8">
        <v>1</v>
      </c>
      <c r="AF12" s="5">
        <v>0</v>
      </c>
      <c r="AG12" s="8">
        <v>0</v>
      </c>
      <c r="AH12" s="5">
        <v>10</v>
      </c>
      <c r="AI12" s="5">
        <v>10</v>
      </c>
      <c r="AJ12" s="8">
        <v>0.55000000000000004</v>
      </c>
      <c r="AK12" s="5">
        <v>15</v>
      </c>
      <c r="AL12" s="8">
        <v>0.85</v>
      </c>
      <c r="AM12" s="5">
        <v>20</v>
      </c>
      <c r="AN12" s="8">
        <v>1</v>
      </c>
      <c r="AO12" s="5">
        <v>20</v>
      </c>
      <c r="AP12" s="8">
        <v>1</v>
      </c>
      <c r="AQ12" s="5">
        <v>0</v>
      </c>
      <c r="AR12" s="8">
        <v>0</v>
      </c>
      <c r="AS12" s="5">
        <v>20</v>
      </c>
      <c r="AT12" s="5" t="s">
        <v>27</v>
      </c>
      <c r="AU12" s="5" t="s">
        <v>27</v>
      </c>
      <c r="AV12" s="5">
        <v>15</v>
      </c>
      <c r="AW12" s="5" t="s">
        <v>27</v>
      </c>
      <c r="AX12" s="5">
        <v>25</v>
      </c>
      <c r="AY12" s="5" t="s">
        <v>27</v>
      </c>
      <c r="AZ12" s="5">
        <v>25</v>
      </c>
      <c r="BA12" s="5" t="s">
        <v>27</v>
      </c>
      <c r="BB12" s="5" t="s">
        <v>27</v>
      </c>
      <c r="BC12" s="5" t="s">
        <v>27</v>
      </c>
      <c r="BD12" s="5">
        <v>30</v>
      </c>
    </row>
    <row r="13" spans="1:56" x14ac:dyDescent="0.35">
      <c r="A13" t="s">
        <v>48</v>
      </c>
      <c r="B13" s="11">
        <v>5565</v>
      </c>
      <c r="C13" s="8">
        <v>0.39400000000000002</v>
      </c>
      <c r="D13" s="11">
        <v>8520</v>
      </c>
      <c r="E13" s="8">
        <v>0.60299999999999998</v>
      </c>
      <c r="F13" s="11">
        <v>10775</v>
      </c>
      <c r="G13" s="8">
        <v>0.76300000000000001</v>
      </c>
      <c r="H13" s="11">
        <v>12615</v>
      </c>
      <c r="I13" s="8">
        <v>0.89400000000000002</v>
      </c>
      <c r="J13" s="11">
        <v>1500</v>
      </c>
      <c r="K13" s="8">
        <v>0.106</v>
      </c>
      <c r="L13" s="11">
        <v>14115</v>
      </c>
      <c r="M13" s="11">
        <v>5600</v>
      </c>
      <c r="N13" s="8">
        <v>0.39700000000000002</v>
      </c>
      <c r="O13" s="11">
        <v>8580</v>
      </c>
      <c r="P13" s="8">
        <v>0.60899999999999999</v>
      </c>
      <c r="Q13" s="11">
        <v>11065</v>
      </c>
      <c r="R13" s="8">
        <v>0.78500000000000003</v>
      </c>
      <c r="S13" s="11">
        <v>12855</v>
      </c>
      <c r="T13" s="8">
        <v>0.91200000000000003</v>
      </c>
      <c r="U13" s="11">
        <v>1240</v>
      </c>
      <c r="V13" s="8">
        <v>8.7999999999999995E-2</v>
      </c>
      <c r="W13" s="11">
        <v>14100</v>
      </c>
      <c r="X13" s="11">
        <v>5725</v>
      </c>
      <c r="Y13" s="8">
        <v>0.42</v>
      </c>
      <c r="Z13" s="11">
        <v>8290</v>
      </c>
      <c r="AA13" s="8">
        <v>0.60899999999999999</v>
      </c>
      <c r="AB13" s="11">
        <v>10945</v>
      </c>
      <c r="AC13" s="8">
        <v>0.80400000000000005</v>
      </c>
      <c r="AD13" s="11">
        <v>12640</v>
      </c>
      <c r="AE13" s="8">
        <v>0.92800000000000005</v>
      </c>
      <c r="AF13" s="5">
        <v>980</v>
      </c>
      <c r="AG13" s="8">
        <v>7.1999999999999995E-2</v>
      </c>
      <c r="AH13" s="11">
        <v>13620</v>
      </c>
      <c r="AI13" s="11">
        <v>5935</v>
      </c>
      <c r="AJ13" s="8">
        <v>0.40600000000000003</v>
      </c>
      <c r="AK13" s="11">
        <v>9375</v>
      </c>
      <c r="AL13" s="8">
        <v>0.64200000000000002</v>
      </c>
      <c r="AM13" s="11">
        <v>12740</v>
      </c>
      <c r="AN13" s="8">
        <v>0.873</v>
      </c>
      <c r="AO13" s="11">
        <v>14120</v>
      </c>
      <c r="AP13" s="8">
        <v>0.96699999999999997</v>
      </c>
      <c r="AQ13" s="5">
        <v>475</v>
      </c>
      <c r="AR13" s="8">
        <v>3.3000000000000002E-2</v>
      </c>
      <c r="AS13" s="11">
        <v>14595</v>
      </c>
      <c r="AT13" s="11">
        <v>4545</v>
      </c>
      <c r="AU13" s="8">
        <v>0.313</v>
      </c>
      <c r="AV13" s="11">
        <v>7715</v>
      </c>
      <c r="AW13" s="8">
        <v>0.53200000000000003</v>
      </c>
      <c r="AX13" s="11">
        <v>10890</v>
      </c>
      <c r="AY13" s="8">
        <v>0.751</v>
      </c>
      <c r="AZ13" s="11">
        <v>13365</v>
      </c>
      <c r="BA13" s="8">
        <v>0.92200000000000004</v>
      </c>
      <c r="BB13" s="11">
        <v>1135</v>
      </c>
      <c r="BC13" s="8">
        <v>7.8E-2</v>
      </c>
      <c r="BD13" s="11">
        <v>14500</v>
      </c>
    </row>
    <row r="14" spans="1:56" x14ac:dyDescent="0.35">
      <c r="A14" t="s">
        <v>49</v>
      </c>
      <c r="B14" s="5">
        <v>75</v>
      </c>
      <c r="C14" s="8">
        <v>0.40899999999999997</v>
      </c>
      <c r="D14" s="5">
        <v>105</v>
      </c>
      <c r="E14" s="8">
        <v>0.58599999999999997</v>
      </c>
      <c r="F14" s="5">
        <v>145</v>
      </c>
      <c r="G14" s="8">
        <v>0.79600000000000004</v>
      </c>
      <c r="H14" s="5">
        <v>165</v>
      </c>
      <c r="I14" s="8">
        <v>0.92300000000000004</v>
      </c>
      <c r="J14" s="5">
        <v>15</v>
      </c>
      <c r="K14" s="8">
        <v>7.6999999999999999E-2</v>
      </c>
      <c r="L14" s="5">
        <v>180</v>
      </c>
      <c r="M14" s="5">
        <v>50</v>
      </c>
      <c r="N14" s="8">
        <v>0.377</v>
      </c>
      <c r="O14" s="5">
        <v>65</v>
      </c>
      <c r="P14" s="8">
        <v>0.51500000000000001</v>
      </c>
      <c r="Q14" s="5">
        <v>100</v>
      </c>
      <c r="R14" s="8">
        <v>0.754</v>
      </c>
      <c r="S14" s="5">
        <v>115</v>
      </c>
      <c r="T14" s="8">
        <v>0.9</v>
      </c>
      <c r="U14" s="5">
        <v>15</v>
      </c>
      <c r="V14" s="8">
        <v>0.1</v>
      </c>
      <c r="W14" s="5">
        <v>130</v>
      </c>
      <c r="X14" s="5">
        <v>50</v>
      </c>
      <c r="Y14" s="5" t="s">
        <v>27</v>
      </c>
      <c r="Z14" s="5">
        <v>70</v>
      </c>
      <c r="AA14" s="5" t="s">
        <v>27</v>
      </c>
      <c r="AB14" s="5">
        <v>95</v>
      </c>
      <c r="AC14" s="5" t="s">
        <v>27</v>
      </c>
      <c r="AD14" s="5">
        <v>110</v>
      </c>
      <c r="AE14" s="5" t="s">
        <v>27</v>
      </c>
      <c r="AF14" s="5" t="s">
        <v>27</v>
      </c>
      <c r="AG14" s="5" t="s">
        <v>27</v>
      </c>
      <c r="AH14" s="5">
        <v>110</v>
      </c>
      <c r="AI14" s="5">
        <v>45</v>
      </c>
      <c r="AJ14" s="5" t="s">
        <v>27</v>
      </c>
      <c r="AK14" s="5">
        <v>80</v>
      </c>
      <c r="AL14" s="5" t="s">
        <v>27</v>
      </c>
      <c r="AM14" s="5">
        <v>95</v>
      </c>
      <c r="AN14" s="5" t="s">
        <v>27</v>
      </c>
      <c r="AO14" s="5">
        <v>100</v>
      </c>
      <c r="AP14" s="5" t="s">
        <v>27</v>
      </c>
      <c r="AQ14" s="5" t="s">
        <v>27</v>
      </c>
      <c r="AR14" s="5" t="s">
        <v>27</v>
      </c>
      <c r="AS14" s="5">
        <v>100</v>
      </c>
      <c r="AT14" s="5">
        <v>40</v>
      </c>
      <c r="AU14" s="8">
        <v>0.45500000000000002</v>
      </c>
      <c r="AV14" s="5">
        <v>50</v>
      </c>
      <c r="AW14" s="8">
        <v>0.59099999999999997</v>
      </c>
      <c r="AX14" s="5">
        <v>65</v>
      </c>
      <c r="AY14" s="8">
        <v>0.75</v>
      </c>
      <c r="AZ14" s="5">
        <v>80</v>
      </c>
      <c r="BA14" s="8">
        <v>0.89800000000000002</v>
      </c>
      <c r="BB14" s="5">
        <v>10</v>
      </c>
      <c r="BC14" s="8">
        <v>0.10199999999999999</v>
      </c>
      <c r="BD14" s="5">
        <v>90</v>
      </c>
    </row>
    <row r="15" spans="1:56" x14ac:dyDescent="0.35">
      <c r="A15" t="s">
        <v>50</v>
      </c>
      <c r="B15" s="11">
        <v>2445</v>
      </c>
      <c r="C15" s="8">
        <v>0.39800000000000002</v>
      </c>
      <c r="D15" s="11">
        <v>3680</v>
      </c>
      <c r="E15" s="8">
        <v>0.59899999999999998</v>
      </c>
      <c r="F15" s="11">
        <v>4765</v>
      </c>
      <c r="G15" s="8">
        <v>0.77500000000000002</v>
      </c>
      <c r="H15" s="11">
        <v>5500</v>
      </c>
      <c r="I15" s="8">
        <v>0.89400000000000002</v>
      </c>
      <c r="J15" s="5">
        <v>650</v>
      </c>
      <c r="K15" s="8">
        <v>0.106</v>
      </c>
      <c r="L15" s="11">
        <v>6150</v>
      </c>
      <c r="M15" s="11">
        <v>2225</v>
      </c>
      <c r="N15" s="8">
        <v>0.38200000000000001</v>
      </c>
      <c r="O15" s="11">
        <v>3490</v>
      </c>
      <c r="P15" s="8">
        <v>0.59899999999999998</v>
      </c>
      <c r="Q15" s="11">
        <v>4515</v>
      </c>
      <c r="R15" s="8">
        <v>0.77500000000000002</v>
      </c>
      <c r="S15" s="11">
        <v>5250</v>
      </c>
      <c r="T15" s="8">
        <v>0.90100000000000002</v>
      </c>
      <c r="U15" s="5">
        <v>580</v>
      </c>
      <c r="V15" s="8">
        <v>9.9000000000000005E-2</v>
      </c>
      <c r="W15" s="11">
        <v>5830</v>
      </c>
      <c r="X15" s="11">
        <v>2445</v>
      </c>
      <c r="Y15" s="8">
        <v>0.42699999999999999</v>
      </c>
      <c r="Z15" s="11">
        <v>3715</v>
      </c>
      <c r="AA15" s="8">
        <v>0.64900000000000002</v>
      </c>
      <c r="AB15" s="11">
        <v>4890</v>
      </c>
      <c r="AC15" s="8">
        <v>0.85499999999999998</v>
      </c>
      <c r="AD15" s="11">
        <v>5415</v>
      </c>
      <c r="AE15" s="8">
        <v>0.94599999999999995</v>
      </c>
      <c r="AF15" s="5">
        <v>310</v>
      </c>
      <c r="AG15" s="8">
        <v>5.3999999999999999E-2</v>
      </c>
      <c r="AH15" s="11">
        <v>5725</v>
      </c>
      <c r="AI15" s="11">
        <v>2210</v>
      </c>
      <c r="AJ15" s="8">
        <v>0.38900000000000001</v>
      </c>
      <c r="AK15" s="11">
        <v>3685</v>
      </c>
      <c r="AL15" s="8">
        <v>0.64800000000000002</v>
      </c>
      <c r="AM15" s="11">
        <v>5100</v>
      </c>
      <c r="AN15" s="8">
        <v>0.89600000000000002</v>
      </c>
      <c r="AO15" s="11">
        <v>5500</v>
      </c>
      <c r="AP15" s="8">
        <v>0.96599999999999997</v>
      </c>
      <c r="AQ15" s="5">
        <v>190</v>
      </c>
      <c r="AR15" s="8">
        <v>3.4000000000000002E-2</v>
      </c>
      <c r="AS15" s="11">
        <v>5690</v>
      </c>
      <c r="AT15" s="11">
        <v>1640</v>
      </c>
      <c r="AU15" s="8">
        <v>0.28299999999999997</v>
      </c>
      <c r="AV15" s="11">
        <v>2965</v>
      </c>
      <c r="AW15" s="8">
        <v>0.51200000000000001</v>
      </c>
      <c r="AX15" s="11">
        <v>4235</v>
      </c>
      <c r="AY15" s="8">
        <v>0.73099999999999998</v>
      </c>
      <c r="AZ15" s="11">
        <v>5115</v>
      </c>
      <c r="BA15" s="8">
        <v>0.88300000000000001</v>
      </c>
      <c r="BB15" s="5">
        <v>675</v>
      </c>
      <c r="BC15" s="8">
        <v>0.11700000000000001</v>
      </c>
      <c r="BD15" s="11">
        <v>5790</v>
      </c>
    </row>
    <row r="16" spans="1:56" x14ac:dyDescent="0.35">
      <c r="A16" t="s">
        <v>74</v>
      </c>
      <c r="B16" s="5">
        <v>10</v>
      </c>
      <c r="C16" s="5" t="s">
        <v>27</v>
      </c>
      <c r="D16" s="5">
        <v>15</v>
      </c>
      <c r="E16" s="5" t="s">
        <v>27</v>
      </c>
      <c r="F16" s="5">
        <v>20</v>
      </c>
      <c r="G16" s="5" t="s">
        <v>27</v>
      </c>
      <c r="H16" s="5">
        <v>20</v>
      </c>
      <c r="I16" s="5" t="s">
        <v>27</v>
      </c>
      <c r="J16" s="5" t="s">
        <v>27</v>
      </c>
      <c r="K16" s="5" t="s">
        <v>27</v>
      </c>
      <c r="L16" s="5">
        <v>20</v>
      </c>
      <c r="M16" s="5">
        <v>15</v>
      </c>
      <c r="N16" s="8">
        <v>0.5</v>
      </c>
      <c r="O16" s="5">
        <v>20</v>
      </c>
      <c r="P16" s="8">
        <v>0.73099999999999998</v>
      </c>
      <c r="Q16" s="5">
        <v>20</v>
      </c>
      <c r="R16" s="8">
        <v>0.84599999999999997</v>
      </c>
      <c r="S16" s="5">
        <v>25</v>
      </c>
      <c r="T16" s="8">
        <v>1</v>
      </c>
      <c r="U16" s="5">
        <v>0</v>
      </c>
      <c r="V16" s="8">
        <v>0</v>
      </c>
      <c r="W16" s="5">
        <v>25</v>
      </c>
      <c r="X16" s="5">
        <v>20</v>
      </c>
      <c r="Y16" s="8">
        <v>0.46200000000000002</v>
      </c>
      <c r="Z16" s="5">
        <v>25</v>
      </c>
      <c r="AA16" s="8">
        <v>0.61499999999999999</v>
      </c>
      <c r="AB16" s="5">
        <v>35</v>
      </c>
      <c r="AC16" s="8">
        <v>0.92300000000000004</v>
      </c>
      <c r="AD16" s="5">
        <v>40</v>
      </c>
      <c r="AE16" s="8">
        <v>1</v>
      </c>
      <c r="AF16" s="5">
        <v>0</v>
      </c>
      <c r="AG16" s="8">
        <v>0</v>
      </c>
      <c r="AH16" s="5">
        <v>40</v>
      </c>
      <c r="AI16" s="5">
        <v>20</v>
      </c>
      <c r="AJ16" s="5" t="s">
        <v>27</v>
      </c>
      <c r="AK16" s="5">
        <v>25</v>
      </c>
      <c r="AL16" s="5" t="s">
        <v>27</v>
      </c>
      <c r="AM16" s="5">
        <v>30</v>
      </c>
      <c r="AN16" s="5" t="s">
        <v>27</v>
      </c>
      <c r="AO16" s="5">
        <v>35</v>
      </c>
      <c r="AP16" s="5" t="s">
        <v>27</v>
      </c>
      <c r="AQ16" s="5" t="s">
        <v>27</v>
      </c>
      <c r="AR16" s="5" t="s">
        <v>27</v>
      </c>
      <c r="AS16" s="5">
        <v>35</v>
      </c>
      <c r="AT16" s="5">
        <v>15</v>
      </c>
      <c r="AU16" s="5" t="s">
        <v>27</v>
      </c>
      <c r="AV16" s="5">
        <v>25</v>
      </c>
      <c r="AW16" s="5" t="s">
        <v>27</v>
      </c>
      <c r="AX16" s="5">
        <v>35</v>
      </c>
      <c r="AY16" s="5" t="s">
        <v>27</v>
      </c>
      <c r="AZ16" s="5">
        <v>35</v>
      </c>
      <c r="BA16" s="5" t="s">
        <v>27</v>
      </c>
      <c r="BB16" s="5" t="s">
        <v>27</v>
      </c>
      <c r="BC16" s="5" t="s">
        <v>27</v>
      </c>
      <c r="BD16" s="5">
        <v>40</v>
      </c>
    </row>
    <row r="17" spans="1:56" x14ac:dyDescent="0.35">
      <c r="A17" t="s">
        <v>138</v>
      </c>
      <c r="B17" s="5">
        <v>220</v>
      </c>
      <c r="C17" s="8">
        <v>0.29599999999999999</v>
      </c>
      <c r="D17" s="5">
        <v>425</v>
      </c>
      <c r="E17" s="8">
        <v>0.56999999999999995</v>
      </c>
      <c r="F17" s="5">
        <v>595</v>
      </c>
      <c r="G17" s="8">
        <v>0.80200000000000005</v>
      </c>
      <c r="H17" s="5">
        <v>695</v>
      </c>
      <c r="I17" s="8">
        <v>0.93700000000000006</v>
      </c>
      <c r="J17" s="5">
        <v>45</v>
      </c>
      <c r="K17" s="8">
        <v>6.3E-2</v>
      </c>
      <c r="L17" s="5">
        <v>745</v>
      </c>
      <c r="M17" s="5">
        <v>240</v>
      </c>
      <c r="N17" s="8">
        <v>0.32200000000000001</v>
      </c>
      <c r="O17" s="5">
        <v>430</v>
      </c>
      <c r="P17" s="8">
        <v>0.57099999999999995</v>
      </c>
      <c r="Q17" s="5">
        <v>610</v>
      </c>
      <c r="R17" s="8">
        <v>0.81599999999999995</v>
      </c>
      <c r="S17" s="5">
        <v>710</v>
      </c>
      <c r="T17" s="8">
        <v>0.94899999999999995</v>
      </c>
      <c r="U17" s="5">
        <v>40</v>
      </c>
      <c r="V17" s="8">
        <v>5.0999999999999997E-2</v>
      </c>
      <c r="W17" s="5">
        <v>750</v>
      </c>
      <c r="X17" s="5">
        <v>400</v>
      </c>
      <c r="Y17" s="8">
        <v>0.502</v>
      </c>
      <c r="Z17" s="5">
        <v>570</v>
      </c>
      <c r="AA17" s="8">
        <v>0.71</v>
      </c>
      <c r="AB17" s="5">
        <v>730</v>
      </c>
      <c r="AC17" s="8">
        <v>0.90900000000000003</v>
      </c>
      <c r="AD17" s="5">
        <v>780</v>
      </c>
      <c r="AE17" s="8">
        <v>0.97299999999999998</v>
      </c>
      <c r="AF17" s="5">
        <v>20</v>
      </c>
      <c r="AG17" s="8">
        <v>2.7E-2</v>
      </c>
      <c r="AH17" s="5">
        <v>800</v>
      </c>
      <c r="AI17" s="5">
        <v>470</v>
      </c>
      <c r="AJ17" s="8">
        <v>0.55500000000000005</v>
      </c>
      <c r="AK17" s="5">
        <v>680</v>
      </c>
      <c r="AL17" s="8">
        <v>0.79800000000000004</v>
      </c>
      <c r="AM17" s="5">
        <v>815</v>
      </c>
      <c r="AN17" s="8">
        <v>0.95699999999999996</v>
      </c>
      <c r="AO17" s="5">
        <v>840</v>
      </c>
      <c r="AP17" s="8">
        <v>0.98899999999999999</v>
      </c>
      <c r="AQ17" s="5">
        <v>10</v>
      </c>
      <c r="AR17" s="8">
        <v>1.0999999999999999E-2</v>
      </c>
      <c r="AS17" s="5">
        <v>850</v>
      </c>
      <c r="AT17" s="5">
        <v>255</v>
      </c>
      <c r="AU17" s="8">
        <v>0.39</v>
      </c>
      <c r="AV17" s="5">
        <v>430</v>
      </c>
      <c r="AW17" s="8">
        <v>0.65300000000000002</v>
      </c>
      <c r="AX17" s="5">
        <v>570</v>
      </c>
      <c r="AY17" s="8">
        <v>0.86599999999999999</v>
      </c>
      <c r="AZ17" s="5">
        <v>630</v>
      </c>
      <c r="BA17" s="8">
        <v>0.95699999999999996</v>
      </c>
      <c r="BB17" s="5">
        <v>30</v>
      </c>
      <c r="BC17" s="8">
        <v>4.2999999999999997E-2</v>
      </c>
      <c r="BD17" s="5">
        <v>655</v>
      </c>
    </row>
    <row r="18" spans="1:56" x14ac:dyDescent="0.35">
      <c r="A18" t="s">
        <v>75</v>
      </c>
      <c r="B18" s="5">
        <v>845</v>
      </c>
      <c r="C18" s="8">
        <v>0.21</v>
      </c>
      <c r="D18" s="11">
        <v>1910</v>
      </c>
      <c r="E18" s="8">
        <v>0.47599999999999998</v>
      </c>
      <c r="F18" s="11">
        <v>3030</v>
      </c>
      <c r="G18" s="8">
        <v>0.75600000000000001</v>
      </c>
      <c r="H18" s="11">
        <v>3710</v>
      </c>
      <c r="I18" s="8">
        <v>0.92600000000000005</v>
      </c>
      <c r="J18" s="5">
        <v>295</v>
      </c>
      <c r="K18" s="8">
        <v>7.3999999999999996E-2</v>
      </c>
      <c r="L18" s="11">
        <v>4005</v>
      </c>
      <c r="M18" s="5">
        <v>955</v>
      </c>
      <c r="N18" s="8">
        <v>0.23</v>
      </c>
      <c r="O18" s="11">
        <v>2200</v>
      </c>
      <c r="P18" s="8">
        <v>0.52800000000000002</v>
      </c>
      <c r="Q18" s="11">
        <v>3335</v>
      </c>
      <c r="R18" s="8">
        <v>0.80200000000000005</v>
      </c>
      <c r="S18" s="11">
        <v>3915</v>
      </c>
      <c r="T18" s="8">
        <v>0.94199999999999995</v>
      </c>
      <c r="U18" s="5">
        <v>245</v>
      </c>
      <c r="V18" s="8">
        <v>5.8000000000000003E-2</v>
      </c>
      <c r="W18" s="11">
        <v>4160</v>
      </c>
      <c r="X18" s="11">
        <v>1350</v>
      </c>
      <c r="Y18" s="8">
        <v>0.317</v>
      </c>
      <c r="Z18" s="11">
        <v>2470</v>
      </c>
      <c r="AA18" s="8">
        <v>0.57899999999999996</v>
      </c>
      <c r="AB18" s="11">
        <v>3655</v>
      </c>
      <c r="AC18" s="8">
        <v>0.85699999999999998</v>
      </c>
      <c r="AD18" s="11">
        <v>4110</v>
      </c>
      <c r="AE18" s="8">
        <v>0.96399999999999997</v>
      </c>
      <c r="AF18" s="5">
        <v>155</v>
      </c>
      <c r="AG18" s="8">
        <v>3.5999999999999997E-2</v>
      </c>
      <c r="AH18" s="11">
        <v>4260</v>
      </c>
      <c r="AI18" s="11">
        <v>1170</v>
      </c>
      <c r="AJ18" s="8">
        <v>0.26900000000000002</v>
      </c>
      <c r="AK18" s="11">
        <v>2520</v>
      </c>
      <c r="AL18" s="8">
        <v>0.57899999999999996</v>
      </c>
      <c r="AM18" s="11">
        <v>3930</v>
      </c>
      <c r="AN18" s="8">
        <v>0.90300000000000002</v>
      </c>
      <c r="AO18" s="11">
        <v>4270</v>
      </c>
      <c r="AP18" s="8">
        <v>0.98199999999999998</v>
      </c>
      <c r="AQ18" s="5">
        <v>80</v>
      </c>
      <c r="AR18" s="8">
        <v>1.7999999999999999E-2</v>
      </c>
      <c r="AS18" s="11">
        <v>4350</v>
      </c>
      <c r="AT18" s="5">
        <v>685</v>
      </c>
      <c r="AU18" s="8">
        <v>0.161</v>
      </c>
      <c r="AV18" s="11">
        <v>1745</v>
      </c>
      <c r="AW18" s="8">
        <v>0.41099999999999998</v>
      </c>
      <c r="AX18" s="11">
        <v>2940</v>
      </c>
      <c r="AY18" s="8">
        <v>0.69299999999999995</v>
      </c>
      <c r="AZ18" s="11">
        <v>3755</v>
      </c>
      <c r="BA18" s="8">
        <v>0.88600000000000001</v>
      </c>
      <c r="BB18" s="5">
        <v>485</v>
      </c>
      <c r="BC18" s="8">
        <v>0.114</v>
      </c>
      <c r="BD18" s="11">
        <v>4240</v>
      </c>
    </row>
    <row r="19" spans="1:56" x14ac:dyDescent="0.35">
      <c r="A19" t="s">
        <v>52</v>
      </c>
      <c r="B19" s="11">
        <v>2215</v>
      </c>
      <c r="C19" s="8">
        <v>0.52400000000000002</v>
      </c>
      <c r="D19" s="11">
        <v>3250</v>
      </c>
      <c r="E19" s="8">
        <v>0.76900000000000002</v>
      </c>
      <c r="F19" s="11">
        <v>3870</v>
      </c>
      <c r="G19" s="8">
        <v>0.91600000000000004</v>
      </c>
      <c r="H19" s="11">
        <v>4130</v>
      </c>
      <c r="I19" s="8">
        <v>0.97599999999999998</v>
      </c>
      <c r="J19" s="5">
        <v>100</v>
      </c>
      <c r="K19" s="8">
        <v>2.4E-2</v>
      </c>
      <c r="L19" s="11">
        <v>4230</v>
      </c>
      <c r="M19" s="11">
        <v>2610</v>
      </c>
      <c r="N19" s="8">
        <v>0.623</v>
      </c>
      <c r="O19" s="11">
        <v>3525</v>
      </c>
      <c r="P19" s="8">
        <v>0.84099999999999997</v>
      </c>
      <c r="Q19" s="11">
        <v>3965</v>
      </c>
      <c r="R19" s="8">
        <v>0.94599999999999995</v>
      </c>
      <c r="S19" s="11">
        <v>4135</v>
      </c>
      <c r="T19" s="8">
        <v>0.98599999999999999</v>
      </c>
      <c r="U19" s="5">
        <v>55</v>
      </c>
      <c r="V19" s="8">
        <v>1.4E-2</v>
      </c>
      <c r="W19" s="11">
        <v>4190</v>
      </c>
      <c r="X19" s="11">
        <v>2600</v>
      </c>
      <c r="Y19" s="8">
        <v>0.59199999999999997</v>
      </c>
      <c r="Z19" s="11">
        <v>3535</v>
      </c>
      <c r="AA19" s="8">
        <v>0.80500000000000005</v>
      </c>
      <c r="AB19" s="11">
        <v>4180</v>
      </c>
      <c r="AC19" s="8">
        <v>0.95099999999999996</v>
      </c>
      <c r="AD19" s="11">
        <v>4315</v>
      </c>
      <c r="AE19" s="8">
        <v>0.98199999999999998</v>
      </c>
      <c r="AF19" s="5">
        <v>80</v>
      </c>
      <c r="AG19" s="8">
        <v>1.7999999999999999E-2</v>
      </c>
      <c r="AH19" s="11">
        <v>4395</v>
      </c>
      <c r="AI19" s="11">
        <v>2700</v>
      </c>
      <c r="AJ19" s="8">
        <v>0.57799999999999996</v>
      </c>
      <c r="AK19" s="11">
        <v>3850</v>
      </c>
      <c r="AL19" s="8">
        <v>0.82399999999999995</v>
      </c>
      <c r="AM19" s="11">
        <v>4530</v>
      </c>
      <c r="AN19" s="8">
        <v>0.97099999999999997</v>
      </c>
      <c r="AO19" s="11">
        <v>4625</v>
      </c>
      <c r="AP19" s="8">
        <v>0.99099999999999999</v>
      </c>
      <c r="AQ19" s="5">
        <v>45</v>
      </c>
      <c r="AR19" s="8">
        <v>8.9999999999999993E-3</v>
      </c>
      <c r="AS19" s="11">
        <v>4670</v>
      </c>
      <c r="AT19" s="11">
        <v>2520</v>
      </c>
      <c r="AU19" s="8">
        <v>0.56599999999999995</v>
      </c>
      <c r="AV19" s="11">
        <v>3510</v>
      </c>
      <c r="AW19" s="8">
        <v>0.78700000000000003</v>
      </c>
      <c r="AX19" s="11">
        <v>4140</v>
      </c>
      <c r="AY19" s="8">
        <v>0.93</v>
      </c>
      <c r="AZ19" s="11">
        <v>4370</v>
      </c>
      <c r="BA19" s="8">
        <v>0.98099999999999998</v>
      </c>
      <c r="BB19" s="5">
        <v>85</v>
      </c>
      <c r="BC19" s="8">
        <v>1.9E-2</v>
      </c>
      <c r="BD19" s="11">
        <v>4455</v>
      </c>
    </row>
    <row r="20" spans="1:56" x14ac:dyDescent="0.35">
      <c r="A20" t="s">
        <v>76</v>
      </c>
      <c r="B20" s="5">
        <v>20</v>
      </c>
      <c r="C20" s="8">
        <v>0.58099999999999996</v>
      </c>
      <c r="D20" s="5">
        <v>25</v>
      </c>
      <c r="E20" s="8">
        <v>0.77400000000000002</v>
      </c>
      <c r="F20" s="5">
        <v>30</v>
      </c>
      <c r="G20" s="8">
        <v>0.96799999999999997</v>
      </c>
      <c r="H20" s="5">
        <v>30</v>
      </c>
      <c r="I20" s="8">
        <v>1</v>
      </c>
      <c r="J20" s="5">
        <v>0</v>
      </c>
      <c r="K20" s="8">
        <v>0</v>
      </c>
      <c r="L20" s="5">
        <v>30</v>
      </c>
      <c r="M20" s="5">
        <v>20</v>
      </c>
      <c r="N20" s="8">
        <v>0.44</v>
      </c>
      <c r="O20" s="5">
        <v>35</v>
      </c>
      <c r="P20" s="8">
        <v>0.7</v>
      </c>
      <c r="Q20" s="5">
        <v>45</v>
      </c>
      <c r="R20" s="8">
        <v>0.88</v>
      </c>
      <c r="S20" s="5">
        <v>50</v>
      </c>
      <c r="T20" s="8">
        <v>1</v>
      </c>
      <c r="U20" s="5">
        <v>0</v>
      </c>
      <c r="V20" s="8">
        <v>0</v>
      </c>
      <c r="W20" s="5">
        <v>50</v>
      </c>
      <c r="X20" s="5">
        <v>25</v>
      </c>
      <c r="Y20" s="8">
        <v>0.628</v>
      </c>
      <c r="Z20" s="5">
        <v>35</v>
      </c>
      <c r="AA20" s="8">
        <v>0.83699999999999997</v>
      </c>
      <c r="AB20" s="5">
        <v>40</v>
      </c>
      <c r="AC20" s="8">
        <v>0.95299999999999996</v>
      </c>
      <c r="AD20" s="5">
        <v>45</v>
      </c>
      <c r="AE20" s="8">
        <v>1</v>
      </c>
      <c r="AF20" s="5">
        <v>0</v>
      </c>
      <c r="AG20" s="8">
        <v>0</v>
      </c>
      <c r="AH20" s="5">
        <v>45</v>
      </c>
      <c r="AI20" s="5">
        <v>15</v>
      </c>
      <c r="AJ20" s="8">
        <v>0.5</v>
      </c>
      <c r="AK20" s="5">
        <v>20</v>
      </c>
      <c r="AL20" s="8">
        <v>0.71399999999999997</v>
      </c>
      <c r="AM20" s="5">
        <v>25</v>
      </c>
      <c r="AN20" s="8">
        <v>0.92900000000000005</v>
      </c>
      <c r="AO20" s="5">
        <v>30</v>
      </c>
      <c r="AP20" s="8">
        <v>1</v>
      </c>
      <c r="AQ20" s="5">
        <v>0</v>
      </c>
      <c r="AR20" s="8">
        <v>0</v>
      </c>
      <c r="AS20" s="5">
        <v>30</v>
      </c>
      <c r="AT20" s="5">
        <v>5</v>
      </c>
      <c r="AU20" s="8">
        <v>0.23300000000000001</v>
      </c>
      <c r="AV20" s="5">
        <v>15</v>
      </c>
      <c r="AW20" s="8">
        <v>0.53300000000000003</v>
      </c>
      <c r="AX20" s="5">
        <v>25</v>
      </c>
      <c r="AY20" s="8">
        <v>0.83299999999999996</v>
      </c>
      <c r="AZ20" s="5">
        <v>30</v>
      </c>
      <c r="BA20" s="8">
        <v>1</v>
      </c>
      <c r="BB20" s="5">
        <v>0</v>
      </c>
      <c r="BC20" s="8">
        <v>0</v>
      </c>
      <c r="BD20" s="5">
        <v>30</v>
      </c>
    </row>
    <row r="21" spans="1:56" x14ac:dyDescent="0.35">
      <c r="A21" t="s">
        <v>139</v>
      </c>
      <c r="B21" s="5">
        <v>25</v>
      </c>
      <c r="C21" s="8">
        <v>0.26</v>
      </c>
      <c r="D21" s="5">
        <v>50</v>
      </c>
      <c r="E21" s="8">
        <v>0.51</v>
      </c>
      <c r="F21" s="5">
        <v>65</v>
      </c>
      <c r="G21" s="8">
        <v>0.65600000000000003</v>
      </c>
      <c r="H21" s="5">
        <v>75</v>
      </c>
      <c r="I21" s="8">
        <v>0.77100000000000002</v>
      </c>
      <c r="J21" s="5">
        <v>20</v>
      </c>
      <c r="K21" s="8">
        <v>0.22900000000000001</v>
      </c>
      <c r="L21" s="5">
        <v>95</v>
      </c>
      <c r="M21" s="5">
        <v>25</v>
      </c>
      <c r="N21" s="8">
        <v>0.48899999999999999</v>
      </c>
      <c r="O21" s="5">
        <v>30</v>
      </c>
      <c r="P21" s="8">
        <v>0.61699999999999999</v>
      </c>
      <c r="Q21" s="5">
        <v>40</v>
      </c>
      <c r="R21" s="8">
        <v>0.80900000000000005</v>
      </c>
      <c r="S21" s="5">
        <v>40</v>
      </c>
      <c r="T21" s="8">
        <v>0.83</v>
      </c>
      <c r="U21" s="5">
        <v>10</v>
      </c>
      <c r="V21" s="8">
        <v>0.17</v>
      </c>
      <c r="W21" s="5">
        <v>45</v>
      </c>
      <c r="X21" s="5">
        <v>5</v>
      </c>
      <c r="Y21" s="5" t="s">
        <v>27</v>
      </c>
      <c r="Z21" s="5">
        <v>10</v>
      </c>
      <c r="AA21" s="5" t="s">
        <v>27</v>
      </c>
      <c r="AB21" s="5">
        <v>10</v>
      </c>
      <c r="AC21" s="5" t="s">
        <v>27</v>
      </c>
      <c r="AD21" s="5">
        <v>10</v>
      </c>
      <c r="AE21" s="5" t="s">
        <v>27</v>
      </c>
      <c r="AF21" s="5" t="s">
        <v>27</v>
      </c>
      <c r="AG21" s="5" t="s">
        <v>27</v>
      </c>
      <c r="AH21" s="5">
        <v>10</v>
      </c>
      <c r="AI21" s="5">
        <v>15</v>
      </c>
      <c r="AJ21" s="8">
        <v>0.57099999999999995</v>
      </c>
      <c r="AK21" s="5">
        <v>20</v>
      </c>
      <c r="AL21" s="8">
        <v>0.78600000000000003</v>
      </c>
      <c r="AM21" s="5">
        <v>25</v>
      </c>
      <c r="AN21" s="8">
        <v>0.96399999999999997</v>
      </c>
      <c r="AO21" s="5">
        <v>30</v>
      </c>
      <c r="AP21" s="8">
        <v>1</v>
      </c>
      <c r="AQ21" s="5">
        <v>0</v>
      </c>
      <c r="AR21" s="8">
        <v>0</v>
      </c>
      <c r="AS21" s="5">
        <v>30</v>
      </c>
      <c r="AT21" s="5">
        <v>10</v>
      </c>
      <c r="AU21" s="8">
        <v>0.40699999999999997</v>
      </c>
      <c r="AV21" s="5">
        <v>15</v>
      </c>
      <c r="AW21" s="8">
        <v>0.59299999999999997</v>
      </c>
      <c r="AX21" s="5">
        <v>20</v>
      </c>
      <c r="AY21" s="8">
        <v>0.70399999999999996</v>
      </c>
      <c r="AZ21" s="5">
        <v>20</v>
      </c>
      <c r="BA21" s="8">
        <v>0.81499999999999995</v>
      </c>
      <c r="BB21" s="5">
        <v>5</v>
      </c>
      <c r="BC21" s="8">
        <v>0.185</v>
      </c>
      <c r="BD21" s="5">
        <v>25</v>
      </c>
    </row>
    <row r="22" spans="1:56" x14ac:dyDescent="0.35">
      <c r="A22" t="s">
        <v>77</v>
      </c>
      <c r="B22" s="5">
        <v>815</v>
      </c>
      <c r="C22" s="8">
        <v>0.48299999999999998</v>
      </c>
      <c r="D22" s="11">
        <v>1130</v>
      </c>
      <c r="E22" s="8">
        <v>0.66800000000000004</v>
      </c>
      <c r="F22" s="11">
        <v>1400</v>
      </c>
      <c r="G22" s="8">
        <v>0.82899999999999996</v>
      </c>
      <c r="H22" s="11">
        <v>1555</v>
      </c>
      <c r="I22" s="8">
        <v>0.91800000000000004</v>
      </c>
      <c r="J22" s="5">
        <v>140</v>
      </c>
      <c r="K22" s="8">
        <v>8.2000000000000003E-2</v>
      </c>
      <c r="L22" s="11">
        <v>1690</v>
      </c>
      <c r="M22" s="5">
        <v>870</v>
      </c>
      <c r="N22" s="8">
        <v>0.54700000000000004</v>
      </c>
      <c r="O22" s="11">
        <v>1170</v>
      </c>
      <c r="P22" s="8">
        <v>0.73199999999999998</v>
      </c>
      <c r="Q22" s="11">
        <v>1355</v>
      </c>
      <c r="R22" s="8">
        <v>0.85099999999999998</v>
      </c>
      <c r="S22" s="11">
        <v>1490</v>
      </c>
      <c r="T22" s="8">
        <v>0.93500000000000005</v>
      </c>
      <c r="U22" s="5">
        <v>105</v>
      </c>
      <c r="V22" s="8">
        <v>6.5000000000000002E-2</v>
      </c>
      <c r="W22" s="11">
        <v>1595</v>
      </c>
      <c r="X22" s="5">
        <v>850</v>
      </c>
      <c r="Y22" s="8">
        <v>0.502</v>
      </c>
      <c r="Z22" s="11">
        <v>1155</v>
      </c>
      <c r="AA22" s="8">
        <v>0.68300000000000005</v>
      </c>
      <c r="AB22" s="11">
        <v>1440</v>
      </c>
      <c r="AC22" s="8">
        <v>0.85</v>
      </c>
      <c r="AD22" s="11">
        <v>1590</v>
      </c>
      <c r="AE22" s="8">
        <v>0.93899999999999995</v>
      </c>
      <c r="AF22" s="5">
        <v>105</v>
      </c>
      <c r="AG22" s="8">
        <v>6.0999999999999999E-2</v>
      </c>
      <c r="AH22" s="11">
        <v>1690</v>
      </c>
      <c r="AI22" s="5">
        <v>740</v>
      </c>
      <c r="AJ22" s="8">
        <v>0.49099999999999999</v>
      </c>
      <c r="AK22" s="11">
        <v>1080</v>
      </c>
      <c r="AL22" s="8">
        <v>0.71799999999999997</v>
      </c>
      <c r="AM22" s="11">
        <v>1385</v>
      </c>
      <c r="AN22" s="8">
        <v>0.92</v>
      </c>
      <c r="AO22" s="11">
        <v>1460</v>
      </c>
      <c r="AP22" s="8">
        <v>0.97099999999999997</v>
      </c>
      <c r="AQ22" s="5">
        <v>45</v>
      </c>
      <c r="AR22" s="8">
        <v>2.9000000000000001E-2</v>
      </c>
      <c r="AS22" s="11">
        <v>1505</v>
      </c>
      <c r="AT22" s="5">
        <v>685</v>
      </c>
      <c r="AU22" s="8">
        <v>0.45200000000000001</v>
      </c>
      <c r="AV22" s="11">
        <v>1035</v>
      </c>
      <c r="AW22" s="8">
        <v>0.68400000000000005</v>
      </c>
      <c r="AX22" s="11">
        <v>1255</v>
      </c>
      <c r="AY22" s="8">
        <v>0.82799999999999996</v>
      </c>
      <c r="AZ22" s="11">
        <v>1395</v>
      </c>
      <c r="BA22" s="8">
        <v>0.92100000000000004</v>
      </c>
      <c r="BB22" s="5">
        <v>120</v>
      </c>
      <c r="BC22" s="8">
        <v>7.9000000000000001E-2</v>
      </c>
      <c r="BD22" s="11">
        <v>1515</v>
      </c>
    </row>
    <row r="23" spans="1:56" x14ac:dyDescent="0.35">
      <c r="A23" t="s">
        <v>53</v>
      </c>
      <c r="B23" s="11">
        <v>17630</v>
      </c>
      <c r="C23" s="8">
        <v>0.38100000000000001</v>
      </c>
      <c r="D23" s="11">
        <v>30305</v>
      </c>
      <c r="E23" s="8">
        <v>0.65400000000000003</v>
      </c>
      <c r="F23" s="11">
        <v>39715</v>
      </c>
      <c r="G23" s="8">
        <v>0.85799999999999998</v>
      </c>
      <c r="H23" s="11">
        <v>44115</v>
      </c>
      <c r="I23" s="8">
        <v>0.95199999999999996</v>
      </c>
      <c r="J23" s="11">
        <v>2200</v>
      </c>
      <c r="K23" s="8">
        <v>4.8000000000000001E-2</v>
      </c>
      <c r="L23" s="11">
        <v>46315</v>
      </c>
      <c r="M23" s="11">
        <v>18095</v>
      </c>
      <c r="N23" s="8">
        <v>0.40100000000000002</v>
      </c>
      <c r="O23" s="11">
        <v>30970</v>
      </c>
      <c r="P23" s="8">
        <v>0.68700000000000006</v>
      </c>
      <c r="Q23" s="11">
        <v>39560</v>
      </c>
      <c r="R23" s="8">
        <v>0.877</v>
      </c>
      <c r="S23" s="11">
        <v>43275</v>
      </c>
      <c r="T23" s="8">
        <v>0.96</v>
      </c>
      <c r="U23" s="11">
        <v>1820</v>
      </c>
      <c r="V23" s="8">
        <v>0.04</v>
      </c>
      <c r="W23" s="11">
        <v>45095</v>
      </c>
      <c r="X23" s="11">
        <v>20045</v>
      </c>
      <c r="Y23" s="8">
        <v>0.45300000000000001</v>
      </c>
      <c r="Z23" s="11">
        <v>31040</v>
      </c>
      <c r="AA23" s="8">
        <v>0.70199999999999996</v>
      </c>
      <c r="AB23" s="11">
        <v>40010</v>
      </c>
      <c r="AC23" s="8">
        <v>0.90500000000000003</v>
      </c>
      <c r="AD23" s="11">
        <v>43045</v>
      </c>
      <c r="AE23" s="8">
        <v>0.97399999999999998</v>
      </c>
      <c r="AF23" s="11">
        <v>1155</v>
      </c>
      <c r="AG23" s="8">
        <v>2.5999999999999999E-2</v>
      </c>
      <c r="AH23" s="11">
        <v>44205</v>
      </c>
      <c r="AI23" s="11">
        <v>16405</v>
      </c>
      <c r="AJ23" s="8">
        <v>0.372</v>
      </c>
      <c r="AK23" s="11">
        <v>28970</v>
      </c>
      <c r="AL23" s="8">
        <v>0.65700000000000003</v>
      </c>
      <c r="AM23" s="11">
        <v>40100</v>
      </c>
      <c r="AN23" s="8">
        <v>0.90900000000000003</v>
      </c>
      <c r="AO23" s="11">
        <v>43220</v>
      </c>
      <c r="AP23" s="8">
        <v>0.98</v>
      </c>
      <c r="AQ23" s="5">
        <v>890</v>
      </c>
      <c r="AR23" s="8">
        <v>0.02</v>
      </c>
      <c r="AS23" s="11">
        <v>44105</v>
      </c>
      <c r="AT23" s="11">
        <v>14245</v>
      </c>
      <c r="AU23" s="8">
        <v>0.33100000000000002</v>
      </c>
      <c r="AV23" s="11">
        <v>27530</v>
      </c>
      <c r="AW23" s="8">
        <v>0.64</v>
      </c>
      <c r="AX23" s="11">
        <v>36865</v>
      </c>
      <c r="AY23" s="8">
        <v>0.85699999999999998</v>
      </c>
      <c r="AZ23" s="11">
        <v>41280</v>
      </c>
      <c r="BA23" s="8">
        <v>0.96</v>
      </c>
      <c r="BB23" s="11">
        <v>1725</v>
      </c>
      <c r="BC23" s="8">
        <v>0.04</v>
      </c>
      <c r="BD23" s="11">
        <v>43005</v>
      </c>
    </row>
    <row r="24" spans="1:56" x14ac:dyDescent="0.35">
      <c r="A24" t="s">
        <v>54</v>
      </c>
      <c r="B24" s="5">
        <v>200</v>
      </c>
      <c r="C24" s="8">
        <v>0.29899999999999999</v>
      </c>
      <c r="D24" s="5">
        <v>370</v>
      </c>
      <c r="E24" s="8">
        <v>0.55600000000000005</v>
      </c>
      <c r="F24" s="5">
        <v>530</v>
      </c>
      <c r="G24" s="8">
        <v>0.79400000000000004</v>
      </c>
      <c r="H24" s="5">
        <v>625</v>
      </c>
      <c r="I24" s="8">
        <v>0.93400000000000005</v>
      </c>
      <c r="J24" s="5">
        <v>45</v>
      </c>
      <c r="K24" s="8">
        <v>6.6000000000000003E-2</v>
      </c>
      <c r="L24" s="5">
        <v>670</v>
      </c>
      <c r="M24" s="5">
        <v>155</v>
      </c>
      <c r="N24" s="8">
        <v>0.33600000000000002</v>
      </c>
      <c r="O24" s="5">
        <v>285</v>
      </c>
      <c r="P24" s="8">
        <v>0.61699999999999999</v>
      </c>
      <c r="Q24" s="5">
        <v>375</v>
      </c>
      <c r="R24" s="8">
        <v>0.81499999999999995</v>
      </c>
      <c r="S24" s="5">
        <v>425</v>
      </c>
      <c r="T24" s="8">
        <v>0.93</v>
      </c>
      <c r="U24" s="5">
        <v>30</v>
      </c>
      <c r="V24" s="8">
        <v>7.0000000000000007E-2</v>
      </c>
      <c r="W24" s="5">
        <v>460</v>
      </c>
      <c r="X24" s="5">
        <v>145</v>
      </c>
      <c r="Y24" s="8">
        <v>0.38</v>
      </c>
      <c r="Z24" s="5">
        <v>255</v>
      </c>
      <c r="AA24" s="8">
        <v>0.66400000000000003</v>
      </c>
      <c r="AB24" s="5">
        <v>355</v>
      </c>
      <c r="AC24" s="8">
        <v>0.91900000000000004</v>
      </c>
      <c r="AD24" s="5">
        <v>375</v>
      </c>
      <c r="AE24" s="8">
        <v>0.97699999999999998</v>
      </c>
      <c r="AF24" s="5">
        <v>10</v>
      </c>
      <c r="AG24" s="8">
        <v>2.3E-2</v>
      </c>
      <c r="AH24" s="5">
        <v>385</v>
      </c>
      <c r="AI24" s="5">
        <v>150</v>
      </c>
      <c r="AJ24" s="5" t="s">
        <v>27</v>
      </c>
      <c r="AK24" s="5">
        <v>290</v>
      </c>
      <c r="AL24" s="5" t="s">
        <v>27</v>
      </c>
      <c r="AM24" s="5">
        <v>380</v>
      </c>
      <c r="AN24" s="5" t="s">
        <v>27</v>
      </c>
      <c r="AO24" s="5">
        <v>400</v>
      </c>
      <c r="AP24" s="5" t="s">
        <v>27</v>
      </c>
      <c r="AQ24" s="5" t="s">
        <v>27</v>
      </c>
      <c r="AR24" s="5" t="s">
        <v>27</v>
      </c>
      <c r="AS24" s="5">
        <v>400</v>
      </c>
      <c r="AT24" s="5">
        <v>110</v>
      </c>
      <c r="AU24" s="8">
        <v>0.29599999999999999</v>
      </c>
      <c r="AV24" s="5">
        <v>195</v>
      </c>
      <c r="AW24" s="8">
        <v>0.52100000000000002</v>
      </c>
      <c r="AX24" s="5">
        <v>300</v>
      </c>
      <c r="AY24" s="8">
        <v>0.78800000000000003</v>
      </c>
      <c r="AZ24" s="5">
        <v>355</v>
      </c>
      <c r="BA24" s="8">
        <v>0.93700000000000006</v>
      </c>
      <c r="BB24" s="5">
        <v>25</v>
      </c>
      <c r="BC24" s="8">
        <v>6.3E-2</v>
      </c>
      <c r="BD24" s="5">
        <v>380</v>
      </c>
    </row>
    <row r="25" spans="1:56" x14ac:dyDescent="0.35">
      <c r="A25" t="s">
        <v>55</v>
      </c>
      <c r="B25" s="5">
        <v>35</v>
      </c>
      <c r="C25" s="8">
        <v>9.1999999999999998E-2</v>
      </c>
      <c r="D25" s="5">
        <v>95</v>
      </c>
      <c r="E25" s="8">
        <v>0.253</v>
      </c>
      <c r="F25" s="5">
        <v>165</v>
      </c>
      <c r="G25" s="8">
        <v>0.441</v>
      </c>
      <c r="H25" s="5">
        <v>265</v>
      </c>
      <c r="I25" s="8">
        <v>0.69399999999999995</v>
      </c>
      <c r="J25" s="5">
        <v>115</v>
      </c>
      <c r="K25" s="8">
        <v>0.30599999999999999</v>
      </c>
      <c r="L25" s="5">
        <v>380</v>
      </c>
      <c r="M25" s="5">
        <v>50</v>
      </c>
      <c r="N25" s="8">
        <v>0.155</v>
      </c>
      <c r="O25" s="5">
        <v>125</v>
      </c>
      <c r="P25" s="8">
        <v>0.39</v>
      </c>
      <c r="Q25" s="5">
        <v>205</v>
      </c>
      <c r="R25" s="8">
        <v>0.63200000000000001</v>
      </c>
      <c r="S25" s="5">
        <v>275</v>
      </c>
      <c r="T25" s="8">
        <v>0.85399999999999998</v>
      </c>
      <c r="U25" s="5">
        <v>45</v>
      </c>
      <c r="V25" s="8">
        <v>0.14599999999999999</v>
      </c>
      <c r="W25" s="5">
        <v>325</v>
      </c>
      <c r="X25" s="5">
        <v>105</v>
      </c>
      <c r="Y25" s="8">
        <v>0.32700000000000001</v>
      </c>
      <c r="Z25" s="5">
        <v>170</v>
      </c>
      <c r="AA25" s="8">
        <v>0.53300000000000003</v>
      </c>
      <c r="AB25" s="5">
        <v>255</v>
      </c>
      <c r="AC25" s="8">
        <v>0.81599999999999995</v>
      </c>
      <c r="AD25" s="5">
        <v>305</v>
      </c>
      <c r="AE25" s="8">
        <v>0.96499999999999997</v>
      </c>
      <c r="AF25" s="5">
        <v>10</v>
      </c>
      <c r="AG25" s="8">
        <v>3.5000000000000003E-2</v>
      </c>
      <c r="AH25" s="5">
        <v>315</v>
      </c>
      <c r="AI25" s="5">
        <v>55</v>
      </c>
      <c r="AJ25" s="8">
        <v>0.23</v>
      </c>
      <c r="AK25" s="5">
        <v>115</v>
      </c>
      <c r="AL25" s="8">
        <v>0.48</v>
      </c>
      <c r="AM25" s="5">
        <v>210</v>
      </c>
      <c r="AN25" s="8">
        <v>0.85699999999999998</v>
      </c>
      <c r="AO25" s="5">
        <v>240</v>
      </c>
      <c r="AP25" s="8">
        <v>0.98</v>
      </c>
      <c r="AQ25" s="5">
        <v>5</v>
      </c>
      <c r="AR25" s="8">
        <v>0.02</v>
      </c>
      <c r="AS25" s="5">
        <v>245</v>
      </c>
      <c r="AT25" s="5">
        <v>20</v>
      </c>
      <c r="AU25" s="8">
        <v>0.11700000000000001</v>
      </c>
      <c r="AV25" s="5">
        <v>55</v>
      </c>
      <c r="AW25" s="8">
        <v>0.30299999999999999</v>
      </c>
      <c r="AX25" s="5">
        <v>95</v>
      </c>
      <c r="AY25" s="8">
        <v>0.495</v>
      </c>
      <c r="AZ25" s="5">
        <v>145</v>
      </c>
      <c r="BA25" s="8">
        <v>0.76600000000000001</v>
      </c>
      <c r="BB25" s="5">
        <v>45</v>
      </c>
      <c r="BC25" s="8">
        <v>0.23400000000000001</v>
      </c>
      <c r="BD25" s="5">
        <v>190</v>
      </c>
    </row>
    <row r="26" spans="1:56" x14ac:dyDescent="0.35">
      <c r="A26" t="s">
        <v>56</v>
      </c>
      <c r="B26" s="5">
        <v>125</v>
      </c>
      <c r="C26" s="8">
        <v>0.20100000000000001</v>
      </c>
      <c r="D26" s="5">
        <v>295</v>
      </c>
      <c r="E26" s="8">
        <v>0.48</v>
      </c>
      <c r="F26" s="5">
        <v>460</v>
      </c>
      <c r="G26" s="8">
        <v>0.74199999999999999</v>
      </c>
      <c r="H26" s="5">
        <v>555</v>
      </c>
      <c r="I26" s="8">
        <v>0.90300000000000002</v>
      </c>
      <c r="J26" s="5">
        <v>60</v>
      </c>
      <c r="K26" s="8">
        <v>9.7000000000000003E-2</v>
      </c>
      <c r="L26" s="5">
        <v>615</v>
      </c>
      <c r="M26" s="5">
        <v>90</v>
      </c>
      <c r="N26" s="8">
        <v>0.16400000000000001</v>
      </c>
      <c r="O26" s="5">
        <v>225</v>
      </c>
      <c r="P26" s="8">
        <v>0.40899999999999997</v>
      </c>
      <c r="Q26" s="5">
        <v>410</v>
      </c>
      <c r="R26" s="8">
        <v>0.74199999999999999</v>
      </c>
      <c r="S26" s="5">
        <v>520</v>
      </c>
      <c r="T26" s="8">
        <v>0.93300000000000005</v>
      </c>
      <c r="U26" s="5">
        <v>35</v>
      </c>
      <c r="V26" s="8">
        <v>6.7000000000000004E-2</v>
      </c>
      <c r="W26" s="5">
        <v>555</v>
      </c>
      <c r="X26" s="5">
        <v>235</v>
      </c>
      <c r="Y26" s="8">
        <v>0.47299999999999998</v>
      </c>
      <c r="Z26" s="5">
        <v>365</v>
      </c>
      <c r="AA26" s="8">
        <v>0.73299999999999998</v>
      </c>
      <c r="AB26" s="5">
        <v>455</v>
      </c>
      <c r="AC26" s="8">
        <v>0.90800000000000003</v>
      </c>
      <c r="AD26" s="5">
        <v>490</v>
      </c>
      <c r="AE26" s="8">
        <v>0.97799999999999998</v>
      </c>
      <c r="AF26" s="5">
        <v>10</v>
      </c>
      <c r="AG26" s="8">
        <v>2.1999999999999999E-2</v>
      </c>
      <c r="AH26" s="5">
        <v>500</v>
      </c>
      <c r="AI26" s="5">
        <v>115</v>
      </c>
      <c r="AJ26" s="8">
        <v>0.28299999999999997</v>
      </c>
      <c r="AK26" s="5">
        <v>260</v>
      </c>
      <c r="AL26" s="8">
        <v>0.627</v>
      </c>
      <c r="AM26" s="5">
        <v>380</v>
      </c>
      <c r="AN26" s="8">
        <v>0.91500000000000004</v>
      </c>
      <c r="AO26" s="5">
        <v>405</v>
      </c>
      <c r="AP26" s="8">
        <v>0.97799999999999998</v>
      </c>
      <c r="AQ26" s="5">
        <v>10</v>
      </c>
      <c r="AR26" s="8">
        <v>2.1999999999999999E-2</v>
      </c>
      <c r="AS26" s="5">
        <v>415</v>
      </c>
      <c r="AT26" s="5">
        <v>50</v>
      </c>
      <c r="AU26" s="8">
        <v>0.13</v>
      </c>
      <c r="AV26" s="5">
        <v>130</v>
      </c>
      <c r="AW26" s="8">
        <v>0.35199999999999998</v>
      </c>
      <c r="AX26" s="5">
        <v>220</v>
      </c>
      <c r="AY26" s="8">
        <v>0.59299999999999997</v>
      </c>
      <c r="AZ26" s="5">
        <v>300</v>
      </c>
      <c r="BA26" s="8">
        <v>0.81</v>
      </c>
      <c r="BB26" s="5">
        <v>70</v>
      </c>
      <c r="BC26" s="8">
        <v>0.19</v>
      </c>
      <c r="BD26" s="5">
        <v>370</v>
      </c>
    </row>
    <row r="27" spans="1:56" x14ac:dyDescent="0.35">
      <c r="A27" t="s">
        <v>26</v>
      </c>
      <c r="B27" s="11">
        <v>3200</v>
      </c>
      <c r="C27" s="8">
        <v>0.54100000000000004</v>
      </c>
      <c r="D27" s="11">
        <v>4205</v>
      </c>
      <c r="E27" s="8">
        <v>0.71099999999999997</v>
      </c>
      <c r="F27" s="11">
        <v>4940</v>
      </c>
      <c r="G27" s="8">
        <v>0.83599999999999997</v>
      </c>
      <c r="H27" s="11">
        <v>5525</v>
      </c>
      <c r="I27" s="8">
        <v>0.93500000000000005</v>
      </c>
      <c r="J27" s="5">
        <v>385</v>
      </c>
      <c r="K27" s="8">
        <v>6.5000000000000002E-2</v>
      </c>
      <c r="L27" s="11">
        <v>5910</v>
      </c>
      <c r="M27" s="11">
        <v>3250</v>
      </c>
      <c r="N27" s="8">
        <v>0.56200000000000006</v>
      </c>
      <c r="O27" s="11">
        <v>4210</v>
      </c>
      <c r="P27" s="8">
        <v>0.72799999999999998</v>
      </c>
      <c r="Q27" s="11">
        <v>5010</v>
      </c>
      <c r="R27" s="8">
        <v>0.86499999999999999</v>
      </c>
      <c r="S27" s="11">
        <v>5475</v>
      </c>
      <c r="T27" s="8">
        <v>0.94599999999999995</v>
      </c>
      <c r="U27" s="5">
        <v>310</v>
      </c>
      <c r="V27" s="8">
        <v>5.3999999999999999E-2</v>
      </c>
      <c r="W27" s="11">
        <v>5790</v>
      </c>
      <c r="X27" s="11">
        <v>3520</v>
      </c>
      <c r="Y27" s="8">
        <v>0.57399999999999995</v>
      </c>
      <c r="Z27" s="11">
        <v>4580</v>
      </c>
      <c r="AA27" s="8">
        <v>0.748</v>
      </c>
      <c r="AB27" s="11">
        <v>5540</v>
      </c>
      <c r="AC27" s="8">
        <v>0.90400000000000003</v>
      </c>
      <c r="AD27" s="11">
        <v>5945</v>
      </c>
      <c r="AE27" s="8">
        <v>0.97</v>
      </c>
      <c r="AF27" s="5">
        <v>180</v>
      </c>
      <c r="AG27" s="8">
        <v>0.03</v>
      </c>
      <c r="AH27" s="11">
        <v>6125</v>
      </c>
      <c r="AI27" s="11">
        <v>3860</v>
      </c>
      <c r="AJ27" s="8">
        <v>0.57199999999999995</v>
      </c>
      <c r="AK27" s="11">
        <v>5230</v>
      </c>
      <c r="AL27" s="8">
        <v>0.77500000000000002</v>
      </c>
      <c r="AM27" s="11">
        <v>6330</v>
      </c>
      <c r="AN27" s="8">
        <v>0.93799999999999994</v>
      </c>
      <c r="AO27" s="11">
        <v>6655</v>
      </c>
      <c r="AP27" s="8">
        <v>0.98599999999999999</v>
      </c>
      <c r="AQ27" s="5">
        <v>90</v>
      </c>
      <c r="AR27" s="8">
        <v>1.4E-2</v>
      </c>
      <c r="AS27" s="11">
        <v>6745</v>
      </c>
      <c r="AT27" s="11">
        <v>3500</v>
      </c>
      <c r="AU27" s="8">
        <v>0.51300000000000001</v>
      </c>
      <c r="AV27" s="11">
        <v>4665</v>
      </c>
      <c r="AW27" s="8">
        <v>0.68400000000000005</v>
      </c>
      <c r="AX27" s="11">
        <v>5695</v>
      </c>
      <c r="AY27" s="8">
        <v>0.83399999999999996</v>
      </c>
      <c r="AZ27" s="11">
        <v>6350</v>
      </c>
      <c r="BA27" s="8">
        <v>0.93100000000000005</v>
      </c>
      <c r="BB27" s="5">
        <v>470</v>
      </c>
      <c r="BC27" s="8">
        <v>6.9000000000000006E-2</v>
      </c>
      <c r="BD27" s="11">
        <v>6825</v>
      </c>
    </row>
    <row r="28" spans="1:56" x14ac:dyDescent="0.35">
      <c r="A28" t="s">
        <v>28</v>
      </c>
      <c r="B28" s="5">
        <v>40</v>
      </c>
      <c r="C28" s="5" t="s">
        <v>27</v>
      </c>
      <c r="D28" s="5">
        <v>60</v>
      </c>
      <c r="E28" s="5" t="s">
        <v>27</v>
      </c>
      <c r="F28" s="5">
        <v>75</v>
      </c>
      <c r="G28" s="5" t="s">
        <v>27</v>
      </c>
      <c r="H28" s="5">
        <v>80</v>
      </c>
      <c r="I28" s="5" t="s">
        <v>27</v>
      </c>
      <c r="J28" s="5" t="s">
        <v>27</v>
      </c>
      <c r="K28" s="5" t="s">
        <v>27</v>
      </c>
      <c r="L28" s="5">
        <v>85</v>
      </c>
      <c r="M28" s="5">
        <v>65</v>
      </c>
      <c r="N28" s="5" t="s">
        <v>27</v>
      </c>
      <c r="O28" s="5">
        <v>95</v>
      </c>
      <c r="P28" s="5" t="s">
        <v>27</v>
      </c>
      <c r="Q28" s="5">
        <v>115</v>
      </c>
      <c r="R28" s="5" t="s">
        <v>27</v>
      </c>
      <c r="S28" s="5">
        <v>130</v>
      </c>
      <c r="T28" s="5" t="s">
        <v>27</v>
      </c>
      <c r="U28" s="5" t="s">
        <v>27</v>
      </c>
      <c r="V28" s="5" t="s">
        <v>27</v>
      </c>
      <c r="W28" s="5">
        <v>135</v>
      </c>
      <c r="X28" s="5">
        <v>85</v>
      </c>
      <c r="Y28" s="8">
        <v>0.54700000000000004</v>
      </c>
      <c r="Z28" s="5">
        <v>125</v>
      </c>
      <c r="AA28" s="8">
        <v>0.77400000000000002</v>
      </c>
      <c r="AB28" s="5">
        <v>140</v>
      </c>
      <c r="AC28" s="8">
        <v>0.88100000000000001</v>
      </c>
      <c r="AD28" s="5">
        <v>155</v>
      </c>
      <c r="AE28" s="8">
        <v>0.96899999999999997</v>
      </c>
      <c r="AF28" s="5">
        <v>5</v>
      </c>
      <c r="AG28" s="8">
        <v>3.1E-2</v>
      </c>
      <c r="AH28" s="5">
        <v>160</v>
      </c>
      <c r="AI28" s="5">
        <v>50</v>
      </c>
      <c r="AJ28" s="5" t="s">
        <v>27</v>
      </c>
      <c r="AK28" s="5">
        <v>85</v>
      </c>
      <c r="AL28" s="5" t="s">
        <v>27</v>
      </c>
      <c r="AM28" s="5">
        <v>105</v>
      </c>
      <c r="AN28" s="5" t="s">
        <v>27</v>
      </c>
      <c r="AO28" s="5">
        <v>110</v>
      </c>
      <c r="AP28" s="5" t="s">
        <v>27</v>
      </c>
      <c r="AQ28" s="5" t="s">
        <v>27</v>
      </c>
      <c r="AR28" s="5" t="s">
        <v>27</v>
      </c>
      <c r="AS28" s="5">
        <v>110</v>
      </c>
      <c r="AT28" s="5">
        <v>50</v>
      </c>
      <c r="AU28" s="8">
        <v>0.38800000000000001</v>
      </c>
      <c r="AV28" s="5">
        <v>70</v>
      </c>
      <c r="AW28" s="8">
        <v>0.55000000000000004</v>
      </c>
      <c r="AX28" s="5">
        <v>95</v>
      </c>
      <c r="AY28" s="8">
        <v>0.72099999999999997</v>
      </c>
      <c r="AZ28" s="5">
        <v>115</v>
      </c>
      <c r="BA28" s="8">
        <v>0.89100000000000001</v>
      </c>
      <c r="BB28" s="5">
        <v>15</v>
      </c>
      <c r="BC28" s="8">
        <v>0.109</v>
      </c>
      <c r="BD28" s="5">
        <v>130</v>
      </c>
    </row>
    <row r="29" spans="1:56" x14ac:dyDescent="0.35">
      <c r="A29" t="s">
        <v>30</v>
      </c>
      <c r="B29" s="5">
        <v>115</v>
      </c>
      <c r="C29" s="8">
        <v>0.51800000000000002</v>
      </c>
      <c r="D29" s="5">
        <v>160</v>
      </c>
      <c r="E29" s="8">
        <v>0.71699999999999997</v>
      </c>
      <c r="F29" s="5">
        <v>195</v>
      </c>
      <c r="G29" s="8">
        <v>0.85399999999999998</v>
      </c>
      <c r="H29" s="5">
        <v>210</v>
      </c>
      <c r="I29" s="8">
        <v>0.93799999999999994</v>
      </c>
      <c r="J29" s="5">
        <v>15</v>
      </c>
      <c r="K29" s="8">
        <v>6.2E-2</v>
      </c>
      <c r="L29" s="5">
        <v>225</v>
      </c>
      <c r="M29" s="5">
        <v>115</v>
      </c>
      <c r="N29" s="5" t="s">
        <v>27</v>
      </c>
      <c r="O29" s="5">
        <v>170</v>
      </c>
      <c r="P29" s="5" t="s">
        <v>27</v>
      </c>
      <c r="Q29" s="5">
        <v>195</v>
      </c>
      <c r="R29" s="5" t="s">
        <v>27</v>
      </c>
      <c r="S29" s="5">
        <v>200</v>
      </c>
      <c r="T29" s="5" t="s">
        <v>27</v>
      </c>
      <c r="U29" s="5" t="s">
        <v>27</v>
      </c>
      <c r="V29" s="5" t="s">
        <v>27</v>
      </c>
      <c r="W29" s="5">
        <v>205</v>
      </c>
      <c r="X29" s="5">
        <v>130</v>
      </c>
      <c r="Y29" s="8">
        <v>0.69</v>
      </c>
      <c r="Z29" s="5">
        <v>170</v>
      </c>
      <c r="AA29" s="8">
        <v>0.89800000000000002</v>
      </c>
      <c r="AB29" s="5">
        <v>185</v>
      </c>
      <c r="AC29" s="8">
        <v>0.995</v>
      </c>
      <c r="AD29" s="5">
        <v>185</v>
      </c>
      <c r="AE29" s="8">
        <v>1</v>
      </c>
      <c r="AF29" s="5">
        <v>0</v>
      </c>
      <c r="AG29" s="8">
        <v>0</v>
      </c>
      <c r="AH29" s="5">
        <v>185</v>
      </c>
      <c r="AI29" s="5">
        <v>115</v>
      </c>
      <c r="AJ29" s="8">
        <v>0.623</v>
      </c>
      <c r="AK29" s="5">
        <v>150</v>
      </c>
      <c r="AL29" s="8">
        <v>0.82</v>
      </c>
      <c r="AM29" s="5">
        <v>180</v>
      </c>
      <c r="AN29" s="8">
        <v>0.98399999999999999</v>
      </c>
      <c r="AO29" s="5">
        <v>185</v>
      </c>
      <c r="AP29" s="8">
        <v>1</v>
      </c>
      <c r="AQ29" s="5">
        <v>0</v>
      </c>
      <c r="AR29" s="8">
        <v>0</v>
      </c>
      <c r="AS29" s="5">
        <v>185</v>
      </c>
      <c r="AT29" s="5">
        <v>95</v>
      </c>
      <c r="AU29" s="5" t="s">
        <v>27</v>
      </c>
      <c r="AV29" s="5">
        <v>155</v>
      </c>
      <c r="AW29" s="5" t="s">
        <v>27</v>
      </c>
      <c r="AX29" s="5">
        <v>175</v>
      </c>
      <c r="AY29" s="5" t="s">
        <v>27</v>
      </c>
      <c r="AZ29" s="5">
        <v>190</v>
      </c>
      <c r="BA29" s="5" t="s">
        <v>27</v>
      </c>
      <c r="BB29" s="5" t="s">
        <v>27</v>
      </c>
      <c r="BC29" s="5" t="s">
        <v>27</v>
      </c>
      <c r="BD29" s="5">
        <v>190</v>
      </c>
    </row>
    <row r="30" spans="1:56" x14ac:dyDescent="0.35">
      <c r="A30" t="s">
        <v>57</v>
      </c>
      <c r="B30" s="11">
        <v>3030</v>
      </c>
      <c r="C30" s="8">
        <v>0.32200000000000001</v>
      </c>
      <c r="D30" s="11">
        <v>5055</v>
      </c>
      <c r="E30" s="8">
        <v>0.53700000000000003</v>
      </c>
      <c r="F30" s="11">
        <v>6980</v>
      </c>
      <c r="G30" s="8">
        <v>0.74</v>
      </c>
      <c r="H30" s="11">
        <v>8440</v>
      </c>
      <c r="I30" s="8">
        <v>0.89500000000000002</v>
      </c>
      <c r="J30" s="5">
        <v>985</v>
      </c>
      <c r="K30" s="8">
        <v>0.105</v>
      </c>
      <c r="L30" s="11">
        <v>9425</v>
      </c>
      <c r="M30" s="11">
        <v>3760</v>
      </c>
      <c r="N30" s="8">
        <v>0.40300000000000002</v>
      </c>
      <c r="O30" s="11">
        <v>5900</v>
      </c>
      <c r="P30" s="8">
        <v>0.63300000000000001</v>
      </c>
      <c r="Q30" s="11">
        <v>7545</v>
      </c>
      <c r="R30" s="8">
        <v>0.80900000000000005</v>
      </c>
      <c r="S30" s="11">
        <v>8650</v>
      </c>
      <c r="T30" s="8">
        <v>0.92800000000000005</v>
      </c>
      <c r="U30" s="5">
        <v>670</v>
      </c>
      <c r="V30" s="8">
        <v>7.1999999999999995E-2</v>
      </c>
      <c r="W30" s="11">
        <v>9325</v>
      </c>
      <c r="X30" s="11">
        <v>4670</v>
      </c>
      <c r="Y30" s="8">
        <v>0.50700000000000001</v>
      </c>
      <c r="Z30" s="11">
        <v>6500</v>
      </c>
      <c r="AA30" s="8">
        <v>0.70499999999999996</v>
      </c>
      <c r="AB30" s="11">
        <v>8105</v>
      </c>
      <c r="AC30" s="8">
        <v>0.879</v>
      </c>
      <c r="AD30" s="11">
        <v>8915</v>
      </c>
      <c r="AE30" s="8">
        <v>0.96699999999999997</v>
      </c>
      <c r="AF30" s="5">
        <v>300</v>
      </c>
      <c r="AG30" s="8">
        <v>3.3000000000000002E-2</v>
      </c>
      <c r="AH30" s="11">
        <v>9215</v>
      </c>
      <c r="AI30" s="11">
        <v>3480</v>
      </c>
      <c r="AJ30" s="8">
        <v>0.4</v>
      </c>
      <c r="AK30" s="11">
        <v>5510</v>
      </c>
      <c r="AL30" s="8">
        <v>0.63300000000000001</v>
      </c>
      <c r="AM30" s="11">
        <v>7725</v>
      </c>
      <c r="AN30" s="8">
        <v>0.88800000000000001</v>
      </c>
      <c r="AO30" s="11">
        <v>8455</v>
      </c>
      <c r="AP30" s="8">
        <v>0.97099999999999997</v>
      </c>
      <c r="AQ30" s="5">
        <v>250</v>
      </c>
      <c r="AR30" s="8">
        <v>2.9000000000000001E-2</v>
      </c>
      <c r="AS30" s="11">
        <v>8705</v>
      </c>
      <c r="AT30" s="11">
        <v>2240</v>
      </c>
      <c r="AU30" s="8">
        <v>0.25600000000000001</v>
      </c>
      <c r="AV30" s="11">
        <v>4265</v>
      </c>
      <c r="AW30" s="8">
        <v>0.48699999999999999</v>
      </c>
      <c r="AX30" s="11">
        <v>6095</v>
      </c>
      <c r="AY30" s="8">
        <v>0.69599999999999995</v>
      </c>
      <c r="AZ30" s="11">
        <v>7545</v>
      </c>
      <c r="BA30" s="8">
        <v>0.86099999999999999</v>
      </c>
      <c r="BB30" s="11">
        <v>1215</v>
      </c>
      <c r="BC30" s="8">
        <v>0.13900000000000001</v>
      </c>
      <c r="BD30" s="11">
        <v>8760</v>
      </c>
    </row>
    <row r="31" spans="1:56" x14ac:dyDescent="0.35">
      <c r="A31" t="s">
        <v>31</v>
      </c>
      <c r="B31" s="5">
        <v>665</v>
      </c>
      <c r="C31" s="8">
        <v>0.57399999999999995</v>
      </c>
      <c r="D31" s="5">
        <v>875</v>
      </c>
      <c r="E31" s="8">
        <v>0.754</v>
      </c>
      <c r="F31" s="11">
        <v>1025</v>
      </c>
      <c r="G31" s="8">
        <v>0.88500000000000001</v>
      </c>
      <c r="H31" s="11">
        <v>1120</v>
      </c>
      <c r="I31" s="8">
        <v>0.96699999999999997</v>
      </c>
      <c r="J31" s="5">
        <v>40</v>
      </c>
      <c r="K31" s="8">
        <v>3.3000000000000002E-2</v>
      </c>
      <c r="L31" s="11">
        <v>1160</v>
      </c>
      <c r="M31" s="5">
        <v>600</v>
      </c>
      <c r="N31" s="8">
        <v>0.53</v>
      </c>
      <c r="O31" s="5">
        <v>850</v>
      </c>
      <c r="P31" s="8">
        <v>0.752</v>
      </c>
      <c r="Q31" s="11">
        <v>1030</v>
      </c>
      <c r="R31" s="8">
        <v>0.91100000000000003</v>
      </c>
      <c r="S31" s="11">
        <v>1110</v>
      </c>
      <c r="T31" s="8">
        <v>0.98499999999999999</v>
      </c>
      <c r="U31" s="5">
        <v>15</v>
      </c>
      <c r="V31" s="8">
        <v>1.4999999999999999E-2</v>
      </c>
      <c r="W31" s="11">
        <v>1130</v>
      </c>
      <c r="X31" s="5">
        <v>575</v>
      </c>
      <c r="Y31" s="8">
        <v>0.53900000000000003</v>
      </c>
      <c r="Z31" s="5">
        <v>800</v>
      </c>
      <c r="AA31" s="8">
        <v>0.746</v>
      </c>
      <c r="AB31" s="5">
        <v>955</v>
      </c>
      <c r="AC31" s="8">
        <v>0.89400000000000002</v>
      </c>
      <c r="AD31" s="11">
        <v>1045</v>
      </c>
      <c r="AE31" s="8">
        <v>0.97599999999999998</v>
      </c>
      <c r="AF31" s="5">
        <v>25</v>
      </c>
      <c r="AG31" s="8">
        <v>2.4E-2</v>
      </c>
      <c r="AH31" s="11">
        <v>1070</v>
      </c>
      <c r="AI31" s="5">
        <v>760</v>
      </c>
      <c r="AJ31" s="8">
        <v>0.54300000000000004</v>
      </c>
      <c r="AK31" s="11">
        <v>1090</v>
      </c>
      <c r="AL31" s="8">
        <v>0.77900000000000003</v>
      </c>
      <c r="AM31" s="11">
        <v>1315</v>
      </c>
      <c r="AN31" s="8">
        <v>0.94099999999999995</v>
      </c>
      <c r="AO31" s="11">
        <v>1375</v>
      </c>
      <c r="AP31" s="8">
        <v>0.98599999999999999</v>
      </c>
      <c r="AQ31" s="5">
        <v>20</v>
      </c>
      <c r="AR31" s="8">
        <v>1.4E-2</v>
      </c>
      <c r="AS31" s="11">
        <v>1395</v>
      </c>
      <c r="AT31" s="5">
        <v>740</v>
      </c>
      <c r="AU31" s="8">
        <v>0.505</v>
      </c>
      <c r="AV31" s="11">
        <v>1000</v>
      </c>
      <c r="AW31" s="8">
        <v>0.68400000000000005</v>
      </c>
      <c r="AX31" s="11">
        <v>1230</v>
      </c>
      <c r="AY31" s="8">
        <v>0.83899999999999997</v>
      </c>
      <c r="AZ31" s="11">
        <v>1390</v>
      </c>
      <c r="BA31" s="8">
        <v>0.95099999999999996</v>
      </c>
      <c r="BB31" s="5">
        <v>70</v>
      </c>
      <c r="BC31" s="8">
        <v>4.9000000000000002E-2</v>
      </c>
      <c r="BD31" s="11">
        <v>1465</v>
      </c>
    </row>
    <row r="32" spans="1:56" x14ac:dyDescent="0.35">
      <c r="A32" t="s">
        <v>78</v>
      </c>
      <c r="B32" s="11">
        <v>1390</v>
      </c>
      <c r="C32" s="8">
        <v>0.27600000000000002</v>
      </c>
      <c r="D32" s="11">
        <v>2630</v>
      </c>
      <c r="E32" s="8">
        <v>0.52200000000000002</v>
      </c>
      <c r="F32" s="11">
        <v>3725</v>
      </c>
      <c r="G32" s="8">
        <v>0.73899999999999999</v>
      </c>
      <c r="H32" s="11">
        <v>4510</v>
      </c>
      <c r="I32" s="8">
        <v>0.89500000000000002</v>
      </c>
      <c r="J32" s="5">
        <v>530</v>
      </c>
      <c r="K32" s="8">
        <v>0.105</v>
      </c>
      <c r="L32" s="11">
        <v>5040</v>
      </c>
      <c r="M32" s="11">
        <v>1305</v>
      </c>
      <c r="N32" s="8">
        <v>0.27</v>
      </c>
      <c r="O32" s="11">
        <v>2560</v>
      </c>
      <c r="P32" s="8">
        <v>0.53100000000000003</v>
      </c>
      <c r="Q32" s="11">
        <v>3700</v>
      </c>
      <c r="R32" s="8">
        <v>0.76600000000000001</v>
      </c>
      <c r="S32" s="11">
        <v>4405</v>
      </c>
      <c r="T32" s="8">
        <v>0.91300000000000003</v>
      </c>
      <c r="U32" s="5">
        <v>420</v>
      </c>
      <c r="V32" s="8">
        <v>8.6999999999999994E-2</v>
      </c>
      <c r="W32" s="11">
        <v>4825</v>
      </c>
      <c r="X32" s="11">
        <v>1905</v>
      </c>
      <c r="Y32" s="8">
        <v>0.38800000000000001</v>
      </c>
      <c r="Z32" s="11">
        <v>3055</v>
      </c>
      <c r="AA32" s="8">
        <v>0.621</v>
      </c>
      <c r="AB32" s="11">
        <v>4270</v>
      </c>
      <c r="AC32" s="8">
        <v>0.86699999999999999</v>
      </c>
      <c r="AD32" s="11">
        <v>4695</v>
      </c>
      <c r="AE32" s="8">
        <v>0.95399999999999996</v>
      </c>
      <c r="AF32" s="5">
        <v>225</v>
      </c>
      <c r="AG32" s="8">
        <v>4.5999999999999999E-2</v>
      </c>
      <c r="AH32" s="11">
        <v>4920</v>
      </c>
      <c r="AI32" s="11">
        <v>1785</v>
      </c>
      <c r="AJ32" s="8">
        <v>0.34799999999999998</v>
      </c>
      <c r="AK32" s="11">
        <v>3330</v>
      </c>
      <c r="AL32" s="8">
        <v>0.65</v>
      </c>
      <c r="AM32" s="11">
        <v>4720</v>
      </c>
      <c r="AN32" s="8">
        <v>0.92100000000000004</v>
      </c>
      <c r="AO32" s="11">
        <v>5025</v>
      </c>
      <c r="AP32" s="8">
        <v>0.98</v>
      </c>
      <c r="AQ32" s="5">
        <v>105</v>
      </c>
      <c r="AR32" s="8">
        <v>0.02</v>
      </c>
      <c r="AS32" s="11">
        <v>5125</v>
      </c>
      <c r="AT32" s="11">
        <v>1120</v>
      </c>
      <c r="AU32" s="8">
        <v>0.21199999999999999</v>
      </c>
      <c r="AV32" s="11">
        <v>2440</v>
      </c>
      <c r="AW32" s="8">
        <v>0.46300000000000002</v>
      </c>
      <c r="AX32" s="11">
        <v>3790</v>
      </c>
      <c r="AY32" s="8">
        <v>0.71899999999999997</v>
      </c>
      <c r="AZ32" s="11">
        <v>4685</v>
      </c>
      <c r="BA32" s="8">
        <v>0.88900000000000001</v>
      </c>
      <c r="BB32" s="5">
        <v>585</v>
      </c>
      <c r="BC32" s="8">
        <v>0.111</v>
      </c>
      <c r="BD32" s="11">
        <v>5270</v>
      </c>
    </row>
    <row r="33" spans="1:56" x14ac:dyDescent="0.35">
      <c r="A33" t="s">
        <v>58</v>
      </c>
      <c r="B33" s="5">
        <v>480</v>
      </c>
      <c r="C33" s="8">
        <v>0.29699999999999999</v>
      </c>
      <c r="D33" s="5">
        <v>900</v>
      </c>
      <c r="E33" s="8">
        <v>0.55300000000000005</v>
      </c>
      <c r="F33" s="11">
        <v>1280</v>
      </c>
      <c r="G33" s="8">
        <v>0.78900000000000003</v>
      </c>
      <c r="H33" s="11">
        <v>1490</v>
      </c>
      <c r="I33" s="8">
        <v>0.91600000000000004</v>
      </c>
      <c r="J33" s="5">
        <v>135</v>
      </c>
      <c r="K33" s="8">
        <v>8.4000000000000005E-2</v>
      </c>
      <c r="L33" s="11">
        <v>1625</v>
      </c>
      <c r="M33" s="5">
        <v>440</v>
      </c>
      <c r="N33" s="8">
        <v>0.249</v>
      </c>
      <c r="O33" s="5">
        <v>970</v>
      </c>
      <c r="P33" s="8">
        <v>0.54600000000000004</v>
      </c>
      <c r="Q33" s="11">
        <v>1435</v>
      </c>
      <c r="R33" s="8">
        <v>0.81</v>
      </c>
      <c r="S33" s="11">
        <v>1640</v>
      </c>
      <c r="T33" s="8">
        <v>0.92400000000000004</v>
      </c>
      <c r="U33" s="5">
        <v>135</v>
      </c>
      <c r="V33" s="8">
        <v>7.5999999999999998E-2</v>
      </c>
      <c r="W33" s="11">
        <v>1770</v>
      </c>
      <c r="X33" s="5">
        <v>570</v>
      </c>
      <c r="Y33" s="8">
        <v>0.34100000000000003</v>
      </c>
      <c r="Z33" s="11">
        <v>1010</v>
      </c>
      <c r="AA33" s="8">
        <v>0.60499999999999998</v>
      </c>
      <c r="AB33" s="11">
        <v>1420</v>
      </c>
      <c r="AC33" s="8">
        <v>0.84899999999999998</v>
      </c>
      <c r="AD33" s="11">
        <v>1585</v>
      </c>
      <c r="AE33" s="8">
        <v>0.94799999999999995</v>
      </c>
      <c r="AF33" s="5">
        <v>85</v>
      </c>
      <c r="AG33" s="8">
        <v>5.1999999999999998E-2</v>
      </c>
      <c r="AH33" s="11">
        <v>1670</v>
      </c>
      <c r="AI33" s="5">
        <v>455</v>
      </c>
      <c r="AJ33" s="8">
        <v>0.312</v>
      </c>
      <c r="AK33" s="5">
        <v>920</v>
      </c>
      <c r="AL33" s="8">
        <v>0.629</v>
      </c>
      <c r="AM33" s="11">
        <v>1350</v>
      </c>
      <c r="AN33" s="8">
        <v>0.92100000000000004</v>
      </c>
      <c r="AO33" s="11">
        <v>1440</v>
      </c>
      <c r="AP33" s="8">
        <v>0.98199999999999998</v>
      </c>
      <c r="AQ33" s="5">
        <v>25</v>
      </c>
      <c r="AR33" s="8">
        <v>1.7999999999999999E-2</v>
      </c>
      <c r="AS33" s="11">
        <v>1465</v>
      </c>
      <c r="AT33" s="5">
        <v>305</v>
      </c>
      <c r="AU33" s="8">
        <v>0.21</v>
      </c>
      <c r="AV33" s="5">
        <v>675</v>
      </c>
      <c r="AW33" s="8">
        <v>0.46800000000000003</v>
      </c>
      <c r="AX33" s="11">
        <v>1075</v>
      </c>
      <c r="AY33" s="8">
        <v>0.74299999999999999</v>
      </c>
      <c r="AZ33" s="11">
        <v>1305</v>
      </c>
      <c r="BA33" s="8">
        <v>0.90400000000000003</v>
      </c>
      <c r="BB33" s="5">
        <v>140</v>
      </c>
      <c r="BC33" s="8">
        <v>9.6000000000000002E-2</v>
      </c>
      <c r="BD33" s="11">
        <v>1445</v>
      </c>
    </row>
    <row r="34" spans="1:56" x14ac:dyDescent="0.35">
      <c r="A34" t="s">
        <v>59</v>
      </c>
      <c r="B34" s="11">
        <v>6150</v>
      </c>
      <c r="C34" s="8">
        <v>0.40400000000000003</v>
      </c>
      <c r="D34" s="11">
        <v>9615</v>
      </c>
      <c r="E34" s="8">
        <v>0.63200000000000001</v>
      </c>
      <c r="F34" s="11">
        <v>12165</v>
      </c>
      <c r="G34" s="8">
        <v>0.8</v>
      </c>
      <c r="H34" s="11">
        <v>13920</v>
      </c>
      <c r="I34" s="8">
        <v>0.91500000000000004</v>
      </c>
      <c r="J34" s="11">
        <v>1290</v>
      </c>
      <c r="K34" s="8">
        <v>8.5000000000000006E-2</v>
      </c>
      <c r="L34" s="11">
        <v>15210</v>
      </c>
      <c r="M34" s="11">
        <v>5860</v>
      </c>
      <c r="N34" s="8">
        <v>0.39900000000000002</v>
      </c>
      <c r="O34" s="11">
        <v>9250</v>
      </c>
      <c r="P34" s="8">
        <v>0.629</v>
      </c>
      <c r="Q34" s="11">
        <v>11880</v>
      </c>
      <c r="R34" s="8">
        <v>0.80800000000000005</v>
      </c>
      <c r="S34" s="11">
        <v>13665</v>
      </c>
      <c r="T34" s="8">
        <v>0.93</v>
      </c>
      <c r="U34" s="11">
        <v>1030</v>
      </c>
      <c r="V34" s="8">
        <v>7.0000000000000007E-2</v>
      </c>
      <c r="W34" s="11">
        <v>14700</v>
      </c>
      <c r="X34" s="11">
        <v>7355</v>
      </c>
      <c r="Y34" s="8">
        <v>0.52</v>
      </c>
      <c r="Z34" s="11">
        <v>9870</v>
      </c>
      <c r="AA34" s="8">
        <v>0.69799999999999995</v>
      </c>
      <c r="AB34" s="11">
        <v>12265</v>
      </c>
      <c r="AC34" s="8">
        <v>0.86699999999999999</v>
      </c>
      <c r="AD34" s="11">
        <v>13465</v>
      </c>
      <c r="AE34" s="8">
        <v>0.95199999999999996</v>
      </c>
      <c r="AF34" s="5">
        <v>680</v>
      </c>
      <c r="AG34" s="8">
        <v>4.8000000000000001E-2</v>
      </c>
      <c r="AH34" s="11">
        <v>14140</v>
      </c>
      <c r="AI34" s="11">
        <v>5955</v>
      </c>
      <c r="AJ34" s="8">
        <v>0.42399999999999999</v>
      </c>
      <c r="AK34" s="11">
        <v>9215</v>
      </c>
      <c r="AL34" s="8">
        <v>0.65700000000000003</v>
      </c>
      <c r="AM34" s="11">
        <v>12605</v>
      </c>
      <c r="AN34" s="8">
        <v>0.89800000000000002</v>
      </c>
      <c r="AO34" s="11">
        <v>13660</v>
      </c>
      <c r="AP34" s="8">
        <v>0.97299999999999998</v>
      </c>
      <c r="AQ34" s="5">
        <v>380</v>
      </c>
      <c r="AR34" s="8">
        <v>2.7E-2</v>
      </c>
      <c r="AS34" s="11">
        <v>14040</v>
      </c>
      <c r="AT34" s="11">
        <v>4890</v>
      </c>
      <c r="AU34" s="8">
        <v>0.35799999999999998</v>
      </c>
      <c r="AV34" s="11">
        <v>8165</v>
      </c>
      <c r="AW34" s="8">
        <v>0.59799999999999998</v>
      </c>
      <c r="AX34" s="11">
        <v>10710</v>
      </c>
      <c r="AY34" s="8">
        <v>0.78400000000000003</v>
      </c>
      <c r="AZ34" s="11">
        <v>12450</v>
      </c>
      <c r="BA34" s="8">
        <v>0.91100000000000003</v>
      </c>
      <c r="BB34" s="11">
        <v>1210</v>
      </c>
      <c r="BC34" s="8">
        <v>8.8999999999999996E-2</v>
      </c>
      <c r="BD34" s="11">
        <v>13660</v>
      </c>
    </row>
    <row r="35" spans="1:56" x14ac:dyDescent="0.35">
      <c r="A35" t="s">
        <v>33</v>
      </c>
      <c r="B35" s="5">
        <v>75</v>
      </c>
      <c r="C35" s="8">
        <v>0.56599999999999995</v>
      </c>
      <c r="D35" s="5">
        <v>100</v>
      </c>
      <c r="E35" s="8">
        <v>0.73499999999999999</v>
      </c>
      <c r="F35" s="5">
        <v>115</v>
      </c>
      <c r="G35" s="8">
        <v>0.86</v>
      </c>
      <c r="H35" s="5">
        <v>130</v>
      </c>
      <c r="I35" s="8">
        <v>0.94099999999999995</v>
      </c>
      <c r="J35" s="5">
        <v>10</v>
      </c>
      <c r="K35" s="8">
        <v>5.8999999999999997E-2</v>
      </c>
      <c r="L35" s="5">
        <v>135</v>
      </c>
      <c r="M35" s="5">
        <v>140</v>
      </c>
      <c r="N35" s="8">
        <v>0.59899999999999998</v>
      </c>
      <c r="O35" s="5">
        <v>175</v>
      </c>
      <c r="P35" s="8">
        <v>0.73399999999999999</v>
      </c>
      <c r="Q35" s="5">
        <v>205</v>
      </c>
      <c r="R35" s="8">
        <v>0.873</v>
      </c>
      <c r="S35" s="5">
        <v>230</v>
      </c>
      <c r="T35" s="8">
        <v>0.96199999999999997</v>
      </c>
      <c r="U35" s="5">
        <v>10</v>
      </c>
      <c r="V35" s="8">
        <v>3.7999999999999999E-2</v>
      </c>
      <c r="W35" s="5">
        <v>235</v>
      </c>
      <c r="X35" s="5">
        <v>55</v>
      </c>
      <c r="Y35" s="5" t="s">
        <v>27</v>
      </c>
      <c r="Z35" s="5">
        <v>75</v>
      </c>
      <c r="AA35" s="5" t="s">
        <v>27</v>
      </c>
      <c r="AB35" s="5">
        <v>90</v>
      </c>
      <c r="AC35" s="5" t="s">
        <v>27</v>
      </c>
      <c r="AD35" s="5">
        <v>95</v>
      </c>
      <c r="AE35" s="5" t="s">
        <v>27</v>
      </c>
      <c r="AF35" s="5" t="s">
        <v>27</v>
      </c>
      <c r="AG35" s="5" t="s">
        <v>27</v>
      </c>
      <c r="AH35" s="5">
        <v>100</v>
      </c>
      <c r="AI35" s="5">
        <v>130</v>
      </c>
      <c r="AJ35" s="5" t="s">
        <v>27</v>
      </c>
      <c r="AK35" s="5">
        <v>185</v>
      </c>
      <c r="AL35" s="5" t="s">
        <v>27</v>
      </c>
      <c r="AM35" s="5">
        <v>230</v>
      </c>
      <c r="AN35" s="5" t="s">
        <v>27</v>
      </c>
      <c r="AO35" s="5">
        <v>245</v>
      </c>
      <c r="AP35" s="5" t="s">
        <v>27</v>
      </c>
      <c r="AQ35" s="5" t="s">
        <v>27</v>
      </c>
      <c r="AR35" s="5" t="s">
        <v>27</v>
      </c>
      <c r="AS35" s="5">
        <v>245</v>
      </c>
      <c r="AT35" s="5">
        <v>90</v>
      </c>
      <c r="AU35" s="8">
        <v>0.503</v>
      </c>
      <c r="AV35" s="5">
        <v>130</v>
      </c>
      <c r="AW35" s="8">
        <v>0.72099999999999997</v>
      </c>
      <c r="AX35" s="5">
        <v>155</v>
      </c>
      <c r="AY35" s="8">
        <v>0.872</v>
      </c>
      <c r="AZ35" s="5">
        <v>175</v>
      </c>
      <c r="BA35" s="8">
        <v>0.96599999999999997</v>
      </c>
      <c r="BB35" s="5">
        <v>5</v>
      </c>
      <c r="BC35" s="8">
        <v>3.4000000000000002E-2</v>
      </c>
      <c r="BD35" s="5">
        <v>180</v>
      </c>
    </row>
    <row r="36" spans="1:56" x14ac:dyDescent="0.35">
      <c r="A36" t="s">
        <v>60</v>
      </c>
      <c r="B36" s="5">
        <v>50</v>
      </c>
      <c r="C36" s="8">
        <v>0.77600000000000002</v>
      </c>
      <c r="D36" s="5">
        <v>60</v>
      </c>
      <c r="E36" s="8">
        <v>0.86599999999999999</v>
      </c>
      <c r="F36" s="5">
        <v>65</v>
      </c>
      <c r="G36" s="8">
        <v>0.95499999999999996</v>
      </c>
      <c r="H36" s="5">
        <v>65</v>
      </c>
      <c r="I36" s="8">
        <v>1</v>
      </c>
      <c r="J36" s="5">
        <v>0</v>
      </c>
      <c r="K36" s="8">
        <v>0</v>
      </c>
      <c r="L36" s="5">
        <v>65</v>
      </c>
      <c r="M36" s="5">
        <v>65</v>
      </c>
      <c r="N36" s="5" t="s">
        <v>27</v>
      </c>
      <c r="O36" s="5">
        <v>80</v>
      </c>
      <c r="P36" s="5" t="s">
        <v>27</v>
      </c>
      <c r="Q36" s="5">
        <v>90</v>
      </c>
      <c r="R36" s="5" t="s">
        <v>27</v>
      </c>
      <c r="S36" s="5">
        <v>90</v>
      </c>
      <c r="T36" s="5" t="s">
        <v>27</v>
      </c>
      <c r="U36" s="5" t="s">
        <v>27</v>
      </c>
      <c r="V36" s="5" t="s">
        <v>27</v>
      </c>
      <c r="W36" s="5">
        <v>95</v>
      </c>
      <c r="X36" s="5">
        <v>55</v>
      </c>
      <c r="Y36" s="8">
        <v>0.82399999999999995</v>
      </c>
      <c r="Z36" s="5">
        <v>60</v>
      </c>
      <c r="AA36" s="8">
        <v>0.89700000000000002</v>
      </c>
      <c r="AB36" s="5">
        <v>65</v>
      </c>
      <c r="AC36" s="8">
        <v>0.97099999999999997</v>
      </c>
      <c r="AD36" s="5">
        <v>70</v>
      </c>
      <c r="AE36" s="8">
        <v>1</v>
      </c>
      <c r="AF36" s="5">
        <v>0</v>
      </c>
      <c r="AG36" s="8">
        <v>0</v>
      </c>
      <c r="AH36" s="5">
        <v>70</v>
      </c>
      <c r="AI36" s="5">
        <v>55</v>
      </c>
      <c r="AJ36" s="8">
        <v>0.72</v>
      </c>
      <c r="AK36" s="5">
        <v>70</v>
      </c>
      <c r="AL36" s="8">
        <v>0.90700000000000003</v>
      </c>
      <c r="AM36" s="5">
        <v>70</v>
      </c>
      <c r="AN36" s="8">
        <v>0.94699999999999995</v>
      </c>
      <c r="AO36" s="5">
        <v>75</v>
      </c>
      <c r="AP36" s="8">
        <v>1</v>
      </c>
      <c r="AQ36" s="5">
        <v>0</v>
      </c>
      <c r="AR36" s="8">
        <v>0</v>
      </c>
      <c r="AS36" s="5">
        <v>75</v>
      </c>
      <c r="AT36" s="5">
        <v>45</v>
      </c>
      <c r="AU36" s="5" t="s">
        <v>27</v>
      </c>
      <c r="AV36" s="5">
        <v>65</v>
      </c>
      <c r="AW36" s="5" t="s">
        <v>27</v>
      </c>
      <c r="AX36" s="5">
        <v>75</v>
      </c>
      <c r="AY36" s="5" t="s">
        <v>27</v>
      </c>
      <c r="AZ36" s="5">
        <v>85</v>
      </c>
      <c r="BA36" s="5" t="s">
        <v>27</v>
      </c>
      <c r="BB36" s="5" t="s">
        <v>27</v>
      </c>
      <c r="BC36" s="5" t="s">
        <v>27</v>
      </c>
      <c r="BD36" s="5">
        <v>85</v>
      </c>
    </row>
    <row r="37" spans="1:56" x14ac:dyDescent="0.35">
      <c r="A37" t="s">
        <v>61</v>
      </c>
      <c r="B37" s="5">
        <v>90</v>
      </c>
      <c r="C37" s="5" t="s">
        <v>27</v>
      </c>
      <c r="D37" s="5">
        <v>110</v>
      </c>
      <c r="E37" s="5" t="s">
        <v>27</v>
      </c>
      <c r="F37" s="5">
        <v>125</v>
      </c>
      <c r="G37" s="5" t="s">
        <v>27</v>
      </c>
      <c r="H37" s="5">
        <v>140</v>
      </c>
      <c r="I37" s="5" t="s">
        <v>27</v>
      </c>
      <c r="J37" s="5" t="s">
        <v>27</v>
      </c>
      <c r="K37" s="5" t="s">
        <v>27</v>
      </c>
      <c r="L37" s="5">
        <v>140</v>
      </c>
      <c r="M37" s="5">
        <v>90</v>
      </c>
      <c r="N37" s="5" t="s">
        <v>27</v>
      </c>
      <c r="O37" s="5">
        <v>110</v>
      </c>
      <c r="P37" s="5" t="s">
        <v>27</v>
      </c>
      <c r="Q37" s="5">
        <v>120</v>
      </c>
      <c r="R37" s="5" t="s">
        <v>27</v>
      </c>
      <c r="S37" s="5">
        <v>130</v>
      </c>
      <c r="T37" s="5" t="s">
        <v>27</v>
      </c>
      <c r="U37" s="5" t="s">
        <v>27</v>
      </c>
      <c r="V37" s="5" t="s">
        <v>27</v>
      </c>
      <c r="W37" s="5">
        <v>135</v>
      </c>
      <c r="X37" s="5">
        <v>95</v>
      </c>
      <c r="Y37" s="5" t="s">
        <v>27</v>
      </c>
      <c r="Z37" s="5">
        <v>120</v>
      </c>
      <c r="AA37" s="5" t="s">
        <v>27</v>
      </c>
      <c r="AB37" s="5">
        <v>130</v>
      </c>
      <c r="AC37" s="5" t="s">
        <v>27</v>
      </c>
      <c r="AD37" s="5">
        <v>140</v>
      </c>
      <c r="AE37" s="5" t="s">
        <v>27</v>
      </c>
      <c r="AF37" s="5" t="s">
        <v>27</v>
      </c>
      <c r="AG37" s="5" t="s">
        <v>27</v>
      </c>
      <c r="AH37" s="5">
        <v>145</v>
      </c>
      <c r="AI37" s="5">
        <v>90</v>
      </c>
      <c r="AJ37" s="5" t="s">
        <v>27</v>
      </c>
      <c r="AK37" s="5">
        <v>115</v>
      </c>
      <c r="AL37" s="5" t="s">
        <v>27</v>
      </c>
      <c r="AM37" s="5">
        <v>130</v>
      </c>
      <c r="AN37" s="5" t="s">
        <v>27</v>
      </c>
      <c r="AO37" s="5">
        <v>135</v>
      </c>
      <c r="AP37" s="5" t="s">
        <v>27</v>
      </c>
      <c r="AQ37" s="5" t="s">
        <v>27</v>
      </c>
      <c r="AR37" s="5" t="s">
        <v>27</v>
      </c>
      <c r="AS37" s="5">
        <v>135</v>
      </c>
      <c r="AT37" s="5">
        <v>60</v>
      </c>
      <c r="AU37" s="5" t="s">
        <v>27</v>
      </c>
      <c r="AV37" s="5">
        <v>65</v>
      </c>
      <c r="AW37" s="5" t="s">
        <v>27</v>
      </c>
      <c r="AX37" s="5">
        <v>85</v>
      </c>
      <c r="AY37" s="5" t="s">
        <v>27</v>
      </c>
      <c r="AZ37" s="5">
        <v>90</v>
      </c>
      <c r="BA37" s="5" t="s">
        <v>27</v>
      </c>
      <c r="BB37" s="5" t="s">
        <v>27</v>
      </c>
      <c r="BC37" s="5" t="s">
        <v>27</v>
      </c>
      <c r="BD37" s="5">
        <v>90</v>
      </c>
    </row>
    <row r="38" spans="1:56" x14ac:dyDescent="0.35">
      <c r="A38" t="s">
        <v>140</v>
      </c>
      <c r="B38" s="5">
        <v>15</v>
      </c>
      <c r="C38" s="8">
        <v>1</v>
      </c>
      <c r="D38" s="5">
        <v>15</v>
      </c>
      <c r="E38" s="8">
        <v>1</v>
      </c>
      <c r="F38" s="5">
        <v>15</v>
      </c>
      <c r="G38" s="8">
        <v>1</v>
      </c>
      <c r="H38" s="5">
        <v>15</v>
      </c>
      <c r="I38" s="8">
        <v>1</v>
      </c>
      <c r="J38" s="5">
        <v>0</v>
      </c>
      <c r="K38" s="8">
        <v>0</v>
      </c>
      <c r="L38" s="5">
        <v>15</v>
      </c>
      <c r="M38" s="5">
        <v>5</v>
      </c>
      <c r="N38" s="8">
        <v>1</v>
      </c>
      <c r="O38" s="5">
        <v>5</v>
      </c>
      <c r="P38" s="8">
        <v>1</v>
      </c>
      <c r="Q38" s="5">
        <v>5</v>
      </c>
      <c r="R38" s="8">
        <v>1</v>
      </c>
      <c r="S38" s="5">
        <v>5</v>
      </c>
      <c r="T38" s="8">
        <v>1</v>
      </c>
      <c r="U38" s="5">
        <v>0</v>
      </c>
      <c r="V38" s="8">
        <v>0</v>
      </c>
      <c r="W38" s="5">
        <v>5</v>
      </c>
      <c r="X38" s="5" t="s">
        <v>27</v>
      </c>
      <c r="Y38" s="5" t="s">
        <v>27</v>
      </c>
      <c r="Z38" s="5" t="s">
        <v>27</v>
      </c>
      <c r="AA38" s="5" t="s">
        <v>27</v>
      </c>
      <c r="AB38" s="5" t="s">
        <v>27</v>
      </c>
      <c r="AC38" s="5" t="s">
        <v>27</v>
      </c>
      <c r="AD38" s="5" t="s">
        <v>27</v>
      </c>
      <c r="AE38" s="5" t="s">
        <v>27</v>
      </c>
      <c r="AF38" s="5">
        <v>0</v>
      </c>
      <c r="AG38" s="8">
        <v>0</v>
      </c>
      <c r="AH38" s="5" t="s">
        <v>27</v>
      </c>
      <c r="AI38" s="5" t="s">
        <v>27</v>
      </c>
      <c r="AJ38" s="5" t="s">
        <v>27</v>
      </c>
      <c r="AK38" s="5" t="s">
        <v>27</v>
      </c>
      <c r="AL38" s="5" t="s">
        <v>27</v>
      </c>
      <c r="AM38" s="5" t="s">
        <v>27</v>
      </c>
      <c r="AN38" s="5" t="s">
        <v>27</v>
      </c>
      <c r="AO38" s="5" t="s">
        <v>27</v>
      </c>
      <c r="AP38" s="5" t="s">
        <v>27</v>
      </c>
      <c r="AQ38" s="5">
        <v>0</v>
      </c>
      <c r="AR38" s="8">
        <v>0</v>
      </c>
      <c r="AS38" s="5" t="s">
        <v>27</v>
      </c>
      <c r="AT38" s="5" t="s">
        <v>29</v>
      </c>
      <c r="AU38" s="5" t="s">
        <v>29</v>
      </c>
      <c r="AV38" s="5" t="s">
        <v>29</v>
      </c>
      <c r="AW38" s="5" t="s">
        <v>29</v>
      </c>
      <c r="AX38" s="5" t="s">
        <v>29</v>
      </c>
      <c r="AY38" s="5" t="s">
        <v>29</v>
      </c>
      <c r="AZ38" s="5" t="s">
        <v>29</v>
      </c>
      <c r="BA38" s="5" t="s">
        <v>29</v>
      </c>
      <c r="BB38" s="5" t="s">
        <v>29</v>
      </c>
      <c r="BC38" s="5" t="s">
        <v>29</v>
      </c>
      <c r="BD38" s="5">
        <v>0</v>
      </c>
    </row>
    <row r="39" spans="1:56" x14ac:dyDescent="0.35">
      <c r="A39" t="s">
        <v>79</v>
      </c>
      <c r="B39" s="5">
        <v>25</v>
      </c>
      <c r="C39" s="8">
        <v>0.38700000000000001</v>
      </c>
      <c r="D39" s="5">
        <v>35</v>
      </c>
      <c r="E39" s="8">
        <v>0.56499999999999995</v>
      </c>
      <c r="F39" s="5">
        <v>45</v>
      </c>
      <c r="G39" s="8">
        <v>0.69399999999999995</v>
      </c>
      <c r="H39" s="5">
        <v>50</v>
      </c>
      <c r="I39" s="8">
        <v>0.83899999999999997</v>
      </c>
      <c r="J39" s="5">
        <v>10</v>
      </c>
      <c r="K39" s="8">
        <v>0.161</v>
      </c>
      <c r="L39" s="5">
        <v>60</v>
      </c>
      <c r="M39" s="5">
        <v>30</v>
      </c>
      <c r="N39" s="8">
        <v>0.4</v>
      </c>
      <c r="O39" s="5">
        <v>40</v>
      </c>
      <c r="P39" s="8">
        <v>0.58599999999999997</v>
      </c>
      <c r="Q39" s="5">
        <v>55</v>
      </c>
      <c r="R39" s="8">
        <v>0.77100000000000002</v>
      </c>
      <c r="S39" s="5">
        <v>60</v>
      </c>
      <c r="T39" s="8">
        <v>0.88600000000000001</v>
      </c>
      <c r="U39" s="5">
        <v>10</v>
      </c>
      <c r="V39" s="8">
        <v>0.114</v>
      </c>
      <c r="W39" s="5">
        <v>70</v>
      </c>
      <c r="X39" s="5">
        <v>25</v>
      </c>
      <c r="Y39" s="8">
        <v>0.46400000000000002</v>
      </c>
      <c r="Z39" s="5">
        <v>40</v>
      </c>
      <c r="AA39" s="8">
        <v>0.73199999999999998</v>
      </c>
      <c r="AB39" s="5">
        <v>55</v>
      </c>
      <c r="AC39" s="8">
        <v>0.98199999999999998</v>
      </c>
      <c r="AD39" s="5">
        <v>55</v>
      </c>
      <c r="AE39" s="8">
        <v>1</v>
      </c>
      <c r="AF39" s="5">
        <v>0</v>
      </c>
      <c r="AG39" s="8">
        <v>0</v>
      </c>
      <c r="AH39" s="5">
        <v>55</v>
      </c>
      <c r="AI39" s="5">
        <v>30</v>
      </c>
      <c r="AJ39" s="5" t="s">
        <v>27</v>
      </c>
      <c r="AK39" s="5">
        <v>45</v>
      </c>
      <c r="AL39" s="5" t="s">
        <v>27</v>
      </c>
      <c r="AM39" s="5">
        <v>50</v>
      </c>
      <c r="AN39" s="5" t="s">
        <v>27</v>
      </c>
      <c r="AO39" s="5">
        <v>60</v>
      </c>
      <c r="AP39" s="5" t="s">
        <v>27</v>
      </c>
      <c r="AQ39" s="5" t="s">
        <v>27</v>
      </c>
      <c r="AR39" s="5" t="s">
        <v>27</v>
      </c>
      <c r="AS39" s="5">
        <v>60</v>
      </c>
      <c r="AT39" s="5">
        <v>25</v>
      </c>
      <c r="AU39" s="5" t="s">
        <v>27</v>
      </c>
      <c r="AV39" s="5">
        <v>45</v>
      </c>
      <c r="AW39" s="5" t="s">
        <v>27</v>
      </c>
      <c r="AX39" s="5">
        <v>55</v>
      </c>
      <c r="AY39" s="5" t="s">
        <v>27</v>
      </c>
      <c r="AZ39" s="5">
        <v>60</v>
      </c>
      <c r="BA39" s="5" t="s">
        <v>27</v>
      </c>
      <c r="BB39" s="5" t="s">
        <v>27</v>
      </c>
      <c r="BC39" s="5" t="s">
        <v>27</v>
      </c>
      <c r="BD39" s="5">
        <v>65</v>
      </c>
    </row>
    <row r="40" spans="1:56" x14ac:dyDescent="0.35">
      <c r="A40" t="s">
        <v>80</v>
      </c>
      <c r="B40" s="11">
        <v>9045</v>
      </c>
      <c r="C40" s="8">
        <v>0.26100000000000001</v>
      </c>
      <c r="D40" s="11">
        <v>14680</v>
      </c>
      <c r="E40" s="8">
        <v>0.42399999999999999</v>
      </c>
      <c r="F40" s="11">
        <v>21010</v>
      </c>
      <c r="G40" s="8">
        <v>0.60699999999999998</v>
      </c>
      <c r="H40" s="11">
        <v>27370</v>
      </c>
      <c r="I40" s="8">
        <v>0.79100000000000004</v>
      </c>
      <c r="J40" s="11">
        <v>7220</v>
      </c>
      <c r="K40" s="8">
        <v>0.20899999999999999</v>
      </c>
      <c r="L40" s="11">
        <v>34590</v>
      </c>
      <c r="M40" s="11">
        <v>12295</v>
      </c>
      <c r="N40" s="8">
        <v>0.34899999999999998</v>
      </c>
      <c r="O40" s="11">
        <v>18690</v>
      </c>
      <c r="P40" s="8">
        <v>0.53100000000000003</v>
      </c>
      <c r="Q40" s="11">
        <v>24240</v>
      </c>
      <c r="R40" s="8">
        <v>0.68899999999999995</v>
      </c>
      <c r="S40" s="11">
        <v>29295</v>
      </c>
      <c r="T40" s="8">
        <v>0.83199999999999996</v>
      </c>
      <c r="U40" s="11">
        <v>5900</v>
      </c>
      <c r="V40" s="8">
        <v>0.16800000000000001</v>
      </c>
      <c r="W40" s="11">
        <v>35195</v>
      </c>
      <c r="X40" s="11">
        <v>12005</v>
      </c>
      <c r="Y40" s="8">
        <v>0.36</v>
      </c>
      <c r="Z40" s="11">
        <v>17480</v>
      </c>
      <c r="AA40" s="8">
        <v>0.52500000000000002</v>
      </c>
      <c r="AB40" s="11">
        <v>23920</v>
      </c>
      <c r="AC40" s="8">
        <v>0.71799999999999997</v>
      </c>
      <c r="AD40" s="11">
        <v>27825</v>
      </c>
      <c r="AE40" s="8">
        <v>0.83499999999999996</v>
      </c>
      <c r="AF40" s="11">
        <v>5485</v>
      </c>
      <c r="AG40" s="8">
        <v>0.16500000000000001</v>
      </c>
      <c r="AH40" s="11">
        <v>33310</v>
      </c>
      <c r="AI40" s="11">
        <v>13240</v>
      </c>
      <c r="AJ40" s="8">
        <v>0.34899999999999998</v>
      </c>
      <c r="AK40" s="11">
        <v>20955</v>
      </c>
      <c r="AL40" s="8">
        <v>0.55200000000000005</v>
      </c>
      <c r="AM40" s="11">
        <v>29675</v>
      </c>
      <c r="AN40" s="8">
        <v>0.78100000000000003</v>
      </c>
      <c r="AO40" s="11">
        <v>33645</v>
      </c>
      <c r="AP40" s="8">
        <v>0.88600000000000001</v>
      </c>
      <c r="AQ40" s="11">
        <v>4335</v>
      </c>
      <c r="AR40" s="8">
        <v>0.114</v>
      </c>
      <c r="AS40" s="11">
        <v>37980</v>
      </c>
      <c r="AT40" s="11">
        <v>11005</v>
      </c>
      <c r="AU40" s="8">
        <v>0.28899999999999998</v>
      </c>
      <c r="AV40" s="11">
        <v>17935</v>
      </c>
      <c r="AW40" s="8">
        <v>0.47099999999999997</v>
      </c>
      <c r="AX40" s="11">
        <v>24375</v>
      </c>
      <c r="AY40" s="8">
        <v>0.64</v>
      </c>
      <c r="AZ40" s="11">
        <v>30145</v>
      </c>
      <c r="BA40" s="8">
        <v>0.79200000000000004</v>
      </c>
      <c r="BB40" s="11">
        <v>7930</v>
      </c>
      <c r="BC40" s="8">
        <v>0.20799999999999999</v>
      </c>
      <c r="BD40" s="11">
        <v>38075</v>
      </c>
    </row>
    <row r="41" spans="1:56" x14ac:dyDescent="0.35">
      <c r="A41" t="s">
        <v>62</v>
      </c>
      <c r="B41" s="5">
        <v>530</v>
      </c>
      <c r="C41" s="8">
        <v>0.41099999999999998</v>
      </c>
      <c r="D41" s="5">
        <v>745</v>
      </c>
      <c r="E41" s="8">
        <v>0.57999999999999996</v>
      </c>
      <c r="F41" s="5">
        <v>935</v>
      </c>
      <c r="G41" s="8">
        <v>0.72499999999999998</v>
      </c>
      <c r="H41" s="11">
        <v>1090</v>
      </c>
      <c r="I41" s="8">
        <v>0.84799999999999998</v>
      </c>
      <c r="J41" s="5">
        <v>195</v>
      </c>
      <c r="K41" s="8">
        <v>0.152</v>
      </c>
      <c r="L41" s="11">
        <v>1290</v>
      </c>
      <c r="M41" s="5">
        <v>475</v>
      </c>
      <c r="N41" s="8">
        <v>0.435</v>
      </c>
      <c r="O41" s="5">
        <v>680</v>
      </c>
      <c r="P41" s="8">
        <v>0.626</v>
      </c>
      <c r="Q41" s="5">
        <v>835</v>
      </c>
      <c r="R41" s="8">
        <v>0.76500000000000001</v>
      </c>
      <c r="S41" s="5">
        <v>950</v>
      </c>
      <c r="T41" s="8">
        <v>0.873</v>
      </c>
      <c r="U41" s="5">
        <v>140</v>
      </c>
      <c r="V41" s="8">
        <v>0.127</v>
      </c>
      <c r="W41" s="11">
        <v>1090</v>
      </c>
      <c r="X41" s="5">
        <v>435</v>
      </c>
      <c r="Y41" s="8">
        <v>0.443</v>
      </c>
      <c r="Z41" s="5">
        <v>615</v>
      </c>
      <c r="AA41" s="8">
        <v>0.628</v>
      </c>
      <c r="AB41" s="5">
        <v>820</v>
      </c>
      <c r="AC41" s="8">
        <v>0.83599999999999997</v>
      </c>
      <c r="AD41" s="5">
        <v>900</v>
      </c>
      <c r="AE41" s="8">
        <v>0.91900000000000004</v>
      </c>
      <c r="AF41" s="5">
        <v>80</v>
      </c>
      <c r="AG41" s="8">
        <v>8.1000000000000003E-2</v>
      </c>
      <c r="AH41" s="5">
        <v>980</v>
      </c>
      <c r="AI41" s="5">
        <v>380</v>
      </c>
      <c r="AJ41" s="8">
        <v>0.39600000000000002</v>
      </c>
      <c r="AK41" s="5">
        <v>625</v>
      </c>
      <c r="AL41" s="8">
        <v>0.65100000000000002</v>
      </c>
      <c r="AM41" s="5">
        <v>880</v>
      </c>
      <c r="AN41" s="8">
        <v>0.91800000000000004</v>
      </c>
      <c r="AO41" s="5">
        <v>940</v>
      </c>
      <c r="AP41" s="8">
        <v>0.97899999999999998</v>
      </c>
      <c r="AQ41" s="5">
        <v>20</v>
      </c>
      <c r="AR41" s="8">
        <v>2.1000000000000001E-2</v>
      </c>
      <c r="AS41" s="5">
        <v>960</v>
      </c>
      <c r="AT41" s="5">
        <v>280</v>
      </c>
      <c r="AU41" s="8">
        <v>0.29499999999999998</v>
      </c>
      <c r="AV41" s="5">
        <v>460</v>
      </c>
      <c r="AW41" s="8">
        <v>0.48199999999999998</v>
      </c>
      <c r="AX41" s="5">
        <v>625</v>
      </c>
      <c r="AY41" s="8">
        <v>0.65600000000000003</v>
      </c>
      <c r="AZ41" s="5">
        <v>790</v>
      </c>
      <c r="BA41" s="8">
        <v>0.83</v>
      </c>
      <c r="BB41" s="5">
        <v>160</v>
      </c>
      <c r="BC41" s="8">
        <v>0.17</v>
      </c>
      <c r="BD41" s="5">
        <v>955</v>
      </c>
    </row>
    <row r="42" spans="1:56" x14ac:dyDescent="0.35">
      <c r="A42" t="s">
        <v>63</v>
      </c>
      <c r="B42" s="11">
        <v>4120</v>
      </c>
      <c r="C42" s="8">
        <v>0.317</v>
      </c>
      <c r="D42" s="11">
        <v>7020</v>
      </c>
      <c r="E42" s="8">
        <v>0.53900000000000003</v>
      </c>
      <c r="F42" s="11">
        <v>9580</v>
      </c>
      <c r="G42" s="8">
        <v>0.73599999999999999</v>
      </c>
      <c r="H42" s="11">
        <v>11310</v>
      </c>
      <c r="I42" s="8">
        <v>0.86899999999999999</v>
      </c>
      <c r="J42" s="11">
        <v>1710</v>
      </c>
      <c r="K42" s="8">
        <v>0.13100000000000001</v>
      </c>
      <c r="L42" s="11">
        <v>13025</v>
      </c>
      <c r="M42" s="11">
        <v>4470</v>
      </c>
      <c r="N42" s="8">
        <v>0.34399999999999997</v>
      </c>
      <c r="O42" s="11">
        <v>7330</v>
      </c>
      <c r="P42" s="8">
        <v>0.56299999999999994</v>
      </c>
      <c r="Q42" s="11">
        <v>9920</v>
      </c>
      <c r="R42" s="8">
        <v>0.76200000000000001</v>
      </c>
      <c r="S42" s="11">
        <v>11700</v>
      </c>
      <c r="T42" s="8">
        <v>0.89900000000000002</v>
      </c>
      <c r="U42" s="11">
        <v>1315</v>
      </c>
      <c r="V42" s="8">
        <v>0.10100000000000001</v>
      </c>
      <c r="W42" s="11">
        <v>13015</v>
      </c>
      <c r="X42" s="11">
        <v>6590</v>
      </c>
      <c r="Y42" s="8">
        <v>0.53700000000000003</v>
      </c>
      <c r="Z42" s="11">
        <v>8890</v>
      </c>
      <c r="AA42" s="8">
        <v>0.72399999999999998</v>
      </c>
      <c r="AB42" s="11">
        <v>10975</v>
      </c>
      <c r="AC42" s="8">
        <v>0.89400000000000002</v>
      </c>
      <c r="AD42" s="11">
        <v>11850</v>
      </c>
      <c r="AE42" s="8">
        <v>0.96499999999999997</v>
      </c>
      <c r="AF42" s="5">
        <v>425</v>
      </c>
      <c r="AG42" s="8">
        <v>3.5000000000000003E-2</v>
      </c>
      <c r="AH42" s="11">
        <v>12275</v>
      </c>
      <c r="AI42" s="11">
        <v>4650</v>
      </c>
      <c r="AJ42" s="8">
        <v>0.39900000000000002</v>
      </c>
      <c r="AK42" s="11">
        <v>7455</v>
      </c>
      <c r="AL42" s="8">
        <v>0.63900000000000001</v>
      </c>
      <c r="AM42" s="11">
        <v>10335</v>
      </c>
      <c r="AN42" s="8">
        <v>0.88600000000000001</v>
      </c>
      <c r="AO42" s="11">
        <v>11280</v>
      </c>
      <c r="AP42" s="8">
        <v>0.96699999999999997</v>
      </c>
      <c r="AQ42" s="5">
        <v>380</v>
      </c>
      <c r="AR42" s="8">
        <v>3.3000000000000002E-2</v>
      </c>
      <c r="AS42" s="11">
        <v>11660</v>
      </c>
      <c r="AT42" s="11">
        <v>3245</v>
      </c>
      <c r="AU42" s="8">
        <v>0.28499999999999998</v>
      </c>
      <c r="AV42" s="11">
        <v>5820</v>
      </c>
      <c r="AW42" s="8">
        <v>0.51100000000000001</v>
      </c>
      <c r="AX42" s="11">
        <v>8260</v>
      </c>
      <c r="AY42" s="8">
        <v>0.72499999999999998</v>
      </c>
      <c r="AZ42" s="11">
        <v>9950</v>
      </c>
      <c r="BA42" s="8">
        <v>0.873</v>
      </c>
      <c r="BB42" s="11">
        <v>1445</v>
      </c>
      <c r="BC42" s="8">
        <v>0.127</v>
      </c>
      <c r="BD42" s="11">
        <v>11395</v>
      </c>
    </row>
    <row r="43" spans="1:56" x14ac:dyDescent="0.35">
      <c r="A43" t="s">
        <v>64</v>
      </c>
      <c r="B43" s="11">
        <v>4340</v>
      </c>
      <c r="C43" s="8">
        <v>0.59599999999999997</v>
      </c>
      <c r="D43" s="11">
        <v>5960</v>
      </c>
      <c r="E43" s="8">
        <v>0.81799999999999995</v>
      </c>
      <c r="F43" s="11">
        <v>6745</v>
      </c>
      <c r="G43" s="8">
        <v>0.92600000000000005</v>
      </c>
      <c r="H43" s="11">
        <v>7120</v>
      </c>
      <c r="I43" s="8">
        <v>0.97799999999999998</v>
      </c>
      <c r="J43" s="5">
        <v>165</v>
      </c>
      <c r="K43" s="8">
        <v>2.1999999999999999E-2</v>
      </c>
      <c r="L43" s="11">
        <v>7280</v>
      </c>
      <c r="M43" s="11">
        <v>4200</v>
      </c>
      <c r="N43" s="8">
        <v>0.56999999999999995</v>
      </c>
      <c r="O43" s="11">
        <v>5975</v>
      </c>
      <c r="P43" s="8">
        <v>0.81100000000000005</v>
      </c>
      <c r="Q43" s="11">
        <v>6865</v>
      </c>
      <c r="R43" s="8">
        <v>0.93200000000000005</v>
      </c>
      <c r="S43" s="11">
        <v>7235</v>
      </c>
      <c r="T43" s="8">
        <v>0.98199999999999998</v>
      </c>
      <c r="U43" s="5">
        <v>130</v>
      </c>
      <c r="V43" s="8">
        <v>1.7999999999999999E-2</v>
      </c>
      <c r="W43" s="11">
        <v>7365</v>
      </c>
      <c r="X43" s="11">
        <v>5225</v>
      </c>
      <c r="Y43" s="8">
        <v>0.65700000000000003</v>
      </c>
      <c r="Z43" s="11">
        <v>6800</v>
      </c>
      <c r="AA43" s="8">
        <v>0.85599999999999998</v>
      </c>
      <c r="AB43" s="11">
        <v>7710</v>
      </c>
      <c r="AC43" s="8">
        <v>0.97</v>
      </c>
      <c r="AD43" s="11">
        <v>7870</v>
      </c>
      <c r="AE43" s="8">
        <v>0.99</v>
      </c>
      <c r="AF43" s="5">
        <v>80</v>
      </c>
      <c r="AG43" s="8">
        <v>0.01</v>
      </c>
      <c r="AH43" s="11">
        <v>7945</v>
      </c>
      <c r="AI43" s="11">
        <v>4350</v>
      </c>
      <c r="AJ43" s="8">
        <v>0.59299999999999997</v>
      </c>
      <c r="AK43" s="11">
        <v>6185</v>
      </c>
      <c r="AL43" s="8">
        <v>0.84299999999999997</v>
      </c>
      <c r="AM43" s="11">
        <v>7130</v>
      </c>
      <c r="AN43" s="8">
        <v>0.97199999999999998</v>
      </c>
      <c r="AO43" s="11">
        <v>7290</v>
      </c>
      <c r="AP43" s="8">
        <v>0.99399999999999999</v>
      </c>
      <c r="AQ43" s="5">
        <v>45</v>
      </c>
      <c r="AR43" s="8">
        <v>6.0000000000000001E-3</v>
      </c>
      <c r="AS43" s="11">
        <v>7335</v>
      </c>
      <c r="AT43" s="11">
        <v>4135</v>
      </c>
      <c r="AU43" s="8">
        <v>0.59799999999999998</v>
      </c>
      <c r="AV43" s="11">
        <v>5720</v>
      </c>
      <c r="AW43" s="8">
        <v>0.82699999999999996</v>
      </c>
      <c r="AX43" s="11">
        <v>6495</v>
      </c>
      <c r="AY43" s="8">
        <v>0.94</v>
      </c>
      <c r="AZ43" s="11">
        <v>6790</v>
      </c>
      <c r="BA43" s="8">
        <v>0.98199999999999998</v>
      </c>
      <c r="BB43" s="5">
        <v>125</v>
      </c>
      <c r="BC43" s="8">
        <v>1.7999999999999999E-2</v>
      </c>
      <c r="BD43" s="11">
        <v>6915</v>
      </c>
    </row>
    <row r="44" spans="1:56" x14ac:dyDescent="0.35">
      <c r="A44" t="s">
        <v>65</v>
      </c>
      <c r="B44" s="5">
        <v>395</v>
      </c>
      <c r="C44" s="8">
        <v>0.28499999999999998</v>
      </c>
      <c r="D44" s="5">
        <v>895</v>
      </c>
      <c r="E44" s="8">
        <v>0.64200000000000002</v>
      </c>
      <c r="F44" s="11">
        <v>1220</v>
      </c>
      <c r="G44" s="8">
        <v>0.875</v>
      </c>
      <c r="H44" s="11">
        <v>1355</v>
      </c>
      <c r="I44" s="8">
        <v>0.97299999999999998</v>
      </c>
      <c r="J44" s="5">
        <v>40</v>
      </c>
      <c r="K44" s="8">
        <v>2.7E-2</v>
      </c>
      <c r="L44" s="11">
        <v>1390</v>
      </c>
      <c r="M44" s="5">
        <v>460</v>
      </c>
      <c r="N44" s="8">
        <v>0.35199999999999998</v>
      </c>
      <c r="O44" s="5">
        <v>875</v>
      </c>
      <c r="P44" s="8">
        <v>0.66900000000000004</v>
      </c>
      <c r="Q44" s="11">
        <v>1120</v>
      </c>
      <c r="R44" s="8">
        <v>0.85499999999999998</v>
      </c>
      <c r="S44" s="11">
        <v>1245</v>
      </c>
      <c r="T44" s="8">
        <v>0.95</v>
      </c>
      <c r="U44" s="5">
        <v>65</v>
      </c>
      <c r="V44" s="8">
        <v>0.05</v>
      </c>
      <c r="W44" s="11">
        <v>1310</v>
      </c>
      <c r="X44" s="5">
        <v>675</v>
      </c>
      <c r="Y44" s="8">
        <v>0.48499999999999999</v>
      </c>
      <c r="Z44" s="11">
        <v>1010</v>
      </c>
      <c r="AA44" s="8">
        <v>0.72799999999999998</v>
      </c>
      <c r="AB44" s="11">
        <v>1305</v>
      </c>
      <c r="AC44" s="8">
        <v>0.93799999999999994</v>
      </c>
      <c r="AD44" s="11">
        <v>1360</v>
      </c>
      <c r="AE44" s="8">
        <v>0.97899999999999998</v>
      </c>
      <c r="AF44" s="5">
        <v>30</v>
      </c>
      <c r="AG44" s="8">
        <v>2.1000000000000001E-2</v>
      </c>
      <c r="AH44" s="11">
        <v>1390</v>
      </c>
      <c r="AI44" s="5">
        <v>525</v>
      </c>
      <c r="AJ44" s="8">
        <v>0.45700000000000002</v>
      </c>
      <c r="AK44" s="5">
        <v>875</v>
      </c>
      <c r="AL44" s="8">
        <v>0.76200000000000001</v>
      </c>
      <c r="AM44" s="11">
        <v>1090</v>
      </c>
      <c r="AN44" s="8">
        <v>0.95</v>
      </c>
      <c r="AO44" s="11">
        <v>1135</v>
      </c>
      <c r="AP44" s="8">
        <v>0.98599999999999999</v>
      </c>
      <c r="AQ44" s="5">
        <v>15</v>
      </c>
      <c r="AR44" s="8">
        <v>1.4E-2</v>
      </c>
      <c r="AS44" s="11">
        <v>1150</v>
      </c>
      <c r="AT44" s="5">
        <v>340</v>
      </c>
      <c r="AU44" s="8">
        <v>0.313</v>
      </c>
      <c r="AV44" s="5">
        <v>705</v>
      </c>
      <c r="AW44" s="8">
        <v>0.64700000000000002</v>
      </c>
      <c r="AX44" s="5">
        <v>925</v>
      </c>
      <c r="AY44" s="8">
        <v>0.84699999999999998</v>
      </c>
      <c r="AZ44" s="11">
        <v>1045</v>
      </c>
      <c r="BA44" s="8">
        <v>0.95599999999999996</v>
      </c>
      <c r="BB44" s="5">
        <v>50</v>
      </c>
      <c r="BC44" s="8">
        <v>4.3999999999999997E-2</v>
      </c>
      <c r="BD44" s="11">
        <v>1095</v>
      </c>
    </row>
    <row r="45" spans="1:56" x14ac:dyDescent="0.35">
      <c r="A45" t="s">
        <v>81</v>
      </c>
      <c r="B45" s="5">
        <v>15</v>
      </c>
      <c r="C45" s="8">
        <v>0.58299999999999996</v>
      </c>
      <c r="D45" s="5">
        <v>20</v>
      </c>
      <c r="E45" s="8">
        <v>0.83299999999999996</v>
      </c>
      <c r="F45" s="5">
        <v>25</v>
      </c>
      <c r="G45" s="8">
        <v>1</v>
      </c>
      <c r="H45" s="5">
        <v>25</v>
      </c>
      <c r="I45" s="8">
        <v>1</v>
      </c>
      <c r="J45" s="5">
        <v>0</v>
      </c>
      <c r="K45" s="8">
        <v>0</v>
      </c>
      <c r="L45" s="5">
        <v>25</v>
      </c>
      <c r="M45" s="5">
        <v>5</v>
      </c>
      <c r="N45" s="5" t="s">
        <v>27</v>
      </c>
      <c r="O45" s="5">
        <v>15</v>
      </c>
      <c r="P45" s="5" t="s">
        <v>27</v>
      </c>
      <c r="Q45" s="5">
        <v>20</v>
      </c>
      <c r="R45" s="5" t="s">
        <v>27</v>
      </c>
      <c r="S45" s="5">
        <v>20</v>
      </c>
      <c r="T45" s="5" t="s">
        <v>27</v>
      </c>
      <c r="U45" s="5" t="s">
        <v>27</v>
      </c>
      <c r="V45" s="5" t="s">
        <v>27</v>
      </c>
      <c r="W45" s="5">
        <v>20</v>
      </c>
      <c r="X45" s="5">
        <v>10</v>
      </c>
      <c r="Y45" s="8">
        <v>0.68799999999999994</v>
      </c>
      <c r="Z45" s="5">
        <v>15</v>
      </c>
      <c r="AA45" s="8">
        <v>0.81200000000000006</v>
      </c>
      <c r="AB45" s="5">
        <v>15</v>
      </c>
      <c r="AC45" s="8">
        <v>1</v>
      </c>
      <c r="AD45" s="5">
        <v>15</v>
      </c>
      <c r="AE45" s="8">
        <v>1</v>
      </c>
      <c r="AF45" s="5">
        <v>0</v>
      </c>
      <c r="AG45" s="8">
        <v>0</v>
      </c>
      <c r="AH45" s="5">
        <v>15</v>
      </c>
      <c r="AI45" s="5">
        <v>5</v>
      </c>
      <c r="AJ45" s="8">
        <v>0.75</v>
      </c>
      <c r="AK45" s="5">
        <v>10</v>
      </c>
      <c r="AL45" s="8">
        <v>1</v>
      </c>
      <c r="AM45" s="5">
        <v>10</v>
      </c>
      <c r="AN45" s="8">
        <v>1</v>
      </c>
      <c r="AO45" s="5">
        <v>10</v>
      </c>
      <c r="AP45" s="8">
        <v>1</v>
      </c>
      <c r="AQ45" s="5">
        <v>0</v>
      </c>
      <c r="AR45" s="8">
        <v>0</v>
      </c>
      <c r="AS45" s="5">
        <v>10</v>
      </c>
      <c r="AT45" s="5" t="s">
        <v>27</v>
      </c>
      <c r="AU45" s="5" t="s">
        <v>27</v>
      </c>
      <c r="AV45" s="5" t="s">
        <v>27</v>
      </c>
      <c r="AW45" s="5" t="s">
        <v>27</v>
      </c>
      <c r="AX45" s="5">
        <v>5</v>
      </c>
      <c r="AY45" s="5" t="s">
        <v>27</v>
      </c>
      <c r="AZ45" s="5">
        <v>5</v>
      </c>
      <c r="BA45" s="5" t="s">
        <v>27</v>
      </c>
      <c r="BB45" s="5" t="s">
        <v>27</v>
      </c>
      <c r="BC45" s="5" t="s">
        <v>27</v>
      </c>
      <c r="BD45" s="5">
        <v>5</v>
      </c>
    </row>
    <row r="46" spans="1:56" x14ac:dyDescent="0.35">
      <c r="A46" t="s">
        <v>141</v>
      </c>
      <c r="B46" s="5">
        <v>40</v>
      </c>
      <c r="C46" s="8">
        <v>0.215</v>
      </c>
      <c r="D46" s="5">
        <v>65</v>
      </c>
      <c r="E46" s="8">
        <v>0.35599999999999998</v>
      </c>
      <c r="F46" s="5">
        <v>90</v>
      </c>
      <c r="G46" s="8">
        <v>0.50800000000000001</v>
      </c>
      <c r="H46" s="5">
        <v>110</v>
      </c>
      <c r="I46" s="8">
        <v>0.61</v>
      </c>
      <c r="J46" s="5">
        <v>70</v>
      </c>
      <c r="K46" s="8">
        <v>0.39</v>
      </c>
      <c r="L46" s="5">
        <v>175</v>
      </c>
      <c r="M46" s="5">
        <v>60</v>
      </c>
      <c r="N46" s="8">
        <v>0.251</v>
      </c>
      <c r="O46" s="5">
        <v>105</v>
      </c>
      <c r="P46" s="8">
        <v>0.44600000000000001</v>
      </c>
      <c r="Q46" s="5">
        <v>140</v>
      </c>
      <c r="R46" s="8">
        <v>0.60599999999999998</v>
      </c>
      <c r="S46" s="5">
        <v>170</v>
      </c>
      <c r="T46" s="8">
        <v>0.745</v>
      </c>
      <c r="U46" s="5">
        <v>60</v>
      </c>
      <c r="V46" s="8">
        <v>0.255</v>
      </c>
      <c r="W46" s="5">
        <v>230</v>
      </c>
      <c r="X46" s="5">
        <v>100</v>
      </c>
      <c r="Y46" s="8">
        <v>0.38700000000000001</v>
      </c>
      <c r="Z46" s="5">
        <v>140</v>
      </c>
      <c r="AA46" s="8">
        <v>0.56100000000000005</v>
      </c>
      <c r="AB46" s="5">
        <v>195</v>
      </c>
      <c r="AC46" s="8">
        <v>0.77900000000000003</v>
      </c>
      <c r="AD46" s="5">
        <v>225</v>
      </c>
      <c r="AE46" s="8">
        <v>0.88100000000000001</v>
      </c>
      <c r="AF46" s="5">
        <v>30</v>
      </c>
      <c r="AG46" s="8">
        <v>0.11899999999999999</v>
      </c>
      <c r="AH46" s="5">
        <v>255</v>
      </c>
      <c r="AI46" s="5">
        <v>90</v>
      </c>
      <c r="AJ46" s="8">
        <v>0.36699999999999999</v>
      </c>
      <c r="AK46" s="5">
        <v>140</v>
      </c>
      <c r="AL46" s="8">
        <v>0.58799999999999997</v>
      </c>
      <c r="AM46" s="5">
        <v>200</v>
      </c>
      <c r="AN46" s="8">
        <v>0.82899999999999996</v>
      </c>
      <c r="AO46" s="5">
        <v>230</v>
      </c>
      <c r="AP46" s="8">
        <v>0.95399999999999996</v>
      </c>
      <c r="AQ46" s="5">
        <v>10</v>
      </c>
      <c r="AR46" s="8">
        <v>4.5999999999999999E-2</v>
      </c>
      <c r="AS46" s="5">
        <v>240</v>
      </c>
      <c r="AT46" s="5">
        <v>40</v>
      </c>
      <c r="AU46" s="8">
        <v>0.17799999999999999</v>
      </c>
      <c r="AV46" s="5">
        <v>75</v>
      </c>
      <c r="AW46" s="8">
        <v>0.34699999999999998</v>
      </c>
      <c r="AX46" s="5">
        <v>110</v>
      </c>
      <c r="AY46" s="8">
        <v>0.51200000000000001</v>
      </c>
      <c r="AZ46" s="5">
        <v>155</v>
      </c>
      <c r="BA46" s="8">
        <v>0.72799999999999998</v>
      </c>
      <c r="BB46" s="5">
        <v>60</v>
      </c>
      <c r="BC46" s="8">
        <v>0.27200000000000002</v>
      </c>
      <c r="BD46" s="5">
        <v>215</v>
      </c>
    </row>
    <row r="47" spans="1:56" x14ac:dyDescent="0.35">
      <c r="A47" t="s">
        <v>37</v>
      </c>
      <c r="B47" s="11">
        <v>10615</v>
      </c>
      <c r="C47" s="8">
        <v>0.54200000000000004</v>
      </c>
      <c r="D47" s="11">
        <v>15945</v>
      </c>
      <c r="E47" s="8">
        <v>0.81399999999999995</v>
      </c>
      <c r="F47" s="11">
        <v>18630</v>
      </c>
      <c r="G47" s="8">
        <v>0.95099999999999996</v>
      </c>
      <c r="H47" s="11">
        <v>19425</v>
      </c>
      <c r="I47" s="8">
        <v>0.99199999999999999</v>
      </c>
      <c r="J47" s="5">
        <v>165</v>
      </c>
      <c r="K47" s="8">
        <v>8.0000000000000002E-3</v>
      </c>
      <c r="L47" s="11">
        <v>19590</v>
      </c>
      <c r="M47" s="11">
        <v>10165</v>
      </c>
      <c r="N47" s="8">
        <v>0.54100000000000004</v>
      </c>
      <c r="O47" s="11">
        <v>15590</v>
      </c>
      <c r="P47" s="8">
        <v>0.83</v>
      </c>
      <c r="Q47" s="11">
        <v>18065</v>
      </c>
      <c r="R47" s="8">
        <v>0.96099999999999997</v>
      </c>
      <c r="S47" s="11">
        <v>18665</v>
      </c>
      <c r="T47" s="8">
        <v>0.99299999999999999</v>
      </c>
      <c r="U47" s="5">
        <v>130</v>
      </c>
      <c r="V47" s="8">
        <v>7.0000000000000001E-3</v>
      </c>
      <c r="W47" s="11">
        <v>18795</v>
      </c>
      <c r="X47" s="11">
        <v>11155</v>
      </c>
      <c r="Y47" s="8">
        <v>0.61899999999999999</v>
      </c>
      <c r="Z47" s="11">
        <v>15220</v>
      </c>
      <c r="AA47" s="8">
        <v>0.84499999999999997</v>
      </c>
      <c r="AB47" s="11">
        <v>17490</v>
      </c>
      <c r="AC47" s="8">
        <v>0.97099999999999997</v>
      </c>
      <c r="AD47" s="11">
        <v>17910</v>
      </c>
      <c r="AE47" s="8">
        <v>0.995</v>
      </c>
      <c r="AF47" s="5">
        <v>100</v>
      </c>
      <c r="AG47" s="8">
        <v>5.0000000000000001E-3</v>
      </c>
      <c r="AH47" s="11">
        <v>18010</v>
      </c>
      <c r="AI47" s="11">
        <v>9980</v>
      </c>
      <c r="AJ47" s="8">
        <v>0.59299999999999997</v>
      </c>
      <c r="AK47" s="11">
        <v>14355</v>
      </c>
      <c r="AL47" s="8">
        <v>0.85199999999999998</v>
      </c>
      <c r="AM47" s="11">
        <v>16470</v>
      </c>
      <c r="AN47" s="8">
        <v>0.97799999999999998</v>
      </c>
      <c r="AO47" s="11">
        <v>16790</v>
      </c>
      <c r="AP47" s="8">
        <v>0.997</v>
      </c>
      <c r="AQ47" s="5">
        <v>50</v>
      </c>
      <c r="AR47" s="8">
        <v>3.0000000000000001E-3</v>
      </c>
      <c r="AS47" s="11">
        <v>16840</v>
      </c>
      <c r="AT47" s="11">
        <v>7470</v>
      </c>
      <c r="AU47" s="8">
        <v>0.45500000000000002</v>
      </c>
      <c r="AV47" s="11">
        <v>12605</v>
      </c>
      <c r="AW47" s="8">
        <v>0.76800000000000002</v>
      </c>
      <c r="AX47" s="11">
        <v>15425</v>
      </c>
      <c r="AY47" s="8">
        <v>0.94</v>
      </c>
      <c r="AZ47" s="11">
        <v>16250</v>
      </c>
      <c r="BA47" s="8">
        <v>0.99</v>
      </c>
      <c r="BB47" s="5">
        <v>165</v>
      </c>
      <c r="BC47" s="8">
        <v>0.01</v>
      </c>
      <c r="BD47" s="11">
        <v>16415</v>
      </c>
    </row>
    <row r="48" spans="1:56" x14ac:dyDescent="0.35">
      <c r="A48" t="s">
        <v>67</v>
      </c>
      <c r="B48" s="11">
        <v>3800</v>
      </c>
      <c r="C48" s="8">
        <v>0.318</v>
      </c>
      <c r="D48" s="11">
        <v>6180</v>
      </c>
      <c r="E48" s="8">
        <v>0.51700000000000002</v>
      </c>
      <c r="F48" s="11">
        <v>8215</v>
      </c>
      <c r="G48" s="8">
        <v>0.68799999999999994</v>
      </c>
      <c r="H48" s="11">
        <v>10175</v>
      </c>
      <c r="I48" s="8">
        <v>0.85199999999999998</v>
      </c>
      <c r="J48" s="11">
        <v>1765</v>
      </c>
      <c r="K48" s="8">
        <v>0.14799999999999999</v>
      </c>
      <c r="L48" s="11">
        <v>11945</v>
      </c>
      <c r="M48" s="11">
        <v>3790</v>
      </c>
      <c r="N48" s="8">
        <v>0.31900000000000001</v>
      </c>
      <c r="O48" s="11">
        <v>6285</v>
      </c>
      <c r="P48" s="8">
        <v>0.52900000000000003</v>
      </c>
      <c r="Q48" s="11">
        <v>8575</v>
      </c>
      <c r="R48" s="8">
        <v>0.72199999999999998</v>
      </c>
      <c r="S48" s="11">
        <v>10405</v>
      </c>
      <c r="T48" s="8">
        <v>0.876</v>
      </c>
      <c r="U48" s="11">
        <v>1475</v>
      </c>
      <c r="V48" s="8">
        <v>0.124</v>
      </c>
      <c r="W48" s="11">
        <v>11885</v>
      </c>
      <c r="X48" s="11">
        <v>4735</v>
      </c>
      <c r="Y48" s="8">
        <v>0.40400000000000003</v>
      </c>
      <c r="Z48" s="11">
        <v>7110</v>
      </c>
      <c r="AA48" s="8">
        <v>0.60699999999999998</v>
      </c>
      <c r="AB48" s="11">
        <v>9355</v>
      </c>
      <c r="AC48" s="8">
        <v>0.79900000000000004</v>
      </c>
      <c r="AD48" s="11">
        <v>10720</v>
      </c>
      <c r="AE48" s="8">
        <v>0.91500000000000004</v>
      </c>
      <c r="AF48" s="5">
        <v>990</v>
      </c>
      <c r="AG48" s="8">
        <v>8.5000000000000006E-2</v>
      </c>
      <c r="AH48" s="11">
        <v>11715</v>
      </c>
      <c r="AI48" s="11">
        <v>4670</v>
      </c>
      <c r="AJ48" s="8">
        <v>0.376</v>
      </c>
      <c r="AK48" s="11">
        <v>7620</v>
      </c>
      <c r="AL48" s="8">
        <v>0.61399999999999999</v>
      </c>
      <c r="AM48" s="11">
        <v>10535</v>
      </c>
      <c r="AN48" s="8">
        <v>0.84899999999999998</v>
      </c>
      <c r="AO48" s="11">
        <v>11765</v>
      </c>
      <c r="AP48" s="8">
        <v>0.94799999999999995</v>
      </c>
      <c r="AQ48" s="5">
        <v>650</v>
      </c>
      <c r="AR48" s="8">
        <v>5.1999999999999998E-2</v>
      </c>
      <c r="AS48" s="11">
        <v>12415</v>
      </c>
      <c r="AT48" s="11">
        <v>3565</v>
      </c>
      <c r="AU48" s="8">
        <v>0.28499999999999998</v>
      </c>
      <c r="AV48" s="11">
        <v>6405</v>
      </c>
      <c r="AW48" s="8">
        <v>0.51200000000000001</v>
      </c>
      <c r="AX48" s="11">
        <v>9075</v>
      </c>
      <c r="AY48" s="8">
        <v>0.72599999999999998</v>
      </c>
      <c r="AZ48" s="11">
        <v>11050</v>
      </c>
      <c r="BA48" s="8">
        <v>0.88400000000000001</v>
      </c>
      <c r="BB48" s="11">
        <v>1455</v>
      </c>
      <c r="BC48" s="8">
        <v>0.11600000000000001</v>
      </c>
      <c r="BD48" s="11">
        <v>12505</v>
      </c>
    </row>
    <row r="49" spans="1:56" x14ac:dyDescent="0.35">
      <c r="A49" t="s">
        <v>142</v>
      </c>
      <c r="B49" s="5">
        <v>350</v>
      </c>
      <c r="C49" s="8">
        <v>0.27500000000000002</v>
      </c>
      <c r="D49" s="5">
        <v>705</v>
      </c>
      <c r="E49" s="8">
        <v>0.55600000000000005</v>
      </c>
      <c r="F49" s="5">
        <v>985</v>
      </c>
      <c r="G49" s="8">
        <v>0.77700000000000002</v>
      </c>
      <c r="H49" s="11">
        <v>1165</v>
      </c>
      <c r="I49" s="8">
        <v>0.92</v>
      </c>
      <c r="J49" s="5">
        <v>100</v>
      </c>
      <c r="K49" s="8">
        <v>0.08</v>
      </c>
      <c r="L49" s="11">
        <v>1265</v>
      </c>
      <c r="M49" s="5">
        <v>425</v>
      </c>
      <c r="N49" s="8">
        <v>0.29099999999999998</v>
      </c>
      <c r="O49" s="5">
        <v>790</v>
      </c>
      <c r="P49" s="8">
        <v>0.54300000000000004</v>
      </c>
      <c r="Q49" s="11">
        <v>1140</v>
      </c>
      <c r="R49" s="8">
        <v>0.78200000000000003</v>
      </c>
      <c r="S49" s="11">
        <v>1325</v>
      </c>
      <c r="T49" s="8">
        <v>0.90900000000000003</v>
      </c>
      <c r="U49" s="5">
        <v>135</v>
      </c>
      <c r="V49" s="8">
        <v>9.0999999999999998E-2</v>
      </c>
      <c r="W49" s="11">
        <v>1460</v>
      </c>
      <c r="X49" s="5">
        <v>500</v>
      </c>
      <c r="Y49" s="8">
        <v>0.41699999999999998</v>
      </c>
      <c r="Z49" s="5">
        <v>850</v>
      </c>
      <c r="AA49" s="8">
        <v>0.70899999999999996</v>
      </c>
      <c r="AB49" s="11">
        <v>1110</v>
      </c>
      <c r="AC49" s="8">
        <v>0.92500000000000004</v>
      </c>
      <c r="AD49" s="11">
        <v>1180</v>
      </c>
      <c r="AE49" s="8">
        <v>0.98099999999999998</v>
      </c>
      <c r="AF49" s="5">
        <v>25</v>
      </c>
      <c r="AG49" s="8">
        <v>1.9E-2</v>
      </c>
      <c r="AH49" s="11">
        <v>1200</v>
      </c>
      <c r="AI49" s="5">
        <v>410</v>
      </c>
      <c r="AJ49" s="8">
        <v>0.33100000000000002</v>
      </c>
      <c r="AK49" s="5">
        <v>810</v>
      </c>
      <c r="AL49" s="8">
        <v>0.65300000000000002</v>
      </c>
      <c r="AM49" s="11">
        <v>1145</v>
      </c>
      <c r="AN49" s="8">
        <v>0.92700000000000005</v>
      </c>
      <c r="AO49" s="11">
        <v>1210</v>
      </c>
      <c r="AP49" s="8">
        <v>0.97699999999999998</v>
      </c>
      <c r="AQ49" s="5">
        <v>30</v>
      </c>
      <c r="AR49" s="8">
        <v>2.3E-2</v>
      </c>
      <c r="AS49" s="11">
        <v>1235</v>
      </c>
      <c r="AT49" s="5">
        <v>165</v>
      </c>
      <c r="AU49" s="8">
        <v>0.13700000000000001</v>
      </c>
      <c r="AV49" s="5">
        <v>435</v>
      </c>
      <c r="AW49" s="8">
        <v>0.35899999999999999</v>
      </c>
      <c r="AX49" s="5">
        <v>730</v>
      </c>
      <c r="AY49" s="8">
        <v>0.60299999999999998</v>
      </c>
      <c r="AZ49" s="11">
        <v>1030</v>
      </c>
      <c r="BA49" s="8">
        <v>0.85</v>
      </c>
      <c r="BB49" s="5">
        <v>180</v>
      </c>
      <c r="BC49" s="8">
        <v>0.15</v>
      </c>
      <c r="BD49" s="11">
        <v>1210</v>
      </c>
    </row>
    <row r="50" spans="1:56" x14ac:dyDescent="0.35">
      <c r="A50" t="s">
        <v>68</v>
      </c>
      <c r="B50" s="11">
        <v>2245</v>
      </c>
      <c r="C50" s="8">
        <v>0.30599999999999999</v>
      </c>
      <c r="D50" s="11">
        <v>4690</v>
      </c>
      <c r="E50" s="8">
        <v>0.63900000000000001</v>
      </c>
      <c r="F50" s="11">
        <v>6330</v>
      </c>
      <c r="G50" s="8">
        <v>0.86299999999999999</v>
      </c>
      <c r="H50" s="11">
        <v>7040</v>
      </c>
      <c r="I50" s="8">
        <v>0.96</v>
      </c>
      <c r="J50" s="5">
        <v>295</v>
      </c>
      <c r="K50" s="8">
        <v>0.04</v>
      </c>
      <c r="L50" s="11">
        <v>7340</v>
      </c>
      <c r="M50" s="11">
        <v>1835</v>
      </c>
      <c r="N50" s="8">
        <v>0.27300000000000002</v>
      </c>
      <c r="O50" s="11">
        <v>4150</v>
      </c>
      <c r="P50" s="8">
        <v>0.61699999999999999</v>
      </c>
      <c r="Q50" s="11">
        <v>5790</v>
      </c>
      <c r="R50" s="8">
        <v>0.86</v>
      </c>
      <c r="S50" s="11">
        <v>6425</v>
      </c>
      <c r="T50" s="8">
        <v>0.95499999999999996</v>
      </c>
      <c r="U50" s="5">
        <v>300</v>
      </c>
      <c r="V50" s="8">
        <v>4.4999999999999998E-2</v>
      </c>
      <c r="W50" s="11">
        <v>6730</v>
      </c>
      <c r="X50" s="11">
        <v>2455</v>
      </c>
      <c r="Y50" s="8">
        <v>0.40100000000000002</v>
      </c>
      <c r="Z50" s="11">
        <v>4375</v>
      </c>
      <c r="AA50" s="8">
        <v>0.71499999999999997</v>
      </c>
      <c r="AB50" s="11">
        <v>5660</v>
      </c>
      <c r="AC50" s="8">
        <v>0.92500000000000004</v>
      </c>
      <c r="AD50" s="11">
        <v>6005</v>
      </c>
      <c r="AE50" s="8">
        <v>0.98199999999999998</v>
      </c>
      <c r="AF50" s="5">
        <v>110</v>
      </c>
      <c r="AG50" s="8">
        <v>1.7999999999999999E-2</v>
      </c>
      <c r="AH50" s="11">
        <v>6120</v>
      </c>
      <c r="AI50" s="11">
        <v>1980</v>
      </c>
      <c r="AJ50" s="8">
        <v>0.36099999999999999</v>
      </c>
      <c r="AK50" s="11">
        <v>3835</v>
      </c>
      <c r="AL50" s="8">
        <v>0.69899999999999995</v>
      </c>
      <c r="AM50" s="11">
        <v>5205</v>
      </c>
      <c r="AN50" s="8">
        <v>0.94899999999999995</v>
      </c>
      <c r="AO50" s="11">
        <v>5435</v>
      </c>
      <c r="AP50" s="8">
        <v>0.99099999999999999</v>
      </c>
      <c r="AQ50" s="5">
        <v>50</v>
      </c>
      <c r="AR50" s="8">
        <v>8.9999999999999993E-3</v>
      </c>
      <c r="AS50" s="11">
        <v>5485</v>
      </c>
      <c r="AT50" s="5">
        <v>930</v>
      </c>
      <c r="AU50" s="8">
        <v>0.193</v>
      </c>
      <c r="AV50" s="11">
        <v>2610</v>
      </c>
      <c r="AW50" s="8">
        <v>0.54400000000000004</v>
      </c>
      <c r="AX50" s="11">
        <v>4005</v>
      </c>
      <c r="AY50" s="8">
        <v>0.83299999999999996</v>
      </c>
      <c r="AZ50" s="11">
        <v>4585</v>
      </c>
      <c r="BA50" s="8">
        <v>0.95499999999999996</v>
      </c>
      <c r="BB50" s="5">
        <v>220</v>
      </c>
      <c r="BC50" s="8">
        <v>4.4999999999999998E-2</v>
      </c>
      <c r="BD50" s="11">
        <v>4805</v>
      </c>
    </row>
    <row r="51" spans="1:56" x14ac:dyDescent="0.35">
      <c r="A51" t="s">
        <v>82</v>
      </c>
      <c r="B51" s="5">
        <v>275</v>
      </c>
      <c r="C51" s="8">
        <v>0.41</v>
      </c>
      <c r="D51" s="5">
        <v>430</v>
      </c>
      <c r="E51" s="8">
        <v>0.64100000000000001</v>
      </c>
      <c r="F51" s="5">
        <v>575</v>
      </c>
      <c r="G51" s="8">
        <v>0.86099999999999999</v>
      </c>
      <c r="H51" s="5">
        <v>625</v>
      </c>
      <c r="I51" s="8">
        <v>0.93400000000000005</v>
      </c>
      <c r="J51" s="5">
        <v>45</v>
      </c>
      <c r="K51" s="8">
        <v>6.6000000000000003E-2</v>
      </c>
      <c r="L51" s="5">
        <v>670</v>
      </c>
      <c r="M51" s="5">
        <v>220</v>
      </c>
      <c r="N51" s="8">
        <v>0.40200000000000002</v>
      </c>
      <c r="O51" s="5">
        <v>340</v>
      </c>
      <c r="P51" s="8">
        <v>0.624</v>
      </c>
      <c r="Q51" s="5">
        <v>445</v>
      </c>
      <c r="R51" s="8">
        <v>0.81299999999999994</v>
      </c>
      <c r="S51" s="5">
        <v>485</v>
      </c>
      <c r="T51" s="8">
        <v>0.89400000000000002</v>
      </c>
      <c r="U51" s="5">
        <v>60</v>
      </c>
      <c r="V51" s="8">
        <v>0.106</v>
      </c>
      <c r="W51" s="5">
        <v>545</v>
      </c>
      <c r="X51" s="5">
        <v>170</v>
      </c>
      <c r="Y51" s="8">
        <v>0.35699999999999998</v>
      </c>
      <c r="Z51" s="5">
        <v>265</v>
      </c>
      <c r="AA51" s="8">
        <v>0.56299999999999994</v>
      </c>
      <c r="AB51" s="5">
        <v>410</v>
      </c>
      <c r="AC51" s="8">
        <v>0.86099999999999999</v>
      </c>
      <c r="AD51" s="5">
        <v>445</v>
      </c>
      <c r="AE51" s="8">
        <v>0.93500000000000005</v>
      </c>
      <c r="AF51" s="5">
        <v>30</v>
      </c>
      <c r="AG51" s="8">
        <v>6.5000000000000002E-2</v>
      </c>
      <c r="AH51" s="5">
        <v>475</v>
      </c>
      <c r="AI51" s="5">
        <v>115</v>
      </c>
      <c r="AJ51" s="8">
        <v>0.30399999999999999</v>
      </c>
      <c r="AK51" s="5">
        <v>220</v>
      </c>
      <c r="AL51" s="8">
        <v>0.59099999999999997</v>
      </c>
      <c r="AM51" s="5">
        <v>325</v>
      </c>
      <c r="AN51" s="8">
        <v>0.86799999999999999</v>
      </c>
      <c r="AO51" s="5">
        <v>355</v>
      </c>
      <c r="AP51" s="8">
        <v>0.95699999999999996</v>
      </c>
      <c r="AQ51" s="5">
        <v>15</v>
      </c>
      <c r="AR51" s="8">
        <v>4.2999999999999997E-2</v>
      </c>
      <c r="AS51" s="5">
        <v>370</v>
      </c>
      <c r="AT51" s="5">
        <v>65</v>
      </c>
      <c r="AU51" s="8">
        <v>0.35699999999999998</v>
      </c>
      <c r="AV51" s="5">
        <v>115</v>
      </c>
      <c r="AW51" s="8">
        <v>0.61099999999999999</v>
      </c>
      <c r="AX51" s="5">
        <v>160</v>
      </c>
      <c r="AY51" s="8">
        <v>0.85399999999999998</v>
      </c>
      <c r="AZ51" s="5">
        <v>175</v>
      </c>
      <c r="BA51" s="8">
        <v>0.95099999999999996</v>
      </c>
      <c r="BB51" s="5">
        <v>10</v>
      </c>
      <c r="BC51" s="8">
        <v>4.9000000000000002E-2</v>
      </c>
      <c r="BD51" s="5">
        <v>185</v>
      </c>
    </row>
    <row r="52" spans="1:56" x14ac:dyDescent="0.35">
      <c r="A52" t="s">
        <v>83</v>
      </c>
      <c r="B52" s="5">
        <v>710</v>
      </c>
      <c r="C52" s="8">
        <v>0.41499999999999998</v>
      </c>
      <c r="D52" s="11">
        <v>1095</v>
      </c>
      <c r="E52" s="8">
        <v>0.64300000000000002</v>
      </c>
      <c r="F52" s="11">
        <v>1415</v>
      </c>
      <c r="G52" s="8">
        <v>0.82899999999999996</v>
      </c>
      <c r="H52" s="11">
        <v>1545</v>
      </c>
      <c r="I52" s="8">
        <v>0.90500000000000003</v>
      </c>
      <c r="J52" s="5">
        <v>160</v>
      </c>
      <c r="K52" s="8">
        <v>9.5000000000000001E-2</v>
      </c>
      <c r="L52" s="11">
        <v>1705</v>
      </c>
      <c r="M52" s="5">
        <v>710</v>
      </c>
      <c r="N52" s="8">
        <v>0.441</v>
      </c>
      <c r="O52" s="11">
        <v>1125</v>
      </c>
      <c r="P52" s="8">
        <v>0.69599999999999995</v>
      </c>
      <c r="Q52" s="11">
        <v>1420</v>
      </c>
      <c r="R52" s="8">
        <v>0.879</v>
      </c>
      <c r="S52" s="11">
        <v>1515</v>
      </c>
      <c r="T52" s="8">
        <v>0.93799999999999994</v>
      </c>
      <c r="U52" s="5">
        <v>100</v>
      </c>
      <c r="V52" s="8">
        <v>6.2E-2</v>
      </c>
      <c r="W52" s="11">
        <v>1615</v>
      </c>
      <c r="X52" s="5">
        <v>580</v>
      </c>
      <c r="Y52" s="8">
        <v>0.374</v>
      </c>
      <c r="Z52" s="11">
        <v>1010</v>
      </c>
      <c r="AA52" s="8">
        <v>0.64800000000000002</v>
      </c>
      <c r="AB52" s="11">
        <v>1355</v>
      </c>
      <c r="AC52" s="8">
        <v>0.87</v>
      </c>
      <c r="AD52" s="11">
        <v>1465</v>
      </c>
      <c r="AE52" s="8">
        <v>0.94199999999999995</v>
      </c>
      <c r="AF52" s="5">
        <v>90</v>
      </c>
      <c r="AG52" s="8">
        <v>5.8000000000000003E-2</v>
      </c>
      <c r="AH52" s="11">
        <v>1555</v>
      </c>
      <c r="AI52" s="5">
        <v>580</v>
      </c>
      <c r="AJ52" s="8">
        <v>0.42499999999999999</v>
      </c>
      <c r="AK52" s="5">
        <v>970</v>
      </c>
      <c r="AL52" s="8">
        <v>0.71</v>
      </c>
      <c r="AM52" s="11">
        <v>1285</v>
      </c>
      <c r="AN52" s="8">
        <v>0.94099999999999995</v>
      </c>
      <c r="AO52" s="11">
        <v>1345</v>
      </c>
      <c r="AP52" s="8">
        <v>0.98399999999999999</v>
      </c>
      <c r="AQ52" s="5">
        <v>20</v>
      </c>
      <c r="AR52" s="8">
        <v>1.6E-2</v>
      </c>
      <c r="AS52" s="11">
        <v>1365</v>
      </c>
      <c r="AT52" s="5">
        <v>465</v>
      </c>
      <c r="AU52" s="8">
        <v>0.36699999999999999</v>
      </c>
      <c r="AV52" s="5">
        <v>815</v>
      </c>
      <c r="AW52" s="8">
        <v>0.64700000000000002</v>
      </c>
      <c r="AX52" s="11">
        <v>1045</v>
      </c>
      <c r="AY52" s="8">
        <v>0.82799999999999996</v>
      </c>
      <c r="AZ52" s="11">
        <v>1160</v>
      </c>
      <c r="BA52" s="8">
        <v>0.91900000000000004</v>
      </c>
      <c r="BB52" s="5">
        <v>100</v>
      </c>
      <c r="BC52" s="8">
        <v>8.1000000000000003E-2</v>
      </c>
      <c r="BD52" s="11">
        <v>1260</v>
      </c>
    </row>
    <row r="53" spans="1:56" x14ac:dyDescent="0.35">
      <c r="A53" t="s">
        <v>84</v>
      </c>
      <c r="B53" s="11">
        <v>3900</v>
      </c>
      <c r="C53" s="8">
        <v>0.49299999999999999</v>
      </c>
      <c r="D53" s="11">
        <v>5760</v>
      </c>
      <c r="E53" s="8">
        <v>0.72799999999999998</v>
      </c>
      <c r="F53" s="11">
        <v>7125</v>
      </c>
      <c r="G53" s="8">
        <v>0.90100000000000002</v>
      </c>
      <c r="H53" s="11">
        <v>7575</v>
      </c>
      <c r="I53" s="8">
        <v>0.95799999999999996</v>
      </c>
      <c r="J53" s="5">
        <v>335</v>
      </c>
      <c r="K53" s="8">
        <v>4.2000000000000003E-2</v>
      </c>
      <c r="L53" s="11">
        <v>7905</v>
      </c>
      <c r="M53" s="11">
        <v>3640</v>
      </c>
      <c r="N53" s="8">
        <v>0.505</v>
      </c>
      <c r="O53" s="11">
        <v>5340</v>
      </c>
      <c r="P53" s="8">
        <v>0.74</v>
      </c>
      <c r="Q53" s="11">
        <v>6620</v>
      </c>
      <c r="R53" s="8">
        <v>0.91800000000000004</v>
      </c>
      <c r="S53" s="11">
        <v>6975</v>
      </c>
      <c r="T53" s="8">
        <v>0.96799999999999997</v>
      </c>
      <c r="U53" s="5">
        <v>235</v>
      </c>
      <c r="V53" s="8">
        <v>3.2000000000000001E-2</v>
      </c>
      <c r="W53" s="11">
        <v>7210</v>
      </c>
      <c r="X53" s="11">
        <v>2860</v>
      </c>
      <c r="Y53" s="8">
        <v>0.42899999999999999</v>
      </c>
      <c r="Z53" s="11">
        <v>4665</v>
      </c>
      <c r="AA53" s="8">
        <v>0.7</v>
      </c>
      <c r="AB53" s="11">
        <v>6130</v>
      </c>
      <c r="AC53" s="8">
        <v>0.91900000000000004</v>
      </c>
      <c r="AD53" s="11">
        <v>6505</v>
      </c>
      <c r="AE53" s="8">
        <v>0.97499999999999998</v>
      </c>
      <c r="AF53" s="5">
        <v>165</v>
      </c>
      <c r="AG53" s="8">
        <v>2.5000000000000001E-2</v>
      </c>
      <c r="AH53" s="11">
        <v>6670</v>
      </c>
      <c r="AI53" s="11">
        <v>2440</v>
      </c>
      <c r="AJ53" s="8">
        <v>0.40899999999999997</v>
      </c>
      <c r="AK53" s="11">
        <v>4280</v>
      </c>
      <c r="AL53" s="8">
        <v>0.71699999999999997</v>
      </c>
      <c r="AM53" s="11">
        <v>5625</v>
      </c>
      <c r="AN53" s="8">
        <v>0.94299999999999995</v>
      </c>
      <c r="AO53" s="11">
        <v>5855</v>
      </c>
      <c r="AP53" s="8">
        <v>0.98099999999999998</v>
      </c>
      <c r="AQ53" s="5">
        <v>110</v>
      </c>
      <c r="AR53" s="8">
        <v>1.9E-2</v>
      </c>
      <c r="AS53" s="11">
        <v>5965</v>
      </c>
      <c r="AT53" s="11">
        <v>1835</v>
      </c>
      <c r="AU53" s="8">
        <v>0.34899999999999998</v>
      </c>
      <c r="AV53" s="11">
        <v>3420</v>
      </c>
      <c r="AW53" s="8">
        <v>0.65100000000000002</v>
      </c>
      <c r="AX53" s="11">
        <v>4515</v>
      </c>
      <c r="AY53" s="8">
        <v>0.85899999999999999</v>
      </c>
      <c r="AZ53" s="11">
        <v>4975</v>
      </c>
      <c r="BA53" s="8">
        <v>0.94699999999999995</v>
      </c>
      <c r="BB53" s="5">
        <v>280</v>
      </c>
      <c r="BC53" s="8">
        <v>5.2999999999999999E-2</v>
      </c>
      <c r="BD53" s="11">
        <v>5255</v>
      </c>
    </row>
    <row r="54" spans="1:56" x14ac:dyDescent="0.35">
      <c r="A54" t="s">
        <v>143</v>
      </c>
      <c r="B54" s="5">
        <v>335</v>
      </c>
      <c r="C54" s="8">
        <v>0.41199999999999998</v>
      </c>
      <c r="D54" s="5">
        <v>475</v>
      </c>
      <c r="E54" s="8">
        <v>0.58299999999999996</v>
      </c>
      <c r="F54" s="5">
        <v>595</v>
      </c>
      <c r="G54" s="8">
        <v>0.73599999999999999</v>
      </c>
      <c r="H54" s="5">
        <v>680</v>
      </c>
      <c r="I54" s="8">
        <v>0.84</v>
      </c>
      <c r="J54" s="5">
        <v>130</v>
      </c>
      <c r="K54" s="8">
        <v>0.16</v>
      </c>
      <c r="L54" s="5">
        <v>810</v>
      </c>
      <c r="M54" s="5">
        <v>390</v>
      </c>
      <c r="N54" s="8">
        <v>0.58399999999999996</v>
      </c>
      <c r="O54" s="5">
        <v>490</v>
      </c>
      <c r="P54" s="8">
        <v>0.73399999999999999</v>
      </c>
      <c r="Q54" s="5">
        <v>565</v>
      </c>
      <c r="R54" s="8">
        <v>0.84699999999999998</v>
      </c>
      <c r="S54" s="5">
        <v>615</v>
      </c>
      <c r="T54" s="8">
        <v>0.92400000000000004</v>
      </c>
      <c r="U54" s="5">
        <v>50</v>
      </c>
      <c r="V54" s="8">
        <v>7.5999999999999998E-2</v>
      </c>
      <c r="W54" s="5">
        <v>670</v>
      </c>
      <c r="X54" s="5">
        <v>345</v>
      </c>
      <c r="Y54" s="8">
        <v>0.52500000000000002</v>
      </c>
      <c r="Z54" s="5">
        <v>490</v>
      </c>
      <c r="AA54" s="8">
        <v>0.74099999999999999</v>
      </c>
      <c r="AB54" s="5">
        <v>575</v>
      </c>
      <c r="AC54" s="8">
        <v>0.871</v>
      </c>
      <c r="AD54" s="5">
        <v>620</v>
      </c>
      <c r="AE54" s="8">
        <v>0.93899999999999995</v>
      </c>
      <c r="AF54" s="5">
        <v>40</v>
      </c>
      <c r="AG54" s="8">
        <v>6.0999999999999999E-2</v>
      </c>
      <c r="AH54" s="5">
        <v>660</v>
      </c>
      <c r="AI54" s="5">
        <v>195</v>
      </c>
      <c r="AJ54" s="8">
        <v>0.47599999999999998</v>
      </c>
      <c r="AK54" s="5">
        <v>295</v>
      </c>
      <c r="AL54" s="8">
        <v>0.72399999999999998</v>
      </c>
      <c r="AM54" s="5">
        <v>375</v>
      </c>
      <c r="AN54" s="8">
        <v>0.91500000000000004</v>
      </c>
      <c r="AO54" s="5">
        <v>395</v>
      </c>
      <c r="AP54" s="8">
        <v>0.96299999999999997</v>
      </c>
      <c r="AQ54" s="5">
        <v>15</v>
      </c>
      <c r="AR54" s="8">
        <v>3.6999999999999998E-2</v>
      </c>
      <c r="AS54" s="5">
        <v>410</v>
      </c>
      <c r="AT54" s="5">
        <v>160</v>
      </c>
      <c r="AU54" s="8">
        <v>0.29899999999999999</v>
      </c>
      <c r="AV54" s="5">
        <v>230</v>
      </c>
      <c r="AW54" s="8">
        <v>0.437</v>
      </c>
      <c r="AX54" s="5">
        <v>330</v>
      </c>
      <c r="AY54" s="8">
        <v>0.62</v>
      </c>
      <c r="AZ54" s="5">
        <v>415</v>
      </c>
      <c r="BA54" s="8">
        <v>0.78400000000000003</v>
      </c>
      <c r="BB54" s="5">
        <v>115</v>
      </c>
      <c r="BC54" s="8">
        <v>0.216</v>
      </c>
      <c r="BD54" s="5">
        <v>530</v>
      </c>
    </row>
    <row r="55" spans="1:56" x14ac:dyDescent="0.35">
      <c r="A55" t="s">
        <v>69</v>
      </c>
      <c r="B55" s="5">
        <v>885</v>
      </c>
      <c r="C55" s="8">
        <v>0.41399999999999998</v>
      </c>
      <c r="D55" s="11">
        <v>1235</v>
      </c>
      <c r="E55" s="8">
        <v>0.57599999999999996</v>
      </c>
      <c r="F55" s="11">
        <v>1600</v>
      </c>
      <c r="G55" s="8">
        <v>0.746</v>
      </c>
      <c r="H55" s="11">
        <v>1870</v>
      </c>
      <c r="I55" s="8">
        <v>0.874</v>
      </c>
      <c r="J55" s="5">
        <v>270</v>
      </c>
      <c r="K55" s="8">
        <v>0.126</v>
      </c>
      <c r="L55" s="11">
        <v>2140</v>
      </c>
      <c r="M55" s="5">
        <v>795</v>
      </c>
      <c r="N55" s="8">
        <v>0.38100000000000001</v>
      </c>
      <c r="O55" s="11">
        <v>1215</v>
      </c>
      <c r="P55" s="8">
        <v>0.58399999999999996</v>
      </c>
      <c r="Q55" s="11">
        <v>1565</v>
      </c>
      <c r="R55" s="8">
        <v>0.753</v>
      </c>
      <c r="S55" s="11">
        <v>1845</v>
      </c>
      <c r="T55" s="8">
        <v>0.88700000000000001</v>
      </c>
      <c r="U55" s="5">
        <v>235</v>
      </c>
      <c r="V55" s="8">
        <v>0.113</v>
      </c>
      <c r="W55" s="11">
        <v>2080</v>
      </c>
      <c r="X55" s="11">
        <v>1000</v>
      </c>
      <c r="Y55" s="8">
        <v>0.47099999999999997</v>
      </c>
      <c r="Z55" s="11">
        <v>1400</v>
      </c>
      <c r="AA55" s="8">
        <v>0.65700000000000003</v>
      </c>
      <c r="AB55" s="11">
        <v>1815</v>
      </c>
      <c r="AC55" s="8">
        <v>0.85199999999999998</v>
      </c>
      <c r="AD55" s="11">
        <v>2005</v>
      </c>
      <c r="AE55" s="8">
        <v>0.94299999999999995</v>
      </c>
      <c r="AF55" s="5">
        <v>120</v>
      </c>
      <c r="AG55" s="8">
        <v>5.7000000000000002E-2</v>
      </c>
      <c r="AH55" s="11">
        <v>2130</v>
      </c>
      <c r="AI55" s="5">
        <v>790</v>
      </c>
      <c r="AJ55" s="8">
        <v>0.378</v>
      </c>
      <c r="AK55" s="11">
        <v>1305</v>
      </c>
      <c r="AL55" s="8">
        <v>0.627</v>
      </c>
      <c r="AM55" s="11">
        <v>1860</v>
      </c>
      <c r="AN55" s="8">
        <v>0.89200000000000002</v>
      </c>
      <c r="AO55" s="11">
        <v>2020</v>
      </c>
      <c r="AP55" s="8">
        <v>0.97</v>
      </c>
      <c r="AQ55" s="5">
        <v>60</v>
      </c>
      <c r="AR55" s="8">
        <v>0.03</v>
      </c>
      <c r="AS55" s="11">
        <v>2085</v>
      </c>
      <c r="AT55" s="5">
        <v>635</v>
      </c>
      <c r="AU55" s="8">
        <v>0.29399999999999998</v>
      </c>
      <c r="AV55" s="11">
        <v>1020</v>
      </c>
      <c r="AW55" s="8">
        <v>0.47199999999999998</v>
      </c>
      <c r="AX55" s="11">
        <v>1415</v>
      </c>
      <c r="AY55" s="8">
        <v>0.65400000000000003</v>
      </c>
      <c r="AZ55" s="11">
        <v>1725</v>
      </c>
      <c r="BA55" s="8">
        <v>0.79800000000000004</v>
      </c>
      <c r="BB55" s="5">
        <v>435</v>
      </c>
      <c r="BC55" s="8">
        <v>0.20200000000000001</v>
      </c>
      <c r="BD55" s="11">
        <v>2160</v>
      </c>
    </row>
    <row r="56" spans="1:56" x14ac:dyDescent="0.35">
      <c r="A56" t="s">
        <v>144</v>
      </c>
      <c r="B56" s="5">
        <v>45</v>
      </c>
      <c r="C56" s="8">
        <v>0.26500000000000001</v>
      </c>
      <c r="D56" s="5">
        <v>85</v>
      </c>
      <c r="E56" s="8">
        <v>0.51200000000000001</v>
      </c>
      <c r="F56" s="5">
        <v>100</v>
      </c>
      <c r="G56" s="8">
        <v>0.623</v>
      </c>
      <c r="H56" s="5">
        <v>120</v>
      </c>
      <c r="I56" s="8">
        <v>0.72799999999999998</v>
      </c>
      <c r="J56" s="5">
        <v>45</v>
      </c>
      <c r="K56" s="8">
        <v>0.27200000000000002</v>
      </c>
      <c r="L56" s="5">
        <v>160</v>
      </c>
      <c r="M56" s="5">
        <v>60</v>
      </c>
      <c r="N56" s="8">
        <v>0.29699999999999999</v>
      </c>
      <c r="O56" s="5">
        <v>95</v>
      </c>
      <c r="P56" s="8">
        <v>0.48</v>
      </c>
      <c r="Q56" s="5">
        <v>145</v>
      </c>
      <c r="R56" s="8">
        <v>0.71799999999999997</v>
      </c>
      <c r="S56" s="5">
        <v>170</v>
      </c>
      <c r="T56" s="8">
        <v>0.84199999999999997</v>
      </c>
      <c r="U56" s="5">
        <v>30</v>
      </c>
      <c r="V56" s="8">
        <v>0.158</v>
      </c>
      <c r="W56" s="5">
        <v>200</v>
      </c>
      <c r="X56" s="5">
        <v>85</v>
      </c>
      <c r="Y56" s="8">
        <v>0.44800000000000001</v>
      </c>
      <c r="Z56" s="5">
        <v>125</v>
      </c>
      <c r="AA56" s="8">
        <v>0.65600000000000003</v>
      </c>
      <c r="AB56" s="5">
        <v>160</v>
      </c>
      <c r="AC56" s="8">
        <v>0.82299999999999995</v>
      </c>
      <c r="AD56" s="5">
        <v>180</v>
      </c>
      <c r="AE56" s="8">
        <v>0.94799999999999995</v>
      </c>
      <c r="AF56" s="5">
        <v>10</v>
      </c>
      <c r="AG56" s="8">
        <v>5.1999999999999998E-2</v>
      </c>
      <c r="AH56" s="5">
        <v>190</v>
      </c>
      <c r="AI56" s="5">
        <v>50</v>
      </c>
      <c r="AJ56" s="8">
        <v>0.314</v>
      </c>
      <c r="AK56" s="5">
        <v>90</v>
      </c>
      <c r="AL56" s="8">
        <v>0.55300000000000005</v>
      </c>
      <c r="AM56" s="5">
        <v>145</v>
      </c>
      <c r="AN56" s="8">
        <v>0.89900000000000002</v>
      </c>
      <c r="AO56" s="5">
        <v>150</v>
      </c>
      <c r="AP56" s="8">
        <v>0.93700000000000006</v>
      </c>
      <c r="AQ56" s="5">
        <v>10</v>
      </c>
      <c r="AR56" s="8">
        <v>6.3E-2</v>
      </c>
      <c r="AS56" s="5">
        <v>160</v>
      </c>
      <c r="AT56" s="5">
        <v>30</v>
      </c>
      <c r="AU56" s="8">
        <v>0.21099999999999999</v>
      </c>
      <c r="AV56" s="5">
        <v>60</v>
      </c>
      <c r="AW56" s="8">
        <v>0.42299999999999999</v>
      </c>
      <c r="AX56" s="5">
        <v>90</v>
      </c>
      <c r="AY56" s="8">
        <v>0.63400000000000001</v>
      </c>
      <c r="AZ56" s="5">
        <v>110</v>
      </c>
      <c r="BA56" s="8">
        <v>0.76100000000000001</v>
      </c>
      <c r="BB56" s="5">
        <v>35</v>
      </c>
      <c r="BC56" s="8">
        <v>0.23899999999999999</v>
      </c>
      <c r="BD56" s="5">
        <v>140</v>
      </c>
    </row>
    <row r="57" spans="1:56" x14ac:dyDescent="0.35">
      <c r="A57" t="s">
        <v>41</v>
      </c>
      <c r="B57" s="11">
        <v>2690</v>
      </c>
      <c r="C57" s="8">
        <v>0.51800000000000002</v>
      </c>
      <c r="D57" s="11">
        <v>3620</v>
      </c>
      <c r="E57" s="8">
        <v>0.69699999999999995</v>
      </c>
      <c r="F57" s="11">
        <v>4450</v>
      </c>
      <c r="G57" s="8">
        <v>0.85699999999999998</v>
      </c>
      <c r="H57" s="11">
        <v>4915</v>
      </c>
      <c r="I57" s="8">
        <v>0.94599999999999995</v>
      </c>
      <c r="J57" s="5">
        <v>280</v>
      </c>
      <c r="K57" s="8">
        <v>5.3999999999999999E-2</v>
      </c>
      <c r="L57" s="11">
        <v>5195</v>
      </c>
      <c r="M57" s="11">
        <v>2795</v>
      </c>
      <c r="N57" s="8">
        <v>0.56299999999999994</v>
      </c>
      <c r="O57" s="11">
        <v>3720</v>
      </c>
      <c r="P57" s="8">
        <v>0.748</v>
      </c>
      <c r="Q57" s="11">
        <v>4420</v>
      </c>
      <c r="R57" s="8">
        <v>0.88900000000000001</v>
      </c>
      <c r="S57" s="11">
        <v>4785</v>
      </c>
      <c r="T57" s="8">
        <v>0.96299999999999997</v>
      </c>
      <c r="U57" s="5">
        <v>185</v>
      </c>
      <c r="V57" s="8">
        <v>3.6999999999999998E-2</v>
      </c>
      <c r="W57" s="11">
        <v>4970</v>
      </c>
      <c r="X57" s="11">
        <v>2590</v>
      </c>
      <c r="Y57" s="8">
        <v>0.55600000000000005</v>
      </c>
      <c r="Z57" s="11">
        <v>3475</v>
      </c>
      <c r="AA57" s="8">
        <v>0.745</v>
      </c>
      <c r="AB57" s="11">
        <v>4225</v>
      </c>
      <c r="AC57" s="8">
        <v>0.90600000000000003</v>
      </c>
      <c r="AD57" s="11">
        <v>4530</v>
      </c>
      <c r="AE57" s="8">
        <v>0.97299999999999998</v>
      </c>
      <c r="AF57" s="5">
        <v>125</v>
      </c>
      <c r="AG57" s="8">
        <v>2.7E-2</v>
      </c>
      <c r="AH57" s="11">
        <v>4660</v>
      </c>
      <c r="AI57" s="11">
        <v>2710</v>
      </c>
      <c r="AJ57" s="8">
        <v>0.53800000000000003</v>
      </c>
      <c r="AK57" s="11">
        <v>3840</v>
      </c>
      <c r="AL57" s="8">
        <v>0.76200000000000001</v>
      </c>
      <c r="AM57" s="11">
        <v>4760</v>
      </c>
      <c r="AN57" s="8">
        <v>0.94399999999999995</v>
      </c>
      <c r="AO57" s="11">
        <v>4980</v>
      </c>
      <c r="AP57" s="8">
        <v>0.98799999999999999</v>
      </c>
      <c r="AQ57" s="5">
        <v>60</v>
      </c>
      <c r="AR57" s="8">
        <v>1.2E-2</v>
      </c>
      <c r="AS57" s="11">
        <v>5040</v>
      </c>
      <c r="AT57" s="11">
        <v>2255</v>
      </c>
      <c r="AU57" s="8">
        <v>0.505</v>
      </c>
      <c r="AV57" s="11">
        <v>3195</v>
      </c>
      <c r="AW57" s="8">
        <v>0.71699999999999997</v>
      </c>
      <c r="AX57" s="11">
        <v>3870</v>
      </c>
      <c r="AY57" s="8">
        <v>0.86799999999999999</v>
      </c>
      <c r="AZ57" s="11">
        <v>4250</v>
      </c>
      <c r="BA57" s="8">
        <v>0.95299999999999996</v>
      </c>
      <c r="BB57" s="5">
        <v>210</v>
      </c>
      <c r="BC57" s="8">
        <v>4.7E-2</v>
      </c>
      <c r="BD57" s="11">
        <v>4460</v>
      </c>
    </row>
    <row r="58" spans="1:56" x14ac:dyDescent="0.35">
      <c r="A58" t="s">
        <v>71</v>
      </c>
      <c r="B58" s="5">
        <v>70</v>
      </c>
      <c r="C58" s="5" t="s">
        <v>27</v>
      </c>
      <c r="D58" s="5">
        <v>75</v>
      </c>
      <c r="E58" s="5" t="s">
        <v>27</v>
      </c>
      <c r="F58" s="5">
        <v>85</v>
      </c>
      <c r="G58" s="5" t="s">
        <v>27</v>
      </c>
      <c r="H58" s="5">
        <v>85</v>
      </c>
      <c r="I58" s="5" t="s">
        <v>27</v>
      </c>
      <c r="J58" s="5" t="s">
        <v>27</v>
      </c>
      <c r="K58" s="5" t="s">
        <v>27</v>
      </c>
      <c r="L58" s="5">
        <v>90</v>
      </c>
      <c r="M58" s="5">
        <v>55</v>
      </c>
      <c r="N58" s="5" t="s">
        <v>27</v>
      </c>
      <c r="O58" s="5">
        <v>60</v>
      </c>
      <c r="P58" s="5" t="s">
        <v>27</v>
      </c>
      <c r="Q58" s="5">
        <v>60</v>
      </c>
      <c r="R58" s="5" t="s">
        <v>27</v>
      </c>
      <c r="S58" s="5">
        <v>65</v>
      </c>
      <c r="T58" s="5" t="s">
        <v>27</v>
      </c>
      <c r="U58" s="5" t="s">
        <v>27</v>
      </c>
      <c r="V58" s="5" t="s">
        <v>27</v>
      </c>
      <c r="W58" s="5">
        <v>65</v>
      </c>
      <c r="X58" s="5">
        <v>40</v>
      </c>
      <c r="Y58" s="8">
        <v>0.755</v>
      </c>
      <c r="Z58" s="5">
        <v>50</v>
      </c>
      <c r="AA58" s="8">
        <v>0.96199999999999997</v>
      </c>
      <c r="AB58" s="5">
        <v>55</v>
      </c>
      <c r="AC58" s="8">
        <v>1</v>
      </c>
      <c r="AD58" s="5">
        <v>55</v>
      </c>
      <c r="AE58" s="8">
        <v>1</v>
      </c>
      <c r="AF58" s="5">
        <v>0</v>
      </c>
      <c r="AG58" s="8">
        <v>0</v>
      </c>
      <c r="AH58" s="5">
        <v>55</v>
      </c>
      <c r="AI58" s="5">
        <v>55</v>
      </c>
      <c r="AJ58" s="8">
        <v>0.875</v>
      </c>
      <c r="AK58" s="5">
        <v>60</v>
      </c>
      <c r="AL58" s="8">
        <v>0.96899999999999997</v>
      </c>
      <c r="AM58" s="5">
        <v>65</v>
      </c>
      <c r="AN58" s="8">
        <v>1</v>
      </c>
      <c r="AO58" s="5">
        <v>65</v>
      </c>
      <c r="AP58" s="8">
        <v>1</v>
      </c>
      <c r="AQ58" s="5">
        <v>0</v>
      </c>
      <c r="AR58" s="8">
        <v>0</v>
      </c>
      <c r="AS58" s="5">
        <v>65</v>
      </c>
      <c r="AT58" s="5">
        <v>45</v>
      </c>
      <c r="AU58" s="8">
        <v>0.85199999999999998</v>
      </c>
      <c r="AV58" s="5">
        <v>55</v>
      </c>
      <c r="AW58" s="8">
        <v>0.98099999999999998</v>
      </c>
      <c r="AX58" s="5">
        <v>55</v>
      </c>
      <c r="AY58" s="8">
        <v>1</v>
      </c>
      <c r="AZ58" s="5">
        <v>55</v>
      </c>
      <c r="BA58" s="8">
        <v>1</v>
      </c>
      <c r="BB58" s="5">
        <v>0</v>
      </c>
      <c r="BC58" s="8">
        <v>0</v>
      </c>
      <c r="BD58" s="5">
        <v>55</v>
      </c>
    </row>
    <row r="59" spans="1:56" x14ac:dyDescent="0.35">
      <c r="A59" s="7" t="s">
        <v>42</v>
      </c>
      <c r="B59" s="9">
        <v>110335</v>
      </c>
      <c r="C59" s="10">
        <v>0.36799999999999999</v>
      </c>
      <c r="D59" s="9">
        <v>178395</v>
      </c>
      <c r="E59" s="10">
        <v>0.59499999999999997</v>
      </c>
      <c r="F59" s="9">
        <v>233570</v>
      </c>
      <c r="G59" s="10">
        <v>0.77900000000000003</v>
      </c>
      <c r="H59" s="9">
        <v>269975</v>
      </c>
      <c r="I59" s="10">
        <v>0.90100000000000002</v>
      </c>
      <c r="J59" s="9">
        <v>29760</v>
      </c>
      <c r="K59" s="10">
        <v>9.9000000000000005E-2</v>
      </c>
      <c r="L59" s="9">
        <v>299735</v>
      </c>
      <c r="M59" s="9">
        <v>112765</v>
      </c>
      <c r="N59" s="10">
        <v>0.39</v>
      </c>
      <c r="O59" s="9">
        <v>180820</v>
      </c>
      <c r="P59" s="10">
        <v>0.626</v>
      </c>
      <c r="Q59" s="9">
        <v>233300</v>
      </c>
      <c r="R59" s="10">
        <v>0.80800000000000005</v>
      </c>
      <c r="S59" s="9">
        <v>265895</v>
      </c>
      <c r="T59" s="10">
        <v>0.92</v>
      </c>
      <c r="U59" s="9">
        <v>22985</v>
      </c>
      <c r="V59" s="10">
        <v>0.08</v>
      </c>
      <c r="W59" s="9">
        <v>288880</v>
      </c>
      <c r="X59" s="9">
        <v>123790</v>
      </c>
      <c r="Y59" s="10">
        <v>0.44800000000000001</v>
      </c>
      <c r="Z59" s="9">
        <v>182445</v>
      </c>
      <c r="AA59" s="10">
        <v>0.66</v>
      </c>
      <c r="AB59" s="9">
        <v>235310</v>
      </c>
      <c r="AC59" s="10">
        <v>0.85099999999999998</v>
      </c>
      <c r="AD59" s="9">
        <v>259415</v>
      </c>
      <c r="AE59" s="10">
        <v>0.93799999999999994</v>
      </c>
      <c r="AF59" s="9">
        <v>17065</v>
      </c>
      <c r="AG59" s="10">
        <v>6.2E-2</v>
      </c>
      <c r="AH59" s="9">
        <v>276480</v>
      </c>
      <c r="AI59" s="9">
        <v>112650</v>
      </c>
      <c r="AJ59" s="10">
        <v>0.40400000000000003</v>
      </c>
      <c r="AK59" s="9">
        <v>182630</v>
      </c>
      <c r="AL59" s="10">
        <v>0.65600000000000003</v>
      </c>
      <c r="AM59" s="9">
        <v>246475</v>
      </c>
      <c r="AN59" s="10">
        <v>0.88500000000000001</v>
      </c>
      <c r="AO59" s="9">
        <v>267260</v>
      </c>
      <c r="AP59" s="10">
        <v>0.95899999999999996</v>
      </c>
      <c r="AQ59" s="9">
        <v>11310</v>
      </c>
      <c r="AR59" s="10">
        <v>4.1000000000000002E-2</v>
      </c>
      <c r="AS59" s="9">
        <v>278565</v>
      </c>
      <c r="AT59" s="9">
        <v>87840</v>
      </c>
      <c r="AU59" s="10">
        <v>0.33</v>
      </c>
      <c r="AV59" s="9">
        <v>152515</v>
      </c>
      <c r="AW59" s="10">
        <v>0.57199999999999995</v>
      </c>
      <c r="AX59" s="9">
        <v>205890</v>
      </c>
      <c r="AY59" s="10">
        <v>0.77300000000000002</v>
      </c>
      <c r="AZ59" s="9">
        <v>240700</v>
      </c>
      <c r="BA59" s="10">
        <v>0.90300000000000002</v>
      </c>
      <c r="BB59" s="9">
        <v>25795</v>
      </c>
      <c r="BC59" s="10">
        <v>9.7000000000000003E-2</v>
      </c>
      <c r="BD59" s="9">
        <v>266495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569</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500</v>
      </c>
      <c r="C5" s="8">
        <v>0.438</v>
      </c>
      <c r="D5" s="5">
        <v>680</v>
      </c>
      <c r="E5" s="8">
        <v>0.59399999999999997</v>
      </c>
      <c r="F5" s="5">
        <v>830</v>
      </c>
      <c r="G5" s="8">
        <v>0.72499999999999998</v>
      </c>
      <c r="H5" s="5">
        <v>950</v>
      </c>
      <c r="I5" s="8">
        <v>0.82799999999999996</v>
      </c>
      <c r="J5" s="5">
        <v>195</v>
      </c>
      <c r="K5" s="8">
        <v>0.17199999999999999</v>
      </c>
      <c r="L5" s="11">
        <v>1145</v>
      </c>
      <c r="M5" s="5">
        <v>435</v>
      </c>
      <c r="N5" s="8">
        <v>0.42099999999999999</v>
      </c>
      <c r="O5" s="5">
        <v>635</v>
      </c>
      <c r="P5" s="8">
        <v>0.61</v>
      </c>
      <c r="Q5" s="5">
        <v>785</v>
      </c>
      <c r="R5" s="8">
        <v>0.755</v>
      </c>
      <c r="S5" s="5">
        <v>885</v>
      </c>
      <c r="T5" s="8">
        <v>0.85199999999999998</v>
      </c>
      <c r="U5" s="5">
        <v>155</v>
      </c>
      <c r="V5" s="8">
        <v>0.14799999999999999</v>
      </c>
      <c r="W5" s="11">
        <v>1035</v>
      </c>
      <c r="X5" s="5">
        <v>710</v>
      </c>
      <c r="Y5" s="8">
        <v>0.58299999999999996</v>
      </c>
      <c r="Z5" s="5">
        <v>955</v>
      </c>
      <c r="AA5" s="8">
        <v>0.78600000000000003</v>
      </c>
      <c r="AB5" s="11">
        <v>1100</v>
      </c>
      <c r="AC5" s="8">
        <v>0.90200000000000002</v>
      </c>
      <c r="AD5" s="11">
        <v>1160</v>
      </c>
      <c r="AE5" s="8">
        <v>0.95299999999999996</v>
      </c>
      <c r="AF5" s="5">
        <v>55</v>
      </c>
      <c r="AG5" s="8">
        <v>4.7E-2</v>
      </c>
      <c r="AH5" s="11">
        <v>1215</v>
      </c>
      <c r="AI5" s="5">
        <v>505</v>
      </c>
      <c r="AJ5" s="8">
        <v>0.5</v>
      </c>
      <c r="AK5" s="5">
        <v>750</v>
      </c>
      <c r="AL5" s="8">
        <v>0.74</v>
      </c>
      <c r="AM5" s="5">
        <v>925</v>
      </c>
      <c r="AN5" s="8">
        <v>0.90900000000000003</v>
      </c>
      <c r="AO5" s="5">
        <v>975</v>
      </c>
      <c r="AP5" s="8">
        <v>0.95899999999999996</v>
      </c>
      <c r="AQ5" s="5">
        <v>40</v>
      </c>
      <c r="AR5" s="8">
        <v>4.1000000000000002E-2</v>
      </c>
      <c r="AS5" s="11">
        <v>1015</v>
      </c>
      <c r="AT5" s="5">
        <v>450</v>
      </c>
      <c r="AU5" s="8">
        <v>0.41199999999999998</v>
      </c>
      <c r="AV5" s="5">
        <v>655</v>
      </c>
      <c r="AW5" s="8">
        <v>0.60199999999999998</v>
      </c>
      <c r="AX5" s="5">
        <v>850</v>
      </c>
      <c r="AY5" s="8">
        <v>0.78100000000000003</v>
      </c>
      <c r="AZ5" s="5">
        <v>965</v>
      </c>
      <c r="BA5" s="8">
        <v>0.88600000000000001</v>
      </c>
      <c r="BB5" s="5">
        <v>125</v>
      </c>
      <c r="BC5" s="8">
        <v>0.114</v>
      </c>
      <c r="BD5" s="11">
        <v>1090</v>
      </c>
    </row>
    <row r="6" spans="1:56" x14ac:dyDescent="0.35">
      <c r="A6" t="s">
        <v>43</v>
      </c>
      <c r="B6" s="11">
        <v>1395</v>
      </c>
      <c r="C6" s="8">
        <v>0.32800000000000001</v>
      </c>
      <c r="D6" s="11">
        <v>2575</v>
      </c>
      <c r="E6" s="8">
        <v>0.60499999999999998</v>
      </c>
      <c r="F6" s="11">
        <v>3415</v>
      </c>
      <c r="G6" s="8">
        <v>0.80200000000000005</v>
      </c>
      <c r="H6" s="11">
        <v>3960</v>
      </c>
      <c r="I6" s="8">
        <v>0.93200000000000005</v>
      </c>
      <c r="J6" s="5">
        <v>290</v>
      </c>
      <c r="K6" s="8">
        <v>6.8000000000000005E-2</v>
      </c>
      <c r="L6" s="11">
        <v>4255</v>
      </c>
      <c r="M6" s="11">
        <v>1565</v>
      </c>
      <c r="N6" s="8">
        <v>0.35799999999999998</v>
      </c>
      <c r="O6" s="11">
        <v>2685</v>
      </c>
      <c r="P6" s="8">
        <v>0.61499999999999999</v>
      </c>
      <c r="Q6" s="11">
        <v>3535</v>
      </c>
      <c r="R6" s="8">
        <v>0.80900000000000005</v>
      </c>
      <c r="S6" s="11">
        <v>4055</v>
      </c>
      <c r="T6" s="8">
        <v>0.92800000000000005</v>
      </c>
      <c r="U6" s="5">
        <v>315</v>
      </c>
      <c r="V6" s="8">
        <v>7.1999999999999995E-2</v>
      </c>
      <c r="W6" s="11">
        <v>4370</v>
      </c>
      <c r="X6" s="11">
        <v>2100</v>
      </c>
      <c r="Y6" s="8">
        <v>0.48599999999999999</v>
      </c>
      <c r="Z6" s="11">
        <v>3195</v>
      </c>
      <c r="AA6" s="8">
        <v>0.73799999999999999</v>
      </c>
      <c r="AB6" s="11">
        <v>3935</v>
      </c>
      <c r="AC6" s="8">
        <v>0.90900000000000003</v>
      </c>
      <c r="AD6" s="11">
        <v>4200</v>
      </c>
      <c r="AE6" s="8">
        <v>0.97099999999999997</v>
      </c>
      <c r="AF6" s="5">
        <v>125</v>
      </c>
      <c r="AG6" s="8">
        <v>2.9000000000000001E-2</v>
      </c>
      <c r="AH6" s="11">
        <v>4330</v>
      </c>
      <c r="AI6" s="11">
        <v>1565</v>
      </c>
      <c r="AJ6" s="8">
        <v>0.40200000000000002</v>
      </c>
      <c r="AK6" s="11">
        <v>2725</v>
      </c>
      <c r="AL6" s="8">
        <v>0.70199999999999996</v>
      </c>
      <c r="AM6" s="11">
        <v>3575</v>
      </c>
      <c r="AN6" s="8">
        <v>0.92</v>
      </c>
      <c r="AO6" s="11">
        <v>3800</v>
      </c>
      <c r="AP6" s="8">
        <v>0.97699999999999998</v>
      </c>
      <c r="AQ6" s="5">
        <v>90</v>
      </c>
      <c r="AR6" s="8">
        <v>2.3E-2</v>
      </c>
      <c r="AS6" s="11">
        <v>3885</v>
      </c>
      <c r="AT6" s="11">
        <v>1060</v>
      </c>
      <c r="AU6" s="8">
        <v>0.28599999999999998</v>
      </c>
      <c r="AV6" s="11">
        <v>2065</v>
      </c>
      <c r="AW6" s="8">
        <v>0.55700000000000005</v>
      </c>
      <c r="AX6" s="11">
        <v>2905</v>
      </c>
      <c r="AY6" s="8">
        <v>0.78300000000000003</v>
      </c>
      <c r="AZ6" s="11">
        <v>3425</v>
      </c>
      <c r="BA6" s="8">
        <v>0.92300000000000004</v>
      </c>
      <c r="BB6" s="5">
        <v>285</v>
      </c>
      <c r="BC6" s="8">
        <v>7.6999999999999999E-2</v>
      </c>
      <c r="BD6" s="11">
        <v>3710</v>
      </c>
    </row>
    <row r="7" spans="1:56" x14ac:dyDescent="0.35">
      <c r="A7" t="s">
        <v>44</v>
      </c>
      <c r="B7" s="5">
        <v>395</v>
      </c>
      <c r="C7" s="8">
        <v>0.247</v>
      </c>
      <c r="D7" s="5">
        <v>755</v>
      </c>
      <c r="E7" s="8">
        <v>0.47599999999999998</v>
      </c>
      <c r="F7" s="11">
        <v>1165</v>
      </c>
      <c r="G7" s="8">
        <v>0.73399999999999999</v>
      </c>
      <c r="H7" s="11">
        <v>1455</v>
      </c>
      <c r="I7" s="8">
        <v>0.91600000000000004</v>
      </c>
      <c r="J7" s="5">
        <v>135</v>
      </c>
      <c r="K7" s="8">
        <v>8.4000000000000005E-2</v>
      </c>
      <c r="L7" s="11">
        <v>1590</v>
      </c>
      <c r="M7" s="5">
        <v>195</v>
      </c>
      <c r="N7" s="8">
        <v>0.22800000000000001</v>
      </c>
      <c r="O7" s="5">
        <v>370</v>
      </c>
      <c r="P7" s="8">
        <v>0.434</v>
      </c>
      <c r="Q7" s="5">
        <v>585</v>
      </c>
      <c r="R7" s="8">
        <v>0.68899999999999995</v>
      </c>
      <c r="S7" s="5">
        <v>750</v>
      </c>
      <c r="T7" s="8">
        <v>0.88300000000000001</v>
      </c>
      <c r="U7" s="5">
        <v>100</v>
      </c>
      <c r="V7" s="8">
        <v>0.11700000000000001</v>
      </c>
      <c r="W7" s="5">
        <v>850</v>
      </c>
      <c r="X7" s="5" t="s">
        <v>29</v>
      </c>
      <c r="Y7" s="5" t="s">
        <v>29</v>
      </c>
      <c r="Z7" s="5" t="s">
        <v>29</v>
      </c>
      <c r="AA7" s="5" t="s">
        <v>29</v>
      </c>
      <c r="AB7" s="5" t="s">
        <v>29</v>
      </c>
      <c r="AC7" s="5" t="s">
        <v>29</v>
      </c>
      <c r="AD7" s="5" t="s">
        <v>29</v>
      </c>
      <c r="AE7" s="5" t="s">
        <v>29</v>
      </c>
      <c r="AF7" s="5" t="s">
        <v>29</v>
      </c>
      <c r="AG7" s="5" t="s">
        <v>29</v>
      </c>
      <c r="AH7" s="5" t="s">
        <v>29</v>
      </c>
      <c r="AI7" s="5" t="s">
        <v>29</v>
      </c>
      <c r="AJ7" s="5" t="s">
        <v>29</v>
      </c>
      <c r="AK7" s="5" t="s">
        <v>29</v>
      </c>
      <c r="AL7" s="5" t="s">
        <v>29</v>
      </c>
      <c r="AM7" s="5" t="s">
        <v>29</v>
      </c>
      <c r="AN7" s="5" t="s">
        <v>29</v>
      </c>
      <c r="AO7" s="5" t="s">
        <v>29</v>
      </c>
      <c r="AP7" s="5" t="s">
        <v>29</v>
      </c>
      <c r="AQ7" s="5" t="s">
        <v>29</v>
      </c>
      <c r="AR7" s="5" t="s">
        <v>29</v>
      </c>
      <c r="AS7" s="5" t="s">
        <v>29</v>
      </c>
      <c r="AT7" s="5" t="s">
        <v>29</v>
      </c>
      <c r="AU7" s="5" t="s">
        <v>29</v>
      </c>
      <c r="AV7" s="5" t="s">
        <v>29</v>
      </c>
      <c r="AW7" s="5" t="s">
        <v>29</v>
      </c>
      <c r="AX7" s="5" t="s">
        <v>29</v>
      </c>
      <c r="AY7" s="5" t="s">
        <v>29</v>
      </c>
      <c r="AZ7" s="5" t="s">
        <v>29</v>
      </c>
      <c r="BA7" s="5" t="s">
        <v>29</v>
      </c>
      <c r="BB7" s="5" t="s">
        <v>29</v>
      </c>
      <c r="BC7" s="5" t="s">
        <v>29</v>
      </c>
      <c r="BD7" s="5" t="s">
        <v>29</v>
      </c>
    </row>
    <row r="8" spans="1:56" x14ac:dyDescent="0.35">
      <c r="A8" t="s">
        <v>45</v>
      </c>
      <c r="B8" s="11">
        <v>1070</v>
      </c>
      <c r="C8" s="8">
        <v>0.192</v>
      </c>
      <c r="D8" s="11">
        <v>2740</v>
      </c>
      <c r="E8" s="8">
        <v>0.49399999999999999</v>
      </c>
      <c r="F8" s="11">
        <v>4570</v>
      </c>
      <c r="G8" s="8">
        <v>0.82299999999999995</v>
      </c>
      <c r="H8" s="11">
        <v>5435</v>
      </c>
      <c r="I8" s="8">
        <v>0.97799999999999998</v>
      </c>
      <c r="J8" s="5">
        <v>120</v>
      </c>
      <c r="K8" s="8">
        <v>2.1999999999999999E-2</v>
      </c>
      <c r="L8" s="11">
        <v>5555</v>
      </c>
      <c r="M8" s="11">
        <v>1330</v>
      </c>
      <c r="N8" s="8">
        <v>0.246</v>
      </c>
      <c r="O8" s="11">
        <v>2980</v>
      </c>
      <c r="P8" s="8">
        <v>0.55100000000000005</v>
      </c>
      <c r="Q8" s="11">
        <v>4540</v>
      </c>
      <c r="R8" s="8">
        <v>0.83899999999999997</v>
      </c>
      <c r="S8" s="11">
        <v>5235</v>
      </c>
      <c r="T8" s="8">
        <v>0.96799999999999997</v>
      </c>
      <c r="U8" s="5">
        <v>175</v>
      </c>
      <c r="V8" s="8">
        <v>3.2000000000000001E-2</v>
      </c>
      <c r="W8" s="11">
        <v>5410</v>
      </c>
      <c r="X8" s="11">
        <v>2505</v>
      </c>
      <c r="Y8" s="8">
        <v>0.46500000000000002</v>
      </c>
      <c r="Z8" s="11">
        <v>4080</v>
      </c>
      <c r="AA8" s="8">
        <v>0.75700000000000001</v>
      </c>
      <c r="AB8" s="11">
        <v>5110</v>
      </c>
      <c r="AC8" s="8">
        <v>0.94699999999999995</v>
      </c>
      <c r="AD8" s="11">
        <v>5310</v>
      </c>
      <c r="AE8" s="8">
        <v>0.98399999999999999</v>
      </c>
      <c r="AF8" s="5">
        <v>85</v>
      </c>
      <c r="AG8" s="8">
        <v>1.6E-2</v>
      </c>
      <c r="AH8" s="11">
        <v>5395</v>
      </c>
      <c r="AI8" s="11">
        <v>2000</v>
      </c>
      <c r="AJ8" s="8">
        <v>0.39700000000000002</v>
      </c>
      <c r="AK8" s="11">
        <v>3660</v>
      </c>
      <c r="AL8" s="8">
        <v>0.72799999999999998</v>
      </c>
      <c r="AM8" s="11">
        <v>4815</v>
      </c>
      <c r="AN8" s="8">
        <v>0.95699999999999996</v>
      </c>
      <c r="AO8" s="11">
        <v>4970</v>
      </c>
      <c r="AP8" s="8">
        <v>0.98899999999999999</v>
      </c>
      <c r="AQ8" s="5">
        <v>55</v>
      </c>
      <c r="AR8" s="8">
        <v>1.0999999999999999E-2</v>
      </c>
      <c r="AS8" s="11">
        <v>5030</v>
      </c>
      <c r="AT8" s="11">
        <v>1095</v>
      </c>
      <c r="AU8" s="8">
        <v>0.222</v>
      </c>
      <c r="AV8" s="11">
        <v>2470</v>
      </c>
      <c r="AW8" s="8">
        <v>0.501</v>
      </c>
      <c r="AX8" s="11">
        <v>3945</v>
      </c>
      <c r="AY8" s="8">
        <v>0.80100000000000005</v>
      </c>
      <c r="AZ8" s="11">
        <v>4725</v>
      </c>
      <c r="BA8" s="8">
        <v>0.95899999999999996</v>
      </c>
      <c r="BB8" s="5">
        <v>205</v>
      </c>
      <c r="BC8" s="8">
        <v>4.1000000000000002E-2</v>
      </c>
      <c r="BD8" s="11">
        <v>4930</v>
      </c>
    </row>
    <row r="9" spans="1:56" x14ac:dyDescent="0.35">
      <c r="A9" t="s">
        <v>46</v>
      </c>
      <c r="B9" s="11">
        <v>1910</v>
      </c>
      <c r="C9" s="8">
        <v>0.30599999999999999</v>
      </c>
      <c r="D9" s="11">
        <v>3325</v>
      </c>
      <c r="E9" s="8">
        <v>0.53400000000000003</v>
      </c>
      <c r="F9" s="11">
        <v>4550</v>
      </c>
      <c r="G9" s="8">
        <v>0.72899999999999998</v>
      </c>
      <c r="H9" s="11">
        <v>5570</v>
      </c>
      <c r="I9" s="8">
        <v>0.89300000000000002</v>
      </c>
      <c r="J9" s="5">
        <v>665</v>
      </c>
      <c r="K9" s="8">
        <v>0.107</v>
      </c>
      <c r="L9" s="11">
        <v>6235</v>
      </c>
      <c r="M9" s="11">
        <v>1770</v>
      </c>
      <c r="N9" s="8">
        <v>0.27400000000000002</v>
      </c>
      <c r="O9" s="11">
        <v>3245</v>
      </c>
      <c r="P9" s="8">
        <v>0.503</v>
      </c>
      <c r="Q9" s="11">
        <v>4760</v>
      </c>
      <c r="R9" s="8">
        <v>0.73699999999999999</v>
      </c>
      <c r="S9" s="11">
        <v>5850</v>
      </c>
      <c r="T9" s="8">
        <v>0.90700000000000003</v>
      </c>
      <c r="U9" s="5">
        <v>605</v>
      </c>
      <c r="V9" s="8">
        <v>9.2999999999999999E-2</v>
      </c>
      <c r="W9" s="11">
        <v>6455</v>
      </c>
      <c r="X9" s="11">
        <v>2190</v>
      </c>
      <c r="Y9" s="8">
        <v>0.33600000000000002</v>
      </c>
      <c r="Z9" s="11">
        <v>3610</v>
      </c>
      <c r="AA9" s="8">
        <v>0.55300000000000005</v>
      </c>
      <c r="AB9" s="11">
        <v>4985</v>
      </c>
      <c r="AC9" s="8">
        <v>0.76300000000000001</v>
      </c>
      <c r="AD9" s="11">
        <v>5805</v>
      </c>
      <c r="AE9" s="8">
        <v>0.89</v>
      </c>
      <c r="AF9" s="5">
        <v>720</v>
      </c>
      <c r="AG9" s="8">
        <v>0.11</v>
      </c>
      <c r="AH9" s="11">
        <v>6530</v>
      </c>
      <c r="AI9" s="11">
        <v>2060</v>
      </c>
      <c r="AJ9" s="8">
        <v>0.318</v>
      </c>
      <c r="AK9" s="11">
        <v>3720</v>
      </c>
      <c r="AL9" s="8">
        <v>0.57399999999999995</v>
      </c>
      <c r="AM9" s="11">
        <v>5405</v>
      </c>
      <c r="AN9" s="8">
        <v>0.83399999999999996</v>
      </c>
      <c r="AO9" s="11">
        <v>6125</v>
      </c>
      <c r="AP9" s="8">
        <v>0.94499999999999995</v>
      </c>
      <c r="AQ9" s="5">
        <v>355</v>
      </c>
      <c r="AR9" s="8">
        <v>5.5E-2</v>
      </c>
      <c r="AS9" s="11">
        <v>6475</v>
      </c>
      <c r="AT9" s="11">
        <v>1530</v>
      </c>
      <c r="AU9" s="8">
        <v>0.23</v>
      </c>
      <c r="AV9" s="11">
        <v>3040</v>
      </c>
      <c r="AW9" s="8">
        <v>0.45700000000000002</v>
      </c>
      <c r="AX9" s="11">
        <v>4650</v>
      </c>
      <c r="AY9" s="8">
        <v>0.69899999999999995</v>
      </c>
      <c r="AZ9" s="11">
        <v>5910</v>
      </c>
      <c r="BA9" s="8">
        <v>0.89</v>
      </c>
      <c r="BB9" s="5">
        <v>735</v>
      </c>
      <c r="BC9" s="8">
        <v>0.11</v>
      </c>
      <c r="BD9" s="11">
        <v>6645</v>
      </c>
    </row>
    <row r="10" spans="1:56" x14ac:dyDescent="0.35">
      <c r="A10" t="s">
        <v>136</v>
      </c>
      <c r="B10" s="11">
        <v>2700</v>
      </c>
      <c r="C10" s="8">
        <v>0.34699999999999998</v>
      </c>
      <c r="D10" s="11">
        <v>4460</v>
      </c>
      <c r="E10" s="8">
        <v>0.57299999999999995</v>
      </c>
      <c r="F10" s="11">
        <v>5930</v>
      </c>
      <c r="G10" s="8">
        <v>0.76200000000000001</v>
      </c>
      <c r="H10" s="11">
        <v>6900</v>
      </c>
      <c r="I10" s="8">
        <v>0.88700000000000001</v>
      </c>
      <c r="J10" s="5">
        <v>880</v>
      </c>
      <c r="K10" s="8">
        <v>0.113</v>
      </c>
      <c r="L10" s="11">
        <v>7780</v>
      </c>
      <c r="M10" s="11">
        <v>3425</v>
      </c>
      <c r="N10" s="8">
        <v>0.42699999999999999</v>
      </c>
      <c r="O10" s="11">
        <v>5250</v>
      </c>
      <c r="P10" s="8">
        <v>0.65500000000000003</v>
      </c>
      <c r="Q10" s="11">
        <v>6575</v>
      </c>
      <c r="R10" s="8">
        <v>0.82099999999999995</v>
      </c>
      <c r="S10" s="11">
        <v>7315</v>
      </c>
      <c r="T10" s="8">
        <v>0.91300000000000003</v>
      </c>
      <c r="U10" s="5">
        <v>700</v>
      </c>
      <c r="V10" s="8">
        <v>8.6999999999999994E-2</v>
      </c>
      <c r="W10" s="11">
        <v>8010</v>
      </c>
      <c r="X10" s="11">
        <v>3730</v>
      </c>
      <c r="Y10" s="8">
        <v>0.47499999999999998</v>
      </c>
      <c r="Z10" s="11">
        <v>5505</v>
      </c>
      <c r="AA10" s="8">
        <v>0.70199999999999996</v>
      </c>
      <c r="AB10" s="11">
        <v>6825</v>
      </c>
      <c r="AC10" s="8">
        <v>0.87</v>
      </c>
      <c r="AD10" s="11">
        <v>7365</v>
      </c>
      <c r="AE10" s="8">
        <v>0.93899999999999995</v>
      </c>
      <c r="AF10" s="5">
        <v>480</v>
      </c>
      <c r="AG10" s="8">
        <v>6.0999999999999999E-2</v>
      </c>
      <c r="AH10" s="11">
        <v>7845</v>
      </c>
      <c r="AI10" s="11">
        <v>2700</v>
      </c>
      <c r="AJ10" s="8">
        <v>0.37</v>
      </c>
      <c r="AK10" s="11">
        <v>4825</v>
      </c>
      <c r="AL10" s="8">
        <v>0.66100000000000003</v>
      </c>
      <c r="AM10" s="11">
        <v>6500</v>
      </c>
      <c r="AN10" s="8">
        <v>0.89100000000000001</v>
      </c>
      <c r="AO10" s="11">
        <v>7030</v>
      </c>
      <c r="AP10" s="8">
        <v>0.96299999999999997</v>
      </c>
      <c r="AQ10" s="5">
        <v>270</v>
      </c>
      <c r="AR10" s="8">
        <v>3.6999999999999998E-2</v>
      </c>
      <c r="AS10" s="11">
        <v>7300</v>
      </c>
      <c r="AT10" s="11">
        <v>2125</v>
      </c>
      <c r="AU10" s="8">
        <v>0.28699999999999998</v>
      </c>
      <c r="AV10" s="11">
        <v>3910</v>
      </c>
      <c r="AW10" s="8">
        <v>0.52800000000000002</v>
      </c>
      <c r="AX10" s="11">
        <v>5505</v>
      </c>
      <c r="AY10" s="8">
        <v>0.74399999999999999</v>
      </c>
      <c r="AZ10" s="11">
        <v>6560</v>
      </c>
      <c r="BA10" s="8">
        <v>0.88600000000000001</v>
      </c>
      <c r="BB10" s="5">
        <v>840</v>
      </c>
      <c r="BC10" s="8">
        <v>0.114</v>
      </c>
      <c r="BD10" s="11">
        <v>7405</v>
      </c>
    </row>
    <row r="11" spans="1:56" x14ac:dyDescent="0.35">
      <c r="A11" t="s">
        <v>137</v>
      </c>
      <c r="B11" s="5">
        <v>5</v>
      </c>
      <c r="C11" s="8">
        <v>0.875</v>
      </c>
      <c r="D11" s="5">
        <v>10</v>
      </c>
      <c r="E11" s="8">
        <v>1</v>
      </c>
      <c r="F11" s="5">
        <v>10</v>
      </c>
      <c r="G11" s="8">
        <v>1</v>
      </c>
      <c r="H11" s="5">
        <v>10</v>
      </c>
      <c r="I11" s="8">
        <v>1</v>
      </c>
      <c r="J11" s="5">
        <v>0</v>
      </c>
      <c r="K11" s="8">
        <v>0</v>
      </c>
      <c r="L11" s="5">
        <v>10</v>
      </c>
      <c r="M11" s="5">
        <v>5</v>
      </c>
      <c r="N11" s="8">
        <v>1</v>
      </c>
      <c r="O11" s="5">
        <v>5</v>
      </c>
      <c r="P11" s="8">
        <v>1</v>
      </c>
      <c r="Q11" s="5">
        <v>5</v>
      </c>
      <c r="R11" s="8">
        <v>1</v>
      </c>
      <c r="S11" s="5">
        <v>5</v>
      </c>
      <c r="T11" s="8">
        <v>1</v>
      </c>
      <c r="U11" s="5">
        <v>0</v>
      </c>
      <c r="V11" s="8">
        <v>0</v>
      </c>
      <c r="W11" s="5">
        <v>5</v>
      </c>
      <c r="X11" s="5">
        <v>0</v>
      </c>
      <c r="Y11" s="8">
        <v>0</v>
      </c>
      <c r="Z11" s="5" t="s">
        <v>27</v>
      </c>
      <c r="AA11" s="5" t="s">
        <v>27</v>
      </c>
      <c r="AB11" s="5" t="s">
        <v>27</v>
      </c>
      <c r="AC11" s="5" t="s">
        <v>27</v>
      </c>
      <c r="AD11" s="5" t="s">
        <v>27</v>
      </c>
      <c r="AE11" s="5" t="s">
        <v>27</v>
      </c>
      <c r="AF11" s="5">
        <v>0</v>
      </c>
      <c r="AG11" s="8">
        <v>0</v>
      </c>
      <c r="AH11" s="5" t="s">
        <v>27</v>
      </c>
      <c r="AI11" s="5" t="s">
        <v>27</v>
      </c>
      <c r="AJ11" s="5" t="s">
        <v>27</v>
      </c>
      <c r="AK11" s="5" t="s">
        <v>27</v>
      </c>
      <c r="AL11" s="5" t="s">
        <v>27</v>
      </c>
      <c r="AM11" s="5" t="s">
        <v>27</v>
      </c>
      <c r="AN11" s="5" t="s">
        <v>27</v>
      </c>
      <c r="AO11" s="5" t="s">
        <v>27</v>
      </c>
      <c r="AP11" s="5" t="s">
        <v>27</v>
      </c>
      <c r="AQ11" s="5">
        <v>0</v>
      </c>
      <c r="AR11" s="8">
        <v>0</v>
      </c>
      <c r="AS11" s="5" t="s">
        <v>27</v>
      </c>
      <c r="AT11" s="5" t="s">
        <v>27</v>
      </c>
      <c r="AU11" s="5" t="s">
        <v>27</v>
      </c>
      <c r="AV11" s="5" t="s">
        <v>27</v>
      </c>
      <c r="AW11" s="5" t="s">
        <v>27</v>
      </c>
      <c r="AX11" s="5" t="s">
        <v>27</v>
      </c>
      <c r="AY11" s="5" t="s">
        <v>27</v>
      </c>
      <c r="AZ11" s="5" t="s">
        <v>27</v>
      </c>
      <c r="BA11" s="5" t="s">
        <v>27</v>
      </c>
      <c r="BB11" s="5">
        <v>0</v>
      </c>
      <c r="BC11" s="8">
        <v>0</v>
      </c>
      <c r="BD11" s="5" t="s">
        <v>27</v>
      </c>
    </row>
    <row r="12" spans="1:56" x14ac:dyDescent="0.35">
      <c r="A12" t="s">
        <v>73</v>
      </c>
      <c r="B12" s="5" t="s">
        <v>27</v>
      </c>
      <c r="C12" s="5" t="s">
        <v>27</v>
      </c>
      <c r="D12" s="5">
        <v>15</v>
      </c>
      <c r="E12" s="5" t="s">
        <v>27</v>
      </c>
      <c r="F12" s="5">
        <v>25</v>
      </c>
      <c r="G12" s="5" t="s">
        <v>27</v>
      </c>
      <c r="H12" s="5">
        <v>35</v>
      </c>
      <c r="I12" s="5" t="s">
        <v>27</v>
      </c>
      <c r="J12" s="5" t="s">
        <v>27</v>
      </c>
      <c r="K12" s="5" t="s">
        <v>27</v>
      </c>
      <c r="L12" s="5">
        <v>40</v>
      </c>
      <c r="M12" s="5">
        <v>10</v>
      </c>
      <c r="N12" s="5" t="s">
        <v>27</v>
      </c>
      <c r="O12" s="5">
        <v>20</v>
      </c>
      <c r="P12" s="5" t="s">
        <v>27</v>
      </c>
      <c r="Q12" s="5">
        <v>35</v>
      </c>
      <c r="R12" s="5" t="s">
        <v>27</v>
      </c>
      <c r="S12" s="5">
        <v>50</v>
      </c>
      <c r="T12" s="5" t="s">
        <v>27</v>
      </c>
      <c r="U12" s="5" t="s">
        <v>27</v>
      </c>
      <c r="V12" s="5" t="s">
        <v>27</v>
      </c>
      <c r="W12" s="5">
        <v>50</v>
      </c>
      <c r="X12" s="5">
        <v>40</v>
      </c>
      <c r="Y12" s="5" t="s">
        <v>27</v>
      </c>
      <c r="Z12" s="5">
        <v>70</v>
      </c>
      <c r="AA12" s="5" t="s">
        <v>27</v>
      </c>
      <c r="AB12" s="5">
        <v>85</v>
      </c>
      <c r="AC12" s="5" t="s">
        <v>27</v>
      </c>
      <c r="AD12" s="5">
        <v>90</v>
      </c>
      <c r="AE12" s="5" t="s">
        <v>27</v>
      </c>
      <c r="AF12" s="5" t="s">
        <v>27</v>
      </c>
      <c r="AG12" s="5" t="s">
        <v>27</v>
      </c>
      <c r="AH12" s="5">
        <v>95</v>
      </c>
      <c r="AI12" s="5">
        <v>25</v>
      </c>
      <c r="AJ12" s="5" t="s">
        <v>27</v>
      </c>
      <c r="AK12" s="5">
        <v>45</v>
      </c>
      <c r="AL12" s="5" t="s">
        <v>27</v>
      </c>
      <c r="AM12" s="5">
        <v>60</v>
      </c>
      <c r="AN12" s="5" t="s">
        <v>27</v>
      </c>
      <c r="AO12" s="5">
        <v>60</v>
      </c>
      <c r="AP12" s="5" t="s">
        <v>27</v>
      </c>
      <c r="AQ12" s="5" t="s">
        <v>27</v>
      </c>
      <c r="AR12" s="5" t="s">
        <v>27</v>
      </c>
      <c r="AS12" s="5">
        <v>65</v>
      </c>
      <c r="AT12" s="5">
        <v>15</v>
      </c>
      <c r="AU12" s="8">
        <v>0.21199999999999999</v>
      </c>
      <c r="AV12" s="5">
        <v>30</v>
      </c>
      <c r="AW12" s="8">
        <v>0.42399999999999999</v>
      </c>
      <c r="AX12" s="5">
        <v>40</v>
      </c>
      <c r="AY12" s="8">
        <v>0.63600000000000001</v>
      </c>
      <c r="AZ12" s="5">
        <v>55</v>
      </c>
      <c r="BA12" s="8">
        <v>0.84799999999999998</v>
      </c>
      <c r="BB12" s="5">
        <v>10</v>
      </c>
      <c r="BC12" s="8">
        <v>0.152</v>
      </c>
      <c r="BD12" s="5">
        <v>65</v>
      </c>
    </row>
    <row r="13" spans="1:56" x14ac:dyDescent="0.35">
      <c r="A13" t="s">
        <v>48</v>
      </c>
      <c r="B13" s="11">
        <v>2550</v>
      </c>
      <c r="C13" s="8">
        <v>0.29699999999999999</v>
      </c>
      <c r="D13" s="11">
        <v>4595</v>
      </c>
      <c r="E13" s="8">
        <v>0.53600000000000003</v>
      </c>
      <c r="F13" s="11">
        <v>6510</v>
      </c>
      <c r="G13" s="8">
        <v>0.75900000000000001</v>
      </c>
      <c r="H13" s="11">
        <v>7860</v>
      </c>
      <c r="I13" s="8">
        <v>0.91600000000000004</v>
      </c>
      <c r="J13" s="5">
        <v>720</v>
      </c>
      <c r="K13" s="8">
        <v>8.4000000000000005E-2</v>
      </c>
      <c r="L13" s="11">
        <v>8580</v>
      </c>
      <c r="M13" s="11">
        <v>2740</v>
      </c>
      <c r="N13" s="8">
        <v>0.32400000000000001</v>
      </c>
      <c r="O13" s="11">
        <v>4815</v>
      </c>
      <c r="P13" s="8">
        <v>0.56899999999999995</v>
      </c>
      <c r="Q13" s="11">
        <v>6495</v>
      </c>
      <c r="R13" s="8">
        <v>0.76800000000000002</v>
      </c>
      <c r="S13" s="11">
        <v>7660</v>
      </c>
      <c r="T13" s="8">
        <v>0.90600000000000003</v>
      </c>
      <c r="U13" s="5">
        <v>795</v>
      </c>
      <c r="V13" s="8">
        <v>9.4E-2</v>
      </c>
      <c r="W13" s="11">
        <v>8455</v>
      </c>
      <c r="X13" s="11">
        <v>3540</v>
      </c>
      <c r="Y13" s="8">
        <v>0.40300000000000002</v>
      </c>
      <c r="Z13" s="11">
        <v>5350</v>
      </c>
      <c r="AA13" s="8">
        <v>0.61</v>
      </c>
      <c r="AB13" s="11">
        <v>7030</v>
      </c>
      <c r="AC13" s="8">
        <v>0.80100000000000005</v>
      </c>
      <c r="AD13" s="11">
        <v>8015</v>
      </c>
      <c r="AE13" s="8">
        <v>0.91400000000000003</v>
      </c>
      <c r="AF13" s="5">
        <v>755</v>
      </c>
      <c r="AG13" s="8">
        <v>8.5999999999999993E-2</v>
      </c>
      <c r="AH13" s="11">
        <v>8775</v>
      </c>
      <c r="AI13" s="11">
        <v>3365</v>
      </c>
      <c r="AJ13" s="8">
        <v>0.378</v>
      </c>
      <c r="AK13" s="11">
        <v>5670</v>
      </c>
      <c r="AL13" s="8">
        <v>0.63800000000000001</v>
      </c>
      <c r="AM13" s="11">
        <v>7755</v>
      </c>
      <c r="AN13" s="8">
        <v>0.872</v>
      </c>
      <c r="AO13" s="11">
        <v>8500</v>
      </c>
      <c r="AP13" s="8">
        <v>0.95699999999999996</v>
      </c>
      <c r="AQ13" s="5">
        <v>385</v>
      </c>
      <c r="AR13" s="8">
        <v>4.2999999999999997E-2</v>
      </c>
      <c r="AS13" s="11">
        <v>8890</v>
      </c>
      <c r="AT13" s="11">
        <v>2335</v>
      </c>
      <c r="AU13" s="8">
        <v>0.26500000000000001</v>
      </c>
      <c r="AV13" s="11">
        <v>4455</v>
      </c>
      <c r="AW13" s="8">
        <v>0.505</v>
      </c>
      <c r="AX13" s="11">
        <v>6505</v>
      </c>
      <c r="AY13" s="8">
        <v>0.73699999999999999</v>
      </c>
      <c r="AZ13" s="11">
        <v>8055</v>
      </c>
      <c r="BA13" s="8">
        <v>0.91300000000000003</v>
      </c>
      <c r="BB13" s="5">
        <v>765</v>
      </c>
      <c r="BC13" s="8">
        <v>8.6999999999999994E-2</v>
      </c>
      <c r="BD13" s="11">
        <v>8820</v>
      </c>
    </row>
    <row r="14" spans="1:56" x14ac:dyDescent="0.35">
      <c r="A14" t="s">
        <v>145</v>
      </c>
      <c r="B14" s="5">
        <v>10</v>
      </c>
      <c r="C14" s="8">
        <v>9.8000000000000004E-2</v>
      </c>
      <c r="D14" s="5">
        <v>35</v>
      </c>
      <c r="E14" s="8">
        <v>0.29499999999999998</v>
      </c>
      <c r="F14" s="5">
        <v>80</v>
      </c>
      <c r="G14" s="8">
        <v>0.70499999999999996</v>
      </c>
      <c r="H14" s="5">
        <v>100</v>
      </c>
      <c r="I14" s="8">
        <v>0.90200000000000002</v>
      </c>
      <c r="J14" s="5">
        <v>10</v>
      </c>
      <c r="K14" s="8">
        <v>9.8000000000000004E-2</v>
      </c>
      <c r="L14" s="5">
        <v>110</v>
      </c>
      <c r="M14" s="5">
        <v>10</v>
      </c>
      <c r="N14" s="8">
        <v>9.1999999999999998E-2</v>
      </c>
      <c r="O14" s="5">
        <v>30</v>
      </c>
      <c r="P14" s="8">
        <v>0.28599999999999998</v>
      </c>
      <c r="Q14" s="5">
        <v>65</v>
      </c>
      <c r="R14" s="8">
        <v>0.65300000000000002</v>
      </c>
      <c r="S14" s="5">
        <v>90</v>
      </c>
      <c r="T14" s="8">
        <v>0.89800000000000002</v>
      </c>
      <c r="U14" s="5">
        <v>10</v>
      </c>
      <c r="V14" s="8">
        <v>0.10199999999999999</v>
      </c>
      <c r="W14" s="5">
        <v>100</v>
      </c>
      <c r="X14" s="5">
        <v>30</v>
      </c>
      <c r="Y14" s="5" t="s">
        <v>27</v>
      </c>
      <c r="Z14" s="5">
        <v>60</v>
      </c>
      <c r="AA14" s="5" t="s">
        <v>27</v>
      </c>
      <c r="AB14" s="5">
        <v>80</v>
      </c>
      <c r="AC14" s="5" t="s">
        <v>27</v>
      </c>
      <c r="AD14" s="5">
        <v>90</v>
      </c>
      <c r="AE14" s="5" t="s">
        <v>27</v>
      </c>
      <c r="AF14" s="5" t="s">
        <v>27</v>
      </c>
      <c r="AG14" s="5" t="s">
        <v>27</v>
      </c>
      <c r="AH14" s="5">
        <v>90</v>
      </c>
      <c r="AI14" s="5">
        <v>20</v>
      </c>
      <c r="AJ14" s="8">
        <v>0.214</v>
      </c>
      <c r="AK14" s="5">
        <v>50</v>
      </c>
      <c r="AL14" s="8">
        <v>0.58299999999999996</v>
      </c>
      <c r="AM14" s="5">
        <v>70</v>
      </c>
      <c r="AN14" s="8">
        <v>0.83299999999999996</v>
      </c>
      <c r="AO14" s="5">
        <v>75</v>
      </c>
      <c r="AP14" s="8">
        <v>0.91700000000000004</v>
      </c>
      <c r="AQ14" s="5">
        <v>5</v>
      </c>
      <c r="AR14" s="8">
        <v>8.3000000000000004E-2</v>
      </c>
      <c r="AS14" s="5">
        <v>85</v>
      </c>
      <c r="AT14" s="5" t="s">
        <v>27</v>
      </c>
      <c r="AU14" s="5" t="s">
        <v>27</v>
      </c>
      <c r="AV14" s="5">
        <v>10</v>
      </c>
      <c r="AW14" s="5" t="s">
        <v>27</v>
      </c>
      <c r="AX14" s="5">
        <v>30</v>
      </c>
      <c r="AY14" s="5" t="s">
        <v>27</v>
      </c>
      <c r="AZ14" s="5">
        <v>45</v>
      </c>
      <c r="BA14" s="5" t="s">
        <v>27</v>
      </c>
      <c r="BB14" s="5">
        <v>10</v>
      </c>
      <c r="BC14" s="5" t="s">
        <v>27</v>
      </c>
      <c r="BD14" s="5">
        <v>55</v>
      </c>
    </row>
    <row r="15" spans="1:56" x14ac:dyDescent="0.35">
      <c r="A15" t="s">
        <v>49</v>
      </c>
      <c r="B15" s="5">
        <v>95</v>
      </c>
      <c r="C15" s="8">
        <v>0.27300000000000002</v>
      </c>
      <c r="D15" s="5">
        <v>165</v>
      </c>
      <c r="E15" s="8">
        <v>0.49</v>
      </c>
      <c r="F15" s="5">
        <v>240</v>
      </c>
      <c r="G15" s="8">
        <v>0.71</v>
      </c>
      <c r="H15" s="5">
        <v>300</v>
      </c>
      <c r="I15" s="8">
        <v>0.88300000000000001</v>
      </c>
      <c r="J15" s="5">
        <v>40</v>
      </c>
      <c r="K15" s="8">
        <v>0.11700000000000001</v>
      </c>
      <c r="L15" s="5">
        <v>340</v>
      </c>
      <c r="M15" s="5">
        <v>95</v>
      </c>
      <c r="N15" s="8">
        <v>0.248</v>
      </c>
      <c r="O15" s="5">
        <v>180</v>
      </c>
      <c r="P15" s="8">
        <v>0.47</v>
      </c>
      <c r="Q15" s="5">
        <v>270</v>
      </c>
      <c r="R15" s="8">
        <v>0.70299999999999996</v>
      </c>
      <c r="S15" s="5">
        <v>340</v>
      </c>
      <c r="T15" s="8">
        <v>0.879</v>
      </c>
      <c r="U15" s="5">
        <v>45</v>
      </c>
      <c r="V15" s="8">
        <v>0.121</v>
      </c>
      <c r="W15" s="5">
        <v>385</v>
      </c>
      <c r="X15" s="5">
        <v>180</v>
      </c>
      <c r="Y15" s="8">
        <v>0.48799999999999999</v>
      </c>
      <c r="Z15" s="5">
        <v>265</v>
      </c>
      <c r="AA15" s="8">
        <v>0.72</v>
      </c>
      <c r="AB15" s="5">
        <v>330</v>
      </c>
      <c r="AC15" s="8">
        <v>0.89500000000000002</v>
      </c>
      <c r="AD15" s="5">
        <v>360</v>
      </c>
      <c r="AE15" s="8">
        <v>0.97</v>
      </c>
      <c r="AF15" s="5">
        <v>10</v>
      </c>
      <c r="AG15" s="8">
        <v>0.03</v>
      </c>
      <c r="AH15" s="5">
        <v>370</v>
      </c>
      <c r="AI15" s="5">
        <v>120</v>
      </c>
      <c r="AJ15" s="8">
        <v>0.41299999999999998</v>
      </c>
      <c r="AK15" s="5">
        <v>200</v>
      </c>
      <c r="AL15" s="8">
        <v>0.69599999999999995</v>
      </c>
      <c r="AM15" s="5">
        <v>260</v>
      </c>
      <c r="AN15" s="8">
        <v>0.90900000000000003</v>
      </c>
      <c r="AO15" s="5">
        <v>275</v>
      </c>
      <c r="AP15" s="8">
        <v>0.96899999999999997</v>
      </c>
      <c r="AQ15" s="5">
        <v>10</v>
      </c>
      <c r="AR15" s="8">
        <v>3.1E-2</v>
      </c>
      <c r="AS15" s="5">
        <v>285</v>
      </c>
      <c r="AT15" s="5">
        <v>80</v>
      </c>
      <c r="AU15" s="8">
        <v>0.26900000000000002</v>
      </c>
      <c r="AV15" s="5">
        <v>145</v>
      </c>
      <c r="AW15" s="8">
        <v>0.48099999999999998</v>
      </c>
      <c r="AX15" s="5">
        <v>215</v>
      </c>
      <c r="AY15" s="8">
        <v>0.72099999999999997</v>
      </c>
      <c r="AZ15" s="5">
        <v>250</v>
      </c>
      <c r="BA15" s="8">
        <v>0.84199999999999997</v>
      </c>
      <c r="BB15" s="5">
        <v>45</v>
      </c>
      <c r="BC15" s="8">
        <v>0.158</v>
      </c>
      <c r="BD15" s="5">
        <v>295</v>
      </c>
    </row>
    <row r="16" spans="1:56" x14ac:dyDescent="0.35">
      <c r="A16" t="s">
        <v>50</v>
      </c>
      <c r="B16" s="11">
        <v>1070</v>
      </c>
      <c r="C16" s="8">
        <v>0.33700000000000002</v>
      </c>
      <c r="D16" s="11">
        <v>1630</v>
      </c>
      <c r="E16" s="8">
        <v>0.51300000000000001</v>
      </c>
      <c r="F16" s="11">
        <v>2150</v>
      </c>
      <c r="G16" s="8">
        <v>0.67600000000000005</v>
      </c>
      <c r="H16" s="11">
        <v>2645</v>
      </c>
      <c r="I16" s="8">
        <v>0.83199999999999996</v>
      </c>
      <c r="J16" s="5">
        <v>535</v>
      </c>
      <c r="K16" s="8">
        <v>0.16800000000000001</v>
      </c>
      <c r="L16" s="11">
        <v>3180</v>
      </c>
      <c r="M16" s="11">
        <v>1090</v>
      </c>
      <c r="N16" s="8">
        <v>0.34300000000000003</v>
      </c>
      <c r="O16" s="11">
        <v>1675</v>
      </c>
      <c r="P16" s="8">
        <v>0.52700000000000002</v>
      </c>
      <c r="Q16" s="11">
        <v>2250</v>
      </c>
      <c r="R16" s="8">
        <v>0.70899999999999996</v>
      </c>
      <c r="S16" s="11">
        <v>2695</v>
      </c>
      <c r="T16" s="8">
        <v>0.84799999999999998</v>
      </c>
      <c r="U16" s="5">
        <v>480</v>
      </c>
      <c r="V16" s="8">
        <v>0.152</v>
      </c>
      <c r="W16" s="11">
        <v>3175</v>
      </c>
      <c r="X16" s="11">
        <v>1425</v>
      </c>
      <c r="Y16" s="8">
        <v>0.46600000000000003</v>
      </c>
      <c r="Z16" s="11">
        <v>2065</v>
      </c>
      <c r="AA16" s="8">
        <v>0.67400000000000004</v>
      </c>
      <c r="AB16" s="11">
        <v>2615</v>
      </c>
      <c r="AC16" s="8">
        <v>0.85299999999999998</v>
      </c>
      <c r="AD16" s="11">
        <v>2875</v>
      </c>
      <c r="AE16" s="8">
        <v>0.93799999999999994</v>
      </c>
      <c r="AF16" s="5">
        <v>190</v>
      </c>
      <c r="AG16" s="8">
        <v>6.2E-2</v>
      </c>
      <c r="AH16" s="11">
        <v>3065</v>
      </c>
      <c r="AI16" s="11">
        <v>1025</v>
      </c>
      <c r="AJ16" s="8">
        <v>0.36399999999999999</v>
      </c>
      <c r="AK16" s="11">
        <v>1770</v>
      </c>
      <c r="AL16" s="8">
        <v>0.628</v>
      </c>
      <c r="AM16" s="11">
        <v>2495</v>
      </c>
      <c r="AN16" s="8">
        <v>0.88500000000000001</v>
      </c>
      <c r="AO16" s="11">
        <v>2710</v>
      </c>
      <c r="AP16" s="8">
        <v>0.96199999999999997</v>
      </c>
      <c r="AQ16" s="5">
        <v>110</v>
      </c>
      <c r="AR16" s="8">
        <v>3.7999999999999999E-2</v>
      </c>
      <c r="AS16" s="11">
        <v>2820</v>
      </c>
      <c r="AT16" s="5">
        <v>600</v>
      </c>
      <c r="AU16" s="8">
        <v>0.20599999999999999</v>
      </c>
      <c r="AV16" s="11">
        <v>1200</v>
      </c>
      <c r="AW16" s="8">
        <v>0.41099999999999998</v>
      </c>
      <c r="AX16" s="11">
        <v>1815</v>
      </c>
      <c r="AY16" s="8">
        <v>0.62</v>
      </c>
      <c r="AZ16" s="11">
        <v>2340</v>
      </c>
      <c r="BA16" s="8">
        <v>0.80100000000000005</v>
      </c>
      <c r="BB16" s="5">
        <v>580</v>
      </c>
      <c r="BC16" s="8">
        <v>0.19900000000000001</v>
      </c>
      <c r="BD16" s="11">
        <v>2925</v>
      </c>
    </row>
    <row r="17" spans="1:56" x14ac:dyDescent="0.35">
      <c r="A17" t="s">
        <v>74</v>
      </c>
      <c r="B17" s="5">
        <v>0</v>
      </c>
      <c r="C17" s="8">
        <v>0</v>
      </c>
      <c r="D17" s="5" t="s">
        <v>27</v>
      </c>
      <c r="E17" s="5" t="s">
        <v>27</v>
      </c>
      <c r="F17" s="5" t="s">
        <v>27</v>
      </c>
      <c r="G17" s="5" t="s">
        <v>27</v>
      </c>
      <c r="H17" s="5" t="s">
        <v>27</v>
      </c>
      <c r="I17" s="5" t="s">
        <v>27</v>
      </c>
      <c r="J17" s="5" t="s">
        <v>27</v>
      </c>
      <c r="K17" s="5" t="s">
        <v>27</v>
      </c>
      <c r="L17" s="5" t="s">
        <v>27</v>
      </c>
      <c r="M17" s="5" t="s">
        <v>29</v>
      </c>
      <c r="N17" s="5" t="s">
        <v>29</v>
      </c>
      <c r="O17" s="5" t="s">
        <v>29</v>
      </c>
      <c r="P17" s="5" t="s">
        <v>29</v>
      </c>
      <c r="Q17" s="5" t="s">
        <v>29</v>
      </c>
      <c r="R17" s="5" t="s">
        <v>29</v>
      </c>
      <c r="S17" s="5" t="s">
        <v>29</v>
      </c>
      <c r="T17" s="5" t="s">
        <v>29</v>
      </c>
      <c r="U17" s="5" t="s">
        <v>29</v>
      </c>
      <c r="V17" s="5" t="s">
        <v>29</v>
      </c>
      <c r="W17" s="5">
        <v>0</v>
      </c>
      <c r="X17" s="5" t="s">
        <v>29</v>
      </c>
      <c r="Y17" s="5" t="s">
        <v>29</v>
      </c>
      <c r="Z17" s="5" t="s">
        <v>29</v>
      </c>
      <c r="AA17" s="5" t="s">
        <v>29</v>
      </c>
      <c r="AB17" s="5" t="s">
        <v>29</v>
      </c>
      <c r="AC17" s="5" t="s">
        <v>29</v>
      </c>
      <c r="AD17" s="5" t="s">
        <v>29</v>
      </c>
      <c r="AE17" s="5" t="s">
        <v>29</v>
      </c>
      <c r="AF17" s="5" t="s">
        <v>29</v>
      </c>
      <c r="AG17" s="5" t="s">
        <v>29</v>
      </c>
      <c r="AH17" s="5">
        <v>0</v>
      </c>
      <c r="AI17" s="5" t="s">
        <v>29</v>
      </c>
      <c r="AJ17" s="5" t="s">
        <v>29</v>
      </c>
      <c r="AK17" s="5" t="s">
        <v>29</v>
      </c>
      <c r="AL17" s="5" t="s">
        <v>29</v>
      </c>
      <c r="AM17" s="5" t="s">
        <v>29</v>
      </c>
      <c r="AN17" s="5" t="s">
        <v>29</v>
      </c>
      <c r="AO17" s="5" t="s">
        <v>29</v>
      </c>
      <c r="AP17" s="5" t="s">
        <v>29</v>
      </c>
      <c r="AQ17" s="5" t="s">
        <v>29</v>
      </c>
      <c r="AR17" s="5" t="s">
        <v>29</v>
      </c>
      <c r="AS17" s="5">
        <v>0</v>
      </c>
      <c r="AT17" s="5" t="s">
        <v>29</v>
      </c>
      <c r="AU17" s="5" t="s">
        <v>29</v>
      </c>
      <c r="AV17" s="5" t="s">
        <v>29</v>
      </c>
      <c r="AW17" s="5" t="s">
        <v>29</v>
      </c>
      <c r="AX17" s="5" t="s">
        <v>29</v>
      </c>
      <c r="AY17" s="5" t="s">
        <v>29</v>
      </c>
      <c r="AZ17" s="5" t="s">
        <v>29</v>
      </c>
      <c r="BA17" s="5" t="s">
        <v>29</v>
      </c>
      <c r="BB17" s="5" t="s">
        <v>29</v>
      </c>
      <c r="BC17" s="5" t="s">
        <v>29</v>
      </c>
      <c r="BD17" s="5">
        <v>0</v>
      </c>
    </row>
    <row r="18" spans="1:56" x14ac:dyDescent="0.35">
      <c r="A18" t="s">
        <v>138</v>
      </c>
      <c r="B18" s="5">
        <v>125</v>
      </c>
      <c r="C18" s="8">
        <v>0.29499999999999998</v>
      </c>
      <c r="D18" s="5">
        <v>230</v>
      </c>
      <c r="E18" s="8">
        <v>0.54700000000000004</v>
      </c>
      <c r="F18" s="5">
        <v>330</v>
      </c>
      <c r="G18" s="8">
        <v>0.77600000000000002</v>
      </c>
      <c r="H18" s="5">
        <v>395</v>
      </c>
      <c r="I18" s="8">
        <v>0.92700000000000005</v>
      </c>
      <c r="J18" s="5">
        <v>30</v>
      </c>
      <c r="K18" s="8">
        <v>7.2999999999999995E-2</v>
      </c>
      <c r="L18" s="5">
        <v>425</v>
      </c>
      <c r="M18" s="5">
        <v>125</v>
      </c>
      <c r="N18" s="8">
        <v>0.28399999999999997</v>
      </c>
      <c r="O18" s="5">
        <v>235</v>
      </c>
      <c r="P18" s="8">
        <v>0.54100000000000004</v>
      </c>
      <c r="Q18" s="5">
        <v>335</v>
      </c>
      <c r="R18" s="8">
        <v>0.76600000000000001</v>
      </c>
      <c r="S18" s="5">
        <v>400</v>
      </c>
      <c r="T18" s="8">
        <v>0.91300000000000003</v>
      </c>
      <c r="U18" s="5">
        <v>40</v>
      </c>
      <c r="V18" s="8">
        <v>8.6999999999999994E-2</v>
      </c>
      <c r="W18" s="5">
        <v>435</v>
      </c>
      <c r="X18" s="5">
        <v>245</v>
      </c>
      <c r="Y18" s="8">
        <v>0.57399999999999995</v>
      </c>
      <c r="Z18" s="5">
        <v>350</v>
      </c>
      <c r="AA18" s="8">
        <v>0.81499999999999995</v>
      </c>
      <c r="AB18" s="5">
        <v>410</v>
      </c>
      <c r="AC18" s="8">
        <v>0.95599999999999996</v>
      </c>
      <c r="AD18" s="5">
        <v>420</v>
      </c>
      <c r="AE18" s="8">
        <v>0.98599999999999999</v>
      </c>
      <c r="AF18" s="5">
        <v>5</v>
      </c>
      <c r="AG18" s="8">
        <v>1.4E-2</v>
      </c>
      <c r="AH18" s="5">
        <v>425</v>
      </c>
      <c r="AI18" s="5">
        <v>260</v>
      </c>
      <c r="AJ18" s="5" t="s">
        <v>27</v>
      </c>
      <c r="AK18" s="5">
        <v>380</v>
      </c>
      <c r="AL18" s="5" t="s">
        <v>27</v>
      </c>
      <c r="AM18" s="5">
        <v>450</v>
      </c>
      <c r="AN18" s="5" t="s">
        <v>27</v>
      </c>
      <c r="AO18" s="5">
        <v>460</v>
      </c>
      <c r="AP18" s="5" t="s">
        <v>27</v>
      </c>
      <c r="AQ18" s="5" t="s">
        <v>27</v>
      </c>
      <c r="AR18" s="5" t="s">
        <v>27</v>
      </c>
      <c r="AS18" s="5">
        <v>465</v>
      </c>
      <c r="AT18" s="5">
        <v>135</v>
      </c>
      <c r="AU18" s="8">
        <v>0.30199999999999999</v>
      </c>
      <c r="AV18" s="5">
        <v>250</v>
      </c>
      <c r="AW18" s="8">
        <v>0.56200000000000006</v>
      </c>
      <c r="AX18" s="5">
        <v>370</v>
      </c>
      <c r="AY18" s="8">
        <v>0.83299999999999996</v>
      </c>
      <c r="AZ18" s="5">
        <v>425</v>
      </c>
      <c r="BA18" s="8">
        <v>0.96399999999999997</v>
      </c>
      <c r="BB18" s="5">
        <v>15</v>
      </c>
      <c r="BC18" s="8">
        <v>3.5999999999999997E-2</v>
      </c>
      <c r="BD18" s="5">
        <v>445</v>
      </c>
    </row>
    <row r="19" spans="1:56" x14ac:dyDescent="0.35">
      <c r="A19" t="s">
        <v>75</v>
      </c>
      <c r="B19" s="5">
        <v>225</v>
      </c>
      <c r="C19" s="8">
        <v>0.11700000000000001</v>
      </c>
      <c r="D19" s="5">
        <v>555</v>
      </c>
      <c r="E19" s="8">
        <v>0.28999999999999998</v>
      </c>
      <c r="F19" s="11">
        <v>1035</v>
      </c>
      <c r="G19" s="8">
        <v>0.54</v>
      </c>
      <c r="H19" s="11">
        <v>1575</v>
      </c>
      <c r="I19" s="8">
        <v>0.82299999999999995</v>
      </c>
      <c r="J19" s="5">
        <v>340</v>
      </c>
      <c r="K19" s="8">
        <v>0.17699999999999999</v>
      </c>
      <c r="L19" s="11">
        <v>1915</v>
      </c>
      <c r="M19" s="5">
        <v>360</v>
      </c>
      <c r="N19" s="8">
        <v>0.16800000000000001</v>
      </c>
      <c r="O19" s="5">
        <v>805</v>
      </c>
      <c r="P19" s="8">
        <v>0.374</v>
      </c>
      <c r="Q19" s="11">
        <v>1455</v>
      </c>
      <c r="R19" s="8">
        <v>0.67600000000000005</v>
      </c>
      <c r="S19" s="11">
        <v>1920</v>
      </c>
      <c r="T19" s="8">
        <v>0.89100000000000001</v>
      </c>
      <c r="U19" s="5">
        <v>235</v>
      </c>
      <c r="V19" s="8">
        <v>0.109</v>
      </c>
      <c r="W19" s="11">
        <v>2155</v>
      </c>
      <c r="X19" s="5">
        <v>630</v>
      </c>
      <c r="Y19" s="8">
        <v>0.28999999999999998</v>
      </c>
      <c r="Z19" s="11">
        <v>1205</v>
      </c>
      <c r="AA19" s="8">
        <v>0.55500000000000005</v>
      </c>
      <c r="AB19" s="11">
        <v>1750</v>
      </c>
      <c r="AC19" s="8">
        <v>0.80500000000000005</v>
      </c>
      <c r="AD19" s="11">
        <v>2005</v>
      </c>
      <c r="AE19" s="8">
        <v>0.92100000000000004</v>
      </c>
      <c r="AF19" s="5">
        <v>170</v>
      </c>
      <c r="AG19" s="8">
        <v>7.9000000000000001E-2</v>
      </c>
      <c r="AH19" s="11">
        <v>2175</v>
      </c>
      <c r="AI19" s="5">
        <v>485</v>
      </c>
      <c r="AJ19" s="8">
        <v>0.26100000000000001</v>
      </c>
      <c r="AK19" s="11">
        <v>1085</v>
      </c>
      <c r="AL19" s="8">
        <v>0.58299999999999996</v>
      </c>
      <c r="AM19" s="11">
        <v>1635</v>
      </c>
      <c r="AN19" s="8">
        <v>0.879</v>
      </c>
      <c r="AO19" s="11">
        <v>1805</v>
      </c>
      <c r="AP19" s="8">
        <v>0.97099999999999997</v>
      </c>
      <c r="AQ19" s="5">
        <v>55</v>
      </c>
      <c r="AR19" s="8">
        <v>2.9000000000000001E-2</v>
      </c>
      <c r="AS19" s="11">
        <v>1860</v>
      </c>
      <c r="AT19" s="5">
        <v>215</v>
      </c>
      <c r="AU19" s="8">
        <v>0.10100000000000001</v>
      </c>
      <c r="AV19" s="5">
        <v>570</v>
      </c>
      <c r="AW19" s="8">
        <v>0.26900000000000002</v>
      </c>
      <c r="AX19" s="11">
        <v>1110</v>
      </c>
      <c r="AY19" s="8">
        <v>0.52300000000000002</v>
      </c>
      <c r="AZ19" s="11">
        <v>1640</v>
      </c>
      <c r="BA19" s="8">
        <v>0.77400000000000002</v>
      </c>
      <c r="BB19" s="5">
        <v>480</v>
      </c>
      <c r="BC19" s="8">
        <v>0.22600000000000001</v>
      </c>
      <c r="BD19" s="11">
        <v>2115</v>
      </c>
    </row>
    <row r="20" spans="1:56" x14ac:dyDescent="0.35">
      <c r="A20" t="s">
        <v>52</v>
      </c>
      <c r="B20" s="5">
        <v>585</v>
      </c>
      <c r="C20" s="8">
        <v>0.249</v>
      </c>
      <c r="D20" s="11">
        <v>1350</v>
      </c>
      <c r="E20" s="8">
        <v>0.57399999999999995</v>
      </c>
      <c r="F20" s="11">
        <v>1965</v>
      </c>
      <c r="G20" s="8">
        <v>0.83499999999999996</v>
      </c>
      <c r="H20" s="11">
        <v>2255</v>
      </c>
      <c r="I20" s="8">
        <v>0.95799999999999996</v>
      </c>
      <c r="J20" s="5">
        <v>100</v>
      </c>
      <c r="K20" s="8">
        <v>4.2000000000000003E-2</v>
      </c>
      <c r="L20" s="11">
        <v>2350</v>
      </c>
      <c r="M20" s="5">
        <v>710</v>
      </c>
      <c r="N20" s="8">
        <v>0.28999999999999998</v>
      </c>
      <c r="O20" s="11">
        <v>1485</v>
      </c>
      <c r="P20" s="8">
        <v>0.60699999999999998</v>
      </c>
      <c r="Q20" s="11">
        <v>2075</v>
      </c>
      <c r="R20" s="8">
        <v>0.84699999999999998</v>
      </c>
      <c r="S20" s="11">
        <v>2380</v>
      </c>
      <c r="T20" s="8">
        <v>0.97199999999999998</v>
      </c>
      <c r="U20" s="5">
        <v>70</v>
      </c>
      <c r="V20" s="8">
        <v>2.8000000000000001E-2</v>
      </c>
      <c r="W20" s="11">
        <v>2450</v>
      </c>
      <c r="X20" s="11">
        <v>1475</v>
      </c>
      <c r="Y20" s="8">
        <v>0.54</v>
      </c>
      <c r="Z20" s="11">
        <v>2105</v>
      </c>
      <c r="AA20" s="8">
        <v>0.77100000000000002</v>
      </c>
      <c r="AB20" s="11">
        <v>2570</v>
      </c>
      <c r="AC20" s="8">
        <v>0.94</v>
      </c>
      <c r="AD20" s="11">
        <v>2690</v>
      </c>
      <c r="AE20" s="8">
        <v>0.98399999999999999</v>
      </c>
      <c r="AF20" s="5">
        <v>45</v>
      </c>
      <c r="AG20" s="8">
        <v>1.6E-2</v>
      </c>
      <c r="AH20" s="11">
        <v>2735</v>
      </c>
      <c r="AI20" s="11">
        <v>1285</v>
      </c>
      <c r="AJ20" s="8">
        <v>0.45700000000000002</v>
      </c>
      <c r="AK20" s="11">
        <v>2140</v>
      </c>
      <c r="AL20" s="8">
        <v>0.75800000000000001</v>
      </c>
      <c r="AM20" s="11">
        <v>2670</v>
      </c>
      <c r="AN20" s="8">
        <v>0.94799999999999995</v>
      </c>
      <c r="AO20" s="11">
        <v>2780</v>
      </c>
      <c r="AP20" s="8">
        <v>0.98699999999999999</v>
      </c>
      <c r="AQ20" s="5">
        <v>40</v>
      </c>
      <c r="AR20" s="8">
        <v>1.2999999999999999E-2</v>
      </c>
      <c r="AS20" s="11">
        <v>2820</v>
      </c>
      <c r="AT20" s="5">
        <v>665</v>
      </c>
      <c r="AU20" s="8">
        <v>0.25</v>
      </c>
      <c r="AV20" s="11">
        <v>1375</v>
      </c>
      <c r="AW20" s="8">
        <v>0.51800000000000002</v>
      </c>
      <c r="AX20" s="11">
        <v>2075</v>
      </c>
      <c r="AY20" s="8">
        <v>0.78100000000000003</v>
      </c>
      <c r="AZ20" s="11">
        <v>2485</v>
      </c>
      <c r="BA20" s="8">
        <v>0.93600000000000005</v>
      </c>
      <c r="BB20" s="5">
        <v>170</v>
      </c>
      <c r="BC20" s="8">
        <v>6.4000000000000001E-2</v>
      </c>
      <c r="BD20" s="11">
        <v>2655</v>
      </c>
    </row>
    <row r="21" spans="1:56" x14ac:dyDescent="0.35">
      <c r="A21" t="s">
        <v>76</v>
      </c>
      <c r="B21" s="5">
        <v>0</v>
      </c>
      <c r="C21" s="8">
        <v>0</v>
      </c>
      <c r="D21" s="5" t="s">
        <v>27</v>
      </c>
      <c r="E21" s="5" t="s">
        <v>27</v>
      </c>
      <c r="F21" s="5" t="s">
        <v>27</v>
      </c>
      <c r="G21" s="5" t="s">
        <v>27</v>
      </c>
      <c r="H21" s="5" t="s">
        <v>27</v>
      </c>
      <c r="I21" s="5" t="s">
        <v>27</v>
      </c>
      <c r="J21" s="5">
        <v>0</v>
      </c>
      <c r="K21" s="8">
        <v>0</v>
      </c>
      <c r="L21" s="5" t="s">
        <v>27</v>
      </c>
      <c r="M21" s="5" t="s">
        <v>29</v>
      </c>
      <c r="N21" s="5" t="s">
        <v>29</v>
      </c>
      <c r="O21" s="5" t="s">
        <v>29</v>
      </c>
      <c r="P21" s="5" t="s">
        <v>29</v>
      </c>
      <c r="Q21" s="5" t="s">
        <v>29</v>
      </c>
      <c r="R21" s="5" t="s">
        <v>29</v>
      </c>
      <c r="S21" s="5" t="s">
        <v>29</v>
      </c>
      <c r="T21" s="5" t="s">
        <v>29</v>
      </c>
      <c r="U21" s="5" t="s">
        <v>29</v>
      </c>
      <c r="V21" s="5" t="s">
        <v>29</v>
      </c>
      <c r="W21" s="5">
        <v>0</v>
      </c>
      <c r="X21" s="5" t="s">
        <v>29</v>
      </c>
      <c r="Y21" s="5" t="s">
        <v>29</v>
      </c>
      <c r="Z21" s="5" t="s">
        <v>29</v>
      </c>
      <c r="AA21" s="5" t="s">
        <v>29</v>
      </c>
      <c r="AB21" s="5" t="s">
        <v>29</v>
      </c>
      <c r="AC21" s="5" t="s">
        <v>29</v>
      </c>
      <c r="AD21" s="5" t="s">
        <v>29</v>
      </c>
      <c r="AE21" s="5" t="s">
        <v>29</v>
      </c>
      <c r="AF21" s="5" t="s">
        <v>29</v>
      </c>
      <c r="AG21" s="5" t="s">
        <v>29</v>
      </c>
      <c r="AH21" s="5">
        <v>0</v>
      </c>
      <c r="AI21" s="5" t="s">
        <v>29</v>
      </c>
      <c r="AJ21" s="5" t="s">
        <v>29</v>
      </c>
      <c r="AK21" s="5" t="s">
        <v>29</v>
      </c>
      <c r="AL21" s="5" t="s">
        <v>29</v>
      </c>
      <c r="AM21" s="5" t="s">
        <v>29</v>
      </c>
      <c r="AN21" s="5" t="s">
        <v>29</v>
      </c>
      <c r="AO21" s="5" t="s">
        <v>29</v>
      </c>
      <c r="AP21" s="5" t="s">
        <v>29</v>
      </c>
      <c r="AQ21" s="5" t="s">
        <v>29</v>
      </c>
      <c r="AR21" s="5" t="s">
        <v>29</v>
      </c>
      <c r="AS21" s="5">
        <v>0</v>
      </c>
      <c r="AT21" s="5" t="s">
        <v>29</v>
      </c>
      <c r="AU21" s="5" t="s">
        <v>29</v>
      </c>
      <c r="AV21" s="5" t="s">
        <v>29</v>
      </c>
      <c r="AW21" s="5" t="s">
        <v>29</v>
      </c>
      <c r="AX21" s="5" t="s">
        <v>29</v>
      </c>
      <c r="AY21" s="5" t="s">
        <v>29</v>
      </c>
      <c r="AZ21" s="5" t="s">
        <v>29</v>
      </c>
      <c r="BA21" s="5" t="s">
        <v>29</v>
      </c>
      <c r="BB21" s="5" t="s">
        <v>29</v>
      </c>
      <c r="BC21" s="5" t="s">
        <v>29</v>
      </c>
      <c r="BD21" s="5">
        <v>0</v>
      </c>
    </row>
    <row r="22" spans="1:56" x14ac:dyDescent="0.35">
      <c r="A22" t="s">
        <v>139</v>
      </c>
      <c r="B22" s="5">
        <v>80</v>
      </c>
      <c r="C22" s="8">
        <v>0.186</v>
      </c>
      <c r="D22" s="5">
        <v>160</v>
      </c>
      <c r="E22" s="8">
        <v>0.36899999999999999</v>
      </c>
      <c r="F22" s="5">
        <v>265</v>
      </c>
      <c r="G22" s="8">
        <v>0.61699999999999999</v>
      </c>
      <c r="H22" s="5">
        <v>350</v>
      </c>
      <c r="I22" s="8">
        <v>0.81699999999999995</v>
      </c>
      <c r="J22" s="5">
        <v>80</v>
      </c>
      <c r="K22" s="8">
        <v>0.183</v>
      </c>
      <c r="L22" s="5">
        <v>430</v>
      </c>
      <c r="M22" s="5">
        <v>140</v>
      </c>
      <c r="N22" s="8">
        <v>0.38</v>
      </c>
      <c r="O22" s="5">
        <v>225</v>
      </c>
      <c r="P22" s="8">
        <v>0.60199999999999998</v>
      </c>
      <c r="Q22" s="5">
        <v>280</v>
      </c>
      <c r="R22" s="8">
        <v>0.754</v>
      </c>
      <c r="S22" s="5">
        <v>335</v>
      </c>
      <c r="T22" s="8">
        <v>0.89800000000000002</v>
      </c>
      <c r="U22" s="5">
        <v>40</v>
      </c>
      <c r="V22" s="8">
        <v>0.10199999999999999</v>
      </c>
      <c r="W22" s="5">
        <v>375</v>
      </c>
      <c r="X22" s="5">
        <v>120</v>
      </c>
      <c r="Y22" s="8">
        <v>0.49199999999999999</v>
      </c>
      <c r="Z22" s="5">
        <v>170</v>
      </c>
      <c r="AA22" s="8">
        <v>0.69399999999999995</v>
      </c>
      <c r="AB22" s="5">
        <v>215</v>
      </c>
      <c r="AC22" s="8">
        <v>0.86699999999999999</v>
      </c>
      <c r="AD22" s="5">
        <v>225</v>
      </c>
      <c r="AE22" s="8">
        <v>0.91100000000000003</v>
      </c>
      <c r="AF22" s="5">
        <v>20</v>
      </c>
      <c r="AG22" s="8">
        <v>8.8999999999999996E-2</v>
      </c>
      <c r="AH22" s="5">
        <v>250</v>
      </c>
      <c r="AI22" s="5">
        <v>85</v>
      </c>
      <c r="AJ22" s="8">
        <v>0.35599999999999998</v>
      </c>
      <c r="AK22" s="5">
        <v>150</v>
      </c>
      <c r="AL22" s="8">
        <v>0.64800000000000002</v>
      </c>
      <c r="AM22" s="5">
        <v>200</v>
      </c>
      <c r="AN22" s="8">
        <v>0.86299999999999999</v>
      </c>
      <c r="AO22" s="5">
        <v>225</v>
      </c>
      <c r="AP22" s="8">
        <v>0.95699999999999996</v>
      </c>
      <c r="AQ22" s="5">
        <v>10</v>
      </c>
      <c r="AR22" s="8">
        <v>4.2999999999999997E-2</v>
      </c>
      <c r="AS22" s="5">
        <v>235</v>
      </c>
      <c r="AT22" s="5">
        <v>35</v>
      </c>
      <c r="AU22" s="8">
        <v>0.159</v>
      </c>
      <c r="AV22" s="5">
        <v>90</v>
      </c>
      <c r="AW22" s="8">
        <v>0.40500000000000003</v>
      </c>
      <c r="AX22" s="5">
        <v>140</v>
      </c>
      <c r="AY22" s="8">
        <v>0.63600000000000001</v>
      </c>
      <c r="AZ22" s="5">
        <v>185</v>
      </c>
      <c r="BA22" s="8">
        <v>0.84099999999999997</v>
      </c>
      <c r="BB22" s="5">
        <v>35</v>
      </c>
      <c r="BC22" s="8">
        <v>0.159</v>
      </c>
      <c r="BD22" s="5">
        <v>220</v>
      </c>
    </row>
    <row r="23" spans="1:56" x14ac:dyDescent="0.35">
      <c r="A23" t="s">
        <v>77</v>
      </c>
      <c r="B23" s="5">
        <v>240</v>
      </c>
      <c r="C23" s="8">
        <v>0.21</v>
      </c>
      <c r="D23" s="5">
        <v>475</v>
      </c>
      <c r="E23" s="8">
        <v>0.41699999999999998</v>
      </c>
      <c r="F23" s="5">
        <v>705</v>
      </c>
      <c r="G23" s="8">
        <v>0.61699999999999999</v>
      </c>
      <c r="H23" s="5">
        <v>910</v>
      </c>
      <c r="I23" s="8">
        <v>0.79400000000000004</v>
      </c>
      <c r="J23" s="5">
        <v>235</v>
      </c>
      <c r="K23" s="8">
        <v>0.20599999999999999</v>
      </c>
      <c r="L23" s="11">
        <v>1145</v>
      </c>
      <c r="M23" s="5">
        <v>300</v>
      </c>
      <c r="N23" s="8">
        <v>0.27500000000000002</v>
      </c>
      <c r="O23" s="5">
        <v>535</v>
      </c>
      <c r="P23" s="8">
        <v>0.49</v>
      </c>
      <c r="Q23" s="5">
        <v>770</v>
      </c>
      <c r="R23" s="8">
        <v>0.70199999999999996</v>
      </c>
      <c r="S23" s="5">
        <v>955</v>
      </c>
      <c r="T23" s="8">
        <v>0.871</v>
      </c>
      <c r="U23" s="5">
        <v>140</v>
      </c>
      <c r="V23" s="8">
        <v>0.129</v>
      </c>
      <c r="W23" s="11">
        <v>1095</v>
      </c>
      <c r="X23" s="5">
        <v>415</v>
      </c>
      <c r="Y23" s="8">
        <v>0.38</v>
      </c>
      <c r="Z23" s="5">
        <v>665</v>
      </c>
      <c r="AA23" s="8">
        <v>0.60599999999999998</v>
      </c>
      <c r="AB23" s="5">
        <v>905</v>
      </c>
      <c r="AC23" s="8">
        <v>0.82699999999999996</v>
      </c>
      <c r="AD23" s="11">
        <v>1020</v>
      </c>
      <c r="AE23" s="8">
        <v>0.93200000000000005</v>
      </c>
      <c r="AF23" s="5">
        <v>75</v>
      </c>
      <c r="AG23" s="8">
        <v>6.8000000000000005E-2</v>
      </c>
      <c r="AH23" s="11">
        <v>1095</v>
      </c>
      <c r="AI23" s="5">
        <v>360</v>
      </c>
      <c r="AJ23" s="8">
        <v>0.374</v>
      </c>
      <c r="AK23" s="5">
        <v>625</v>
      </c>
      <c r="AL23" s="8">
        <v>0.65</v>
      </c>
      <c r="AM23" s="5">
        <v>845</v>
      </c>
      <c r="AN23" s="8">
        <v>0.88200000000000001</v>
      </c>
      <c r="AO23" s="5">
        <v>925</v>
      </c>
      <c r="AP23" s="8">
        <v>0.96399999999999997</v>
      </c>
      <c r="AQ23" s="5">
        <v>35</v>
      </c>
      <c r="AR23" s="8">
        <v>3.5999999999999997E-2</v>
      </c>
      <c r="AS23" s="5">
        <v>960</v>
      </c>
      <c r="AT23" s="5">
        <v>255</v>
      </c>
      <c r="AU23" s="8">
        <v>0.25</v>
      </c>
      <c r="AV23" s="5">
        <v>440</v>
      </c>
      <c r="AW23" s="8">
        <v>0.432</v>
      </c>
      <c r="AX23" s="5">
        <v>650</v>
      </c>
      <c r="AY23" s="8">
        <v>0.63500000000000001</v>
      </c>
      <c r="AZ23" s="5">
        <v>845</v>
      </c>
      <c r="BA23" s="8">
        <v>0.82799999999999996</v>
      </c>
      <c r="BB23" s="5">
        <v>175</v>
      </c>
      <c r="BC23" s="8">
        <v>0.17199999999999999</v>
      </c>
      <c r="BD23" s="11">
        <v>1020</v>
      </c>
    </row>
    <row r="24" spans="1:56" x14ac:dyDescent="0.35">
      <c r="A24" t="s">
        <v>53</v>
      </c>
      <c r="B24" s="11">
        <v>8260</v>
      </c>
      <c r="C24" s="8">
        <v>0.255</v>
      </c>
      <c r="D24" s="11">
        <v>16640</v>
      </c>
      <c r="E24" s="8">
        <v>0.51300000000000001</v>
      </c>
      <c r="F24" s="11">
        <v>24280</v>
      </c>
      <c r="G24" s="8">
        <v>0.749</v>
      </c>
      <c r="H24" s="11">
        <v>29800</v>
      </c>
      <c r="I24" s="8">
        <v>0.91900000000000004</v>
      </c>
      <c r="J24" s="11">
        <v>2615</v>
      </c>
      <c r="K24" s="8">
        <v>8.1000000000000003E-2</v>
      </c>
      <c r="L24" s="11">
        <v>32415</v>
      </c>
      <c r="M24" s="11">
        <v>8895</v>
      </c>
      <c r="N24" s="8">
        <v>0.28799999999999998</v>
      </c>
      <c r="O24" s="11">
        <v>17540</v>
      </c>
      <c r="P24" s="8">
        <v>0.56799999999999995</v>
      </c>
      <c r="Q24" s="11">
        <v>24760</v>
      </c>
      <c r="R24" s="8">
        <v>0.80200000000000005</v>
      </c>
      <c r="S24" s="11">
        <v>29220</v>
      </c>
      <c r="T24" s="8">
        <v>0.94599999999999995</v>
      </c>
      <c r="U24" s="11">
        <v>1665</v>
      </c>
      <c r="V24" s="8">
        <v>5.3999999999999999E-2</v>
      </c>
      <c r="W24" s="11">
        <v>30890</v>
      </c>
      <c r="X24" s="11">
        <v>13065</v>
      </c>
      <c r="Y24" s="8">
        <v>0.39500000000000002</v>
      </c>
      <c r="Z24" s="11">
        <v>21515</v>
      </c>
      <c r="AA24" s="8">
        <v>0.65</v>
      </c>
      <c r="AB24" s="11">
        <v>28900</v>
      </c>
      <c r="AC24" s="8">
        <v>0.873</v>
      </c>
      <c r="AD24" s="11">
        <v>31725</v>
      </c>
      <c r="AE24" s="8">
        <v>0.95899999999999996</v>
      </c>
      <c r="AF24" s="11">
        <v>1370</v>
      </c>
      <c r="AG24" s="8">
        <v>4.1000000000000002E-2</v>
      </c>
      <c r="AH24" s="11">
        <v>33095</v>
      </c>
      <c r="AI24" s="11">
        <v>9640</v>
      </c>
      <c r="AJ24" s="8">
        <v>0.29399999999999998</v>
      </c>
      <c r="AK24" s="11">
        <v>19220</v>
      </c>
      <c r="AL24" s="8">
        <v>0.58499999999999996</v>
      </c>
      <c r="AM24" s="11">
        <v>28465</v>
      </c>
      <c r="AN24" s="8">
        <v>0.86699999999999999</v>
      </c>
      <c r="AO24" s="11">
        <v>31625</v>
      </c>
      <c r="AP24" s="8">
        <v>0.96299999999999997</v>
      </c>
      <c r="AQ24" s="11">
        <v>1210</v>
      </c>
      <c r="AR24" s="8">
        <v>3.6999999999999998E-2</v>
      </c>
      <c r="AS24" s="11">
        <v>32840</v>
      </c>
      <c r="AT24" s="11">
        <v>6670</v>
      </c>
      <c r="AU24" s="8">
        <v>0.21</v>
      </c>
      <c r="AV24" s="11">
        <v>14525</v>
      </c>
      <c r="AW24" s="8">
        <v>0.45800000000000002</v>
      </c>
      <c r="AX24" s="11">
        <v>22725</v>
      </c>
      <c r="AY24" s="8">
        <v>0.71699999999999997</v>
      </c>
      <c r="AZ24" s="11">
        <v>28910</v>
      </c>
      <c r="BA24" s="8">
        <v>0.91200000000000003</v>
      </c>
      <c r="BB24" s="11">
        <v>2795</v>
      </c>
      <c r="BC24" s="8">
        <v>8.7999999999999995E-2</v>
      </c>
      <c r="BD24" s="11">
        <v>31710</v>
      </c>
    </row>
    <row r="25" spans="1:56" x14ac:dyDescent="0.35">
      <c r="A25" t="s">
        <v>54</v>
      </c>
      <c r="B25" s="5">
        <v>215</v>
      </c>
      <c r="C25" s="8">
        <v>0.33300000000000002</v>
      </c>
      <c r="D25" s="5">
        <v>405</v>
      </c>
      <c r="E25" s="8">
        <v>0.627</v>
      </c>
      <c r="F25" s="5">
        <v>555</v>
      </c>
      <c r="G25" s="8">
        <v>0.85799999999999998</v>
      </c>
      <c r="H25" s="5">
        <v>625</v>
      </c>
      <c r="I25" s="8">
        <v>0.96099999999999997</v>
      </c>
      <c r="J25" s="5">
        <v>25</v>
      </c>
      <c r="K25" s="8">
        <v>3.9E-2</v>
      </c>
      <c r="L25" s="5">
        <v>650</v>
      </c>
      <c r="M25" s="5">
        <v>195</v>
      </c>
      <c r="N25" s="8">
        <v>0.38400000000000001</v>
      </c>
      <c r="O25" s="5">
        <v>335</v>
      </c>
      <c r="P25" s="8">
        <v>0.66300000000000003</v>
      </c>
      <c r="Q25" s="5">
        <v>440</v>
      </c>
      <c r="R25" s="8">
        <v>0.875</v>
      </c>
      <c r="S25" s="5">
        <v>495</v>
      </c>
      <c r="T25" s="8">
        <v>0.97799999999999998</v>
      </c>
      <c r="U25" s="5">
        <v>10</v>
      </c>
      <c r="V25" s="8">
        <v>2.1999999999999999E-2</v>
      </c>
      <c r="W25" s="5">
        <v>505</v>
      </c>
      <c r="X25" s="5">
        <v>315</v>
      </c>
      <c r="Y25" s="5" t="s">
        <v>27</v>
      </c>
      <c r="Z25" s="5">
        <v>445</v>
      </c>
      <c r="AA25" s="5" t="s">
        <v>27</v>
      </c>
      <c r="AB25" s="5">
        <v>500</v>
      </c>
      <c r="AC25" s="5" t="s">
        <v>27</v>
      </c>
      <c r="AD25" s="5">
        <v>505</v>
      </c>
      <c r="AE25" s="5" t="s">
        <v>27</v>
      </c>
      <c r="AF25" s="5" t="s">
        <v>27</v>
      </c>
      <c r="AG25" s="5" t="s">
        <v>27</v>
      </c>
      <c r="AH25" s="5">
        <v>510</v>
      </c>
      <c r="AI25" s="5">
        <v>290</v>
      </c>
      <c r="AJ25" s="5" t="s">
        <v>27</v>
      </c>
      <c r="AK25" s="5">
        <v>420</v>
      </c>
      <c r="AL25" s="5" t="s">
        <v>27</v>
      </c>
      <c r="AM25" s="5">
        <v>500</v>
      </c>
      <c r="AN25" s="5" t="s">
        <v>27</v>
      </c>
      <c r="AO25" s="5">
        <v>510</v>
      </c>
      <c r="AP25" s="5" t="s">
        <v>27</v>
      </c>
      <c r="AQ25" s="5" t="s">
        <v>27</v>
      </c>
      <c r="AR25" s="5" t="s">
        <v>27</v>
      </c>
      <c r="AS25" s="5">
        <v>510</v>
      </c>
      <c r="AT25" s="5">
        <v>195</v>
      </c>
      <c r="AU25" s="8">
        <v>0.36</v>
      </c>
      <c r="AV25" s="5">
        <v>350</v>
      </c>
      <c r="AW25" s="8">
        <v>0.64500000000000002</v>
      </c>
      <c r="AX25" s="5">
        <v>470</v>
      </c>
      <c r="AY25" s="8">
        <v>0.872</v>
      </c>
      <c r="AZ25" s="5">
        <v>520</v>
      </c>
      <c r="BA25" s="8">
        <v>0.96499999999999997</v>
      </c>
      <c r="BB25" s="5">
        <v>20</v>
      </c>
      <c r="BC25" s="8">
        <v>3.5000000000000003E-2</v>
      </c>
      <c r="BD25" s="5">
        <v>540</v>
      </c>
    </row>
    <row r="26" spans="1:56" x14ac:dyDescent="0.35">
      <c r="A26" t="s">
        <v>55</v>
      </c>
      <c r="B26" s="5">
        <v>60</v>
      </c>
      <c r="C26" s="8">
        <v>0.124</v>
      </c>
      <c r="D26" s="5">
        <v>155</v>
      </c>
      <c r="E26" s="8">
        <v>0.32400000000000001</v>
      </c>
      <c r="F26" s="5">
        <v>275</v>
      </c>
      <c r="G26" s="8">
        <v>0.56999999999999995</v>
      </c>
      <c r="H26" s="5">
        <v>380</v>
      </c>
      <c r="I26" s="8">
        <v>0.78900000000000003</v>
      </c>
      <c r="J26" s="5">
        <v>100</v>
      </c>
      <c r="K26" s="8">
        <v>0.21099999999999999</v>
      </c>
      <c r="L26" s="5">
        <v>485</v>
      </c>
      <c r="M26" s="5">
        <v>85</v>
      </c>
      <c r="N26" s="8">
        <v>0.193</v>
      </c>
      <c r="O26" s="5">
        <v>180</v>
      </c>
      <c r="P26" s="8">
        <v>0.40100000000000002</v>
      </c>
      <c r="Q26" s="5">
        <v>315</v>
      </c>
      <c r="R26" s="8">
        <v>0.70099999999999996</v>
      </c>
      <c r="S26" s="5">
        <v>405</v>
      </c>
      <c r="T26" s="8">
        <v>0.89800000000000002</v>
      </c>
      <c r="U26" s="5">
        <v>45</v>
      </c>
      <c r="V26" s="8">
        <v>0.10199999999999999</v>
      </c>
      <c r="W26" s="5">
        <v>450</v>
      </c>
      <c r="X26" s="5">
        <v>145</v>
      </c>
      <c r="Y26" s="8">
        <v>0.32900000000000001</v>
      </c>
      <c r="Z26" s="5">
        <v>255</v>
      </c>
      <c r="AA26" s="8">
        <v>0.58799999999999997</v>
      </c>
      <c r="AB26" s="5">
        <v>345</v>
      </c>
      <c r="AC26" s="8">
        <v>0.79700000000000004</v>
      </c>
      <c r="AD26" s="5">
        <v>390</v>
      </c>
      <c r="AE26" s="8">
        <v>0.90100000000000002</v>
      </c>
      <c r="AF26" s="5">
        <v>45</v>
      </c>
      <c r="AG26" s="8">
        <v>9.9000000000000005E-2</v>
      </c>
      <c r="AH26" s="5">
        <v>435</v>
      </c>
      <c r="AI26" s="5">
        <v>85</v>
      </c>
      <c r="AJ26" s="8">
        <v>0.316</v>
      </c>
      <c r="AK26" s="5">
        <v>165</v>
      </c>
      <c r="AL26" s="8">
        <v>0.59599999999999997</v>
      </c>
      <c r="AM26" s="5">
        <v>240</v>
      </c>
      <c r="AN26" s="8">
        <v>0.876</v>
      </c>
      <c r="AO26" s="5">
        <v>265</v>
      </c>
      <c r="AP26" s="8">
        <v>0.96699999999999997</v>
      </c>
      <c r="AQ26" s="5">
        <v>10</v>
      </c>
      <c r="AR26" s="8">
        <v>3.3000000000000002E-2</v>
      </c>
      <c r="AS26" s="5">
        <v>275</v>
      </c>
      <c r="AT26" s="5">
        <v>50</v>
      </c>
      <c r="AU26" s="8">
        <v>0.16900000000000001</v>
      </c>
      <c r="AV26" s="5">
        <v>110</v>
      </c>
      <c r="AW26" s="8">
        <v>0.36899999999999999</v>
      </c>
      <c r="AX26" s="5">
        <v>205</v>
      </c>
      <c r="AY26" s="8">
        <v>0.67400000000000004</v>
      </c>
      <c r="AZ26" s="5">
        <v>260</v>
      </c>
      <c r="BA26" s="8">
        <v>0.87</v>
      </c>
      <c r="BB26" s="5">
        <v>40</v>
      </c>
      <c r="BC26" s="8">
        <v>0.13</v>
      </c>
      <c r="BD26" s="5">
        <v>300</v>
      </c>
    </row>
    <row r="27" spans="1:56" x14ac:dyDescent="0.35">
      <c r="A27" t="s">
        <v>56</v>
      </c>
      <c r="B27" s="5">
        <v>45</v>
      </c>
      <c r="C27" s="8">
        <v>0.129</v>
      </c>
      <c r="D27" s="5">
        <v>155</v>
      </c>
      <c r="E27" s="8">
        <v>0.47</v>
      </c>
      <c r="F27" s="5">
        <v>250</v>
      </c>
      <c r="G27" s="8">
        <v>0.751</v>
      </c>
      <c r="H27" s="5">
        <v>310</v>
      </c>
      <c r="I27" s="8">
        <v>0.92800000000000005</v>
      </c>
      <c r="J27" s="5">
        <v>25</v>
      </c>
      <c r="K27" s="8">
        <v>7.1999999999999995E-2</v>
      </c>
      <c r="L27" s="5">
        <v>335</v>
      </c>
      <c r="M27" s="5">
        <v>75</v>
      </c>
      <c r="N27" s="8">
        <v>0.22600000000000001</v>
      </c>
      <c r="O27" s="5">
        <v>175</v>
      </c>
      <c r="P27" s="8">
        <v>0.51200000000000001</v>
      </c>
      <c r="Q27" s="5">
        <v>255</v>
      </c>
      <c r="R27" s="8">
        <v>0.75600000000000001</v>
      </c>
      <c r="S27" s="5">
        <v>315</v>
      </c>
      <c r="T27" s="8">
        <v>0.92100000000000004</v>
      </c>
      <c r="U27" s="5">
        <v>25</v>
      </c>
      <c r="V27" s="8">
        <v>7.9000000000000001E-2</v>
      </c>
      <c r="W27" s="5">
        <v>340</v>
      </c>
      <c r="X27" s="5">
        <v>115</v>
      </c>
      <c r="Y27" s="5" t="s">
        <v>27</v>
      </c>
      <c r="Z27" s="5">
        <v>180</v>
      </c>
      <c r="AA27" s="5" t="s">
        <v>27</v>
      </c>
      <c r="AB27" s="5">
        <v>225</v>
      </c>
      <c r="AC27" s="5" t="s">
        <v>27</v>
      </c>
      <c r="AD27" s="5">
        <v>235</v>
      </c>
      <c r="AE27" s="5" t="s">
        <v>27</v>
      </c>
      <c r="AF27" s="5" t="s">
        <v>27</v>
      </c>
      <c r="AG27" s="5" t="s">
        <v>27</v>
      </c>
      <c r="AH27" s="5">
        <v>240</v>
      </c>
      <c r="AI27" s="5">
        <v>55</v>
      </c>
      <c r="AJ27" s="5" t="s">
        <v>27</v>
      </c>
      <c r="AK27" s="5">
        <v>115</v>
      </c>
      <c r="AL27" s="5" t="s">
        <v>27</v>
      </c>
      <c r="AM27" s="5">
        <v>155</v>
      </c>
      <c r="AN27" s="5" t="s">
        <v>27</v>
      </c>
      <c r="AO27" s="5">
        <v>155</v>
      </c>
      <c r="AP27" s="5" t="s">
        <v>27</v>
      </c>
      <c r="AQ27" s="5" t="s">
        <v>27</v>
      </c>
      <c r="AR27" s="5" t="s">
        <v>27</v>
      </c>
      <c r="AS27" s="5">
        <v>160</v>
      </c>
      <c r="AT27" s="5">
        <v>20</v>
      </c>
      <c r="AU27" s="8">
        <v>8.5000000000000006E-2</v>
      </c>
      <c r="AV27" s="5">
        <v>90</v>
      </c>
      <c r="AW27" s="8">
        <v>0.42899999999999999</v>
      </c>
      <c r="AX27" s="5">
        <v>160</v>
      </c>
      <c r="AY27" s="8">
        <v>0.75</v>
      </c>
      <c r="AZ27" s="5">
        <v>195</v>
      </c>
      <c r="BA27" s="8">
        <v>0.91</v>
      </c>
      <c r="BB27" s="5">
        <v>20</v>
      </c>
      <c r="BC27" s="8">
        <v>0.09</v>
      </c>
      <c r="BD27" s="5">
        <v>210</v>
      </c>
    </row>
    <row r="28" spans="1:56" x14ac:dyDescent="0.35">
      <c r="A28" t="s">
        <v>26</v>
      </c>
      <c r="B28" s="5">
        <v>980</v>
      </c>
      <c r="C28" s="8">
        <v>0.49099999999999999</v>
      </c>
      <c r="D28" s="11">
        <v>1345</v>
      </c>
      <c r="E28" s="8">
        <v>0.67300000000000004</v>
      </c>
      <c r="F28" s="11">
        <v>1640</v>
      </c>
      <c r="G28" s="8">
        <v>0.81899999999999995</v>
      </c>
      <c r="H28" s="11">
        <v>1850</v>
      </c>
      <c r="I28" s="8">
        <v>0.92400000000000004</v>
      </c>
      <c r="J28" s="5">
        <v>155</v>
      </c>
      <c r="K28" s="8">
        <v>7.5999999999999998E-2</v>
      </c>
      <c r="L28" s="11">
        <v>2000</v>
      </c>
      <c r="M28" s="11">
        <v>1130</v>
      </c>
      <c r="N28" s="8">
        <v>0.52300000000000002</v>
      </c>
      <c r="O28" s="11">
        <v>1540</v>
      </c>
      <c r="P28" s="8">
        <v>0.71199999999999997</v>
      </c>
      <c r="Q28" s="11">
        <v>1845</v>
      </c>
      <c r="R28" s="8">
        <v>0.85299999999999998</v>
      </c>
      <c r="S28" s="11">
        <v>2060</v>
      </c>
      <c r="T28" s="8">
        <v>0.95099999999999996</v>
      </c>
      <c r="U28" s="5">
        <v>105</v>
      </c>
      <c r="V28" s="8">
        <v>4.9000000000000002E-2</v>
      </c>
      <c r="W28" s="11">
        <v>2165</v>
      </c>
      <c r="X28" s="11">
        <v>1850</v>
      </c>
      <c r="Y28" s="8">
        <v>0.65900000000000003</v>
      </c>
      <c r="Z28" s="11">
        <v>2350</v>
      </c>
      <c r="AA28" s="8">
        <v>0.83699999999999997</v>
      </c>
      <c r="AB28" s="11">
        <v>2655</v>
      </c>
      <c r="AC28" s="8">
        <v>0.94499999999999995</v>
      </c>
      <c r="AD28" s="11">
        <v>2755</v>
      </c>
      <c r="AE28" s="8">
        <v>0.98099999999999998</v>
      </c>
      <c r="AF28" s="5">
        <v>55</v>
      </c>
      <c r="AG28" s="8">
        <v>1.9E-2</v>
      </c>
      <c r="AH28" s="11">
        <v>2810</v>
      </c>
      <c r="AI28" s="11">
        <v>1805</v>
      </c>
      <c r="AJ28" s="8">
        <v>0.64200000000000002</v>
      </c>
      <c r="AK28" s="11">
        <v>2380</v>
      </c>
      <c r="AL28" s="8">
        <v>0.84799999999999998</v>
      </c>
      <c r="AM28" s="11">
        <v>2710</v>
      </c>
      <c r="AN28" s="8">
        <v>0.96499999999999997</v>
      </c>
      <c r="AO28" s="11">
        <v>2780</v>
      </c>
      <c r="AP28" s="8">
        <v>0.99</v>
      </c>
      <c r="AQ28" s="5">
        <v>30</v>
      </c>
      <c r="AR28" s="8">
        <v>0.01</v>
      </c>
      <c r="AS28" s="11">
        <v>2810</v>
      </c>
      <c r="AT28" s="11">
        <v>1380</v>
      </c>
      <c r="AU28" s="8">
        <v>0.45900000000000002</v>
      </c>
      <c r="AV28" s="11">
        <v>2060</v>
      </c>
      <c r="AW28" s="8">
        <v>0.68500000000000005</v>
      </c>
      <c r="AX28" s="11">
        <v>2590</v>
      </c>
      <c r="AY28" s="8">
        <v>0.86099999999999999</v>
      </c>
      <c r="AZ28" s="11">
        <v>2870</v>
      </c>
      <c r="BA28" s="8">
        <v>0.95399999999999996</v>
      </c>
      <c r="BB28" s="5">
        <v>140</v>
      </c>
      <c r="BC28" s="8">
        <v>4.5999999999999999E-2</v>
      </c>
      <c r="BD28" s="11">
        <v>3005</v>
      </c>
    </row>
    <row r="29" spans="1:56" x14ac:dyDescent="0.35">
      <c r="A29" t="s">
        <v>28</v>
      </c>
      <c r="B29" s="5">
        <v>15</v>
      </c>
      <c r="C29" s="5" t="s">
        <v>27</v>
      </c>
      <c r="D29" s="5">
        <v>25</v>
      </c>
      <c r="E29" s="5" t="s">
        <v>27</v>
      </c>
      <c r="F29" s="5">
        <v>35</v>
      </c>
      <c r="G29" s="5" t="s">
        <v>27</v>
      </c>
      <c r="H29" s="5">
        <v>35</v>
      </c>
      <c r="I29" s="5" t="s">
        <v>27</v>
      </c>
      <c r="J29" s="5" t="s">
        <v>27</v>
      </c>
      <c r="K29" s="5" t="s">
        <v>27</v>
      </c>
      <c r="L29" s="5">
        <v>40</v>
      </c>
      <c r="M29" s="5">
        <v>25</v>
      </c>
      <c r="N29" s="5" t="s">
        <v>27</v>
      </c>
      <c r="O29" s="5">
        <v>45</v>
      </c>
      <c r="P29" s="5" t="s">
        <v>27</v>
      </c>
      <c r="Q29" s="5">
        <v>55</v>
      </c>
      <c r="R29" s="5" t="s">
        <v>27</v>
      </c>
      <c r="S29" s="5">
        <v>60</v>
      </c>
      <c r="T29" s="5" t="s">
        <v>27</v>
      </c>
      <c r="U29" s="5" t="s">
        <v>27</v>
      </c>
      <c r="V29" s="5" t="s">
        <v>27</v>
      </c>
      <c r="W29" s="5">
        <v>60</v>
      </c>
      <c r="X29" s="5">
        <v>25</v>
      </c>
      <c r="Y29" s="5" t="s">
        <v>27</v>
      </c>
      <c r="Z29" s="5">
        <v>35</v>
      </c>
      <c r="AA29" s="5" t="s">
        <v>27</v>
      </c>
      <c r="AB29" s="5">
        <v>45</v>
      </c>
      <c r="AC29" s="5" t="s">
        <v>27</v>
      </c>
      <c r="AD29" s="5">
        <v>45</v>
      </c>
      <c r="AE29" s="5" t="s">
        <v>27</v>
      </c>
      <c r="AF29" s="5" t="s">
        <v>27</v>
      </c>
      <c r="AG29" s="5" t="s">
        <v>27</v>
      </c>
      <c r="AH29" s="5">
        <v>45</v>
      </c>
      <c r="AI29" s="5">
        <v>25</v>
      </c>
      <c r="AJ29" s="8">
        <v>0.47399999999999998</v>
      </c>
      <c r="AK29" s="5">
        <v>45</v>
      </c>
      <c r="AL29" s="8">
        <v>0.82499999999999996</v>
      </c>
      <c r="AM29" s="5">
        <v>55</v>
      </c>
      <c r="AN29" s="8">
        <v>0.94699999999999995</v>
      </c>
      <c r="AO29" s="5">
        <v>55</v>
      </c>
      <c r="AP29" s="8">
        <v>1</v>
      </c>
      <c r="AQ29" s="5">
        <v>0</v>
      </c>
      <c r="AR29" s="8">
        <v>0</v>
      </c>
      <c r="AS29" s="5">
        <v>55</v>
      </c>
      <c r="AT29" s="5">
        <v>25</v>
      </c>
      <c r="AU29" s="8">
        <v>0.54</v>
      </c>
      <c r="AV29" s="5">
        <v>40</v>
      </c>
      <c r="AW29" s="8">
        <v>0.78</v>
      </c>
      <c r="AX29" s="5">
        <v>45</v>
      </c>
      <c r="AY29" s="8">
        <v>0.92</v>
      </c>
      <c r="AZ29" s="5">
        <v>50</v>
      </c>
      <c r="BA29" s="8">
        <v>1</v>
      </c>
      <c r="BB29" s="5">
        <v>0</v>
      </c>
      <c r="BC29" s="8">
        <v>0</v>
      </c>
      <c r="BD29" s="5">
        <v>50</v>
      </c>
    </row>
    <row r="30" spans="1:56" x14ac:dyDescent="0.35">
      <c r="A30" t="s">
        <v>30</v>
      </c>
      <c r="B30" s="5">
        <v>50</v>
      </c>
      <c r="C30" s="5" t="s">
        <v>27</v>
      </c>
      <c r="D30" s="5">
        <v>80</v>
      </c>
      <c r="E30" s="5" t="s">
        <v>27</v>
      </c>
      <c r="F30" s="5">
        <v>100</v>
      </c>
      <c r="G30" s="5" t="s">
        <v>27</v>
      </c>
      <c r="H30" s="5">
        <v>120</v>
      </c>
      <c r="I30" s="5" t="s">
        <v>27</v>
      </c>
      <c r="J30" s="5" t="s">
        <v>27</v>
      </c>
      <c r="K30" s="5" t="s">
        <v>27</v>
      </c>
      <c r="L30" s="5">
        <v>120</v>
      </c>
      <c r="M30" s="5">
        <v>45</v>
      </c>
      <c r="N30" s="5" t="s">
        <v>27</v>
      </c>
      <c r="O30" s="5">
        <v>80</v>
      </c>
      <c r="P30" s="5" t="s">
        <v>27</v>
      </c>
      <c r="Q30" s="5">
        <v>95</v>
      </c>
      <c r="R30" s="5" t="s">
        <v>27</v>
      </c>
      <c r="S30" s="5">
        <v>105</v>
      </c>
      <c r="T30" s="5" t="s">
        <v>27</v>
      </c>
      <c r="U30" s="5" t="s">
        <v>27</v>
      </c>
      <c r="V30" s="5" t="s">
        <v>27</v>
      </c>
      <c r="W30" s="5">
        <v>110</v>
      </c>
      <c r="X30" s="5">
        <v>65</v>
      </c>
      <c r="Y30" s="5" t="s">
        <v>27</v>
      </c>
      <c r="Z30" s="5">
        <v>95</v>
      </c>
      <c r="AA30" s="5" t="s">
        <v>27</v>
      </c>
      <c r="AB30" s="5">
        <v>115</v>
      </c>
      <c r="AC30" s="5" t="s">
        <v>27</v>
      </c>
      <c r="AD30" s="5">
        <v>115</v>
      </c>
      <c r="AE30" s="5" t="s">
        <v>27</v>
      </c>
      <c r="AF30" s="5" t="s">
        <v>27</v>
      </c>
      <c r="AG30" s="5" t="s">
        <v>27</v>
      </c>
      <c r="AH30" s="5">
        <v>120</v>
      </c>
      <c r="AI30" s="5">
        <v>70</v>
      </c>
      <c r="AJ30" s="5" t="s">
        <v>27</v>
      </c>
      <c r="AK30" s="5">
        <v>115</v>
      </c>
      <c r="AL30" s="5" t="s">
        <v>27</v>
      </c>
      <c r="AM30" s="5">
        <v>125</v>
      </c>
      <c r="AN30" s="5" t="s">
        <v>27</v>
      </c>
      <c r="AO30" s="5">
        <v>130</v>
      </c>
      <c r="AP30" s="5" t="s">
        <v>27</v>
      </c>
      <c r="AQ30" s="5" t="s">
        <v>27</v>
      </c>
      <c r="AR30" s="5" t="s">
        <v>27</v>
      </c>
      <c r="AS30" s="5">
        <v>130</v>
      </c>
      <c r="AT30" s="5">
        <v>60</v>
      </c>
      <c r="AU30" s="5" t="s">
        <v>27</v>
      </c>
      <c r="AV30" s="5">
        <v>95</v>
      </c>
      <c r="AW30" s="5" t="s">
        <v>27</v>
      </c>
      <c r="AX30" s="5">
        <v>120</v>
      </c>
      <c r="AY30" s="5" t="s">
        <v>27</v>
      </c>
      <c r="AZ30" s="5">
        <v>130</v>
      </c>
      <c r="BA30" s="5" t="s">
        <v>27</v>
      </c>
      <c r="BB30" s="5" t="s">
        <v>27</v>
      </c>
      <c r="BC30" s="5" t="s">
        <v>27</v>
      </c>
      <c r="BD30" s="5">
        <v>135</v>
      </c>
    </row>
    <row r="31" spans="1:56" x14ac:dyDescent="0.35">
      <c r="A31" t="s">
        <v>57</v>
      </c>
      <c r="B31" s="11">
        <v>2550</v>
      </c>
      <c r="C31" s="8">
        <v>0.379</v>
      </c>
      <c r="D31" s="11">
        <v>3985</v>
      </c>
      <c r="E31" s="8">
        <v>0.59199999999999997</v>
      </c>
      <c r="F31" s="11">
        <v>5180</v>
      </c>
      <c r="G31" s="8">
        <v>0.77</v>
      </c>
      <c r="H31" s="11">
        <v>6050</v>
      </c>
      <c r="I31" s="8">
        <v>0.89900000000000002</v>
      </c>
      <c r="J31" s="5">
        <v>685</v>
      </c>
      <c r="K31" s="8">
        <v>0.10100000000000001</v>
      </c>
      <c r="L31" s="11">
        <v>6730</v>
      </c>
      <c r="M31" s="11">
        <v>2695</v>
      </c>
      <c r="N31" s="8">
        <v>0.41</v>
      </c>
      <c r="O31" s="11">
        <v>4215</v>
      </c>
      <c r="P31" s="8">
        <v>0.64</v>
      </c>
      <c r="Q31" s="11">
        <v>5430</v>
      </c>
      <c r="R31" s="8">
        <v>0.82499999999999996</v>
      </c>
      <c r="S31" s="11">
        <v>6200</v>
      </c>
      <c r="T31" s="8">
        <v>0.94199999999999995</v>
      </c>
      <c r="U31" s="5">
        <v>380</v>
      </c>
      <c r="V31" s="8">
        <v>5.8000000000000003E-2</v>
      </c>
      <c r="W31" s="11">
        <v>6585</v>
      </c>
      <c r="X31" s="11">
        <v>3530</v>
      </c>
      <c r="Y31" s="8">
        <v>0.55100000000000005</v>
      </c>
      <c r="Z31" s="11">
        <v>4740</v>
      </c>
      <c r="AA31" s="8">
        <v>0.74</v>
      </c>
      <c r="AB31" s="11">
        <v>5680</v>
      </c>
      <c r="AC31" s="8">
        <v>0.88600000000000001</v>
      </c>
      <c r="AD31" s="11">
        <v>6115</v>
      </c>
      <c r="AE31" s="8">
        <v>0.95399999999999996</v>
      </c>
      <c r="AF31" s="5">
        <v>295</v>
      </c>
      <c r="AG31" s="8">
        <v>4.5999999999999999E-2</v>
      </c>
      <c r="AH31" s="11">
        <v>6410</v>
      </c>
      <c r="AI31" s="11">
        <v>2240</v>
      </c>
      <c r="AJ31" s="8">
        <v>0.38600000000000001</v>
      </c>
      <c r="AK31" s="11">
        <v>3725</v>
      </c>
      <c r="AL31" s="8">
        <v>0.64200000000000002</v>
      </c>
      <c r="AM31" s="11">
        <v>5120</v>
      </c>
      <c r="AN31" s="8">
        <v>0.88300000000000001</v>
      </c>
      <c r="AO31" s="11">
        <v>5580</v>
      </c>
      <c r="AP31" s="8">
        <v>0.96299999999999997</v>
      </c>
      <c r="AQ31" s="5">
        <v>215</v>
      </c>
      <c r="AR31" s="8">
        <v>3.6999999999999998E-2</v>
      </c>
      <c r="AS31" s="11">
        <v>5800</v>
      </c>
      <c r="AT31" s="11">
        <v>1520</v>
      </c>
      <c r="AU31" s="8">
        <v>0.248</v>
      </c>
      <c r="AV31" s="11">
        <v>2995</v>
      </c>
      <c r="AW31" s="8">
        <v>0.48899999999999999</v>
      </c>
      <c r="AX31" s="11">
        <v>4540</v>
      </c>
      <c r="AY31" s="8">
        <v>0.74199999999999999</v>
      </c>
      <c r="AZ31" s="11">
        <v>5525</v>
      </c>
      <c r="BA31" s="8">
        <v>0.90200000000000002</v>
      </c>
      <c r="BB31" s="5">
        <v>600</v>
      </c>
      <c r="BC31" s="8">
        <v>9.8000000000000004E-2</v>
      </c>
      <c r="BD31" s="11">
        <v>6125</v>
      </c>
    </row>
    <row r="32" spans="1:56" x14ac:dyDescent="0.35">
      <c r="A32" t="s">
        <v>31</v>
      </c>
      <c r="B32" s="5">
        <v>245</v>
      </c>
      <c r="C32" s="8">
        <v>0.621</v>
      </c>
      <c r="D32" s="5">
        <v>305</v>
      </c>
      <c r="E32" s="8">
        <v>0.77100000000000002</v>
      </c>
      <c r="F32" s="5">
        <v>350</v>
      </c>
      <c r="G32" s="8">
        <v>0.88500000000000001</v>
      </c>
      <c r="H32" s="5">
        <v>375</v>
      </c>
      <c r="I32" s="8">
        <v>0.95199999999999996</v>
      </c>
      <c r="J32" s="5">
        <v>20</v>
      </c>
      <c r="K32" s="8">
        <v>4.8000000000000001E-2</v>
      </c>
      <c r="L32" s="5">
        <v>395</v>
      </c>
      <c r="M32" s="5">
        <v>240</v>
      </c>
      <c r="N32" s="8">
        <v>0.61899999999999999</v>
      </c>
      <c r="O32" s="5">
        <v>295</v>
      </c>
      <c r="P32" s="8">
        <v>0.76900000000000002</v>
      </c>
      <c r="Q32" s="5">
        <v>330</v>
      </c>
      <c r="R32" s="8">
        <v>0.86</v>
      </c>
      <c r="S32" s="5">
        <v>370</v>
      </c>
      <c r="T32" s="8">
        <v>0.96399999999999997</v>
      </c>
      <c r="U32" s="5">
        <v>15</v>
      </c>
      <c r="V32" s="8">
        <v>3.5999999999999997E-2</v>
      </c>
      <c r="W32" s="5">
        <v>385</v>
      </c>
      <c r="X32" s="5">
        <v>385</v>
      </c>
      <c r="Y32" s="8">
        <v>0.66</v>
      </c>
      <c r="Z32" s="5">
        <v>495</v>
      </c>
      <c r="AA32" s="8">
        <v>0.84299999999999997</v>
      </c>
      <c r="AB32" s="5">
        <v>565</v>
      </c>
      <c r="AC32" s="8">
        <v>0.96099999999999997</v>
      </c>
      <c r="AD32" s="5">
        <v>575</v>
      </c>
      <c r="AE32" s="8">
        <v>0.98</v>
      </c>
      <c r="AF32" s="5">
        <v>10</v>
      </c>
      <c r="AG32" s="8">
        <v>0.02</v>
      </c>
      <c r="AH32" s="5">
        <v>585</v>
      </c>
      <c r="AI32" s="5">
        <v>420</v>
      </c>
      <c r="AJ32" s="8">
        <v>0.66200000000000003</v>
      </c>
      <c r="AK32" s="5">
        <v>545</v>
      </c>
      <c r="AL32" s="8">
        <v>0.85199999999999998</v>
      </c>
      <c r="AM32" s="5">
        <v>620</v>
      </c>
      <c r="AN32" s="8">
        <v>0.97299999999999998</v>
      </c>
      <c r="AO32" s="5">
        <v>630</v>
      </c>
      <c r="AP32" s="8">
        <v>0.99199999999999999</v>
      </c>
      <c r="AQ32" s="5">
        <v>5</v>
      </c>
      <c r="AR32" s="8">
        <v>8.0000000000000002E-3</v>
      </c>
      <c r="AS32" s="5">
        <v>635</v>
      </c>
      <c r="AT32" s="5">
        <v>325</v>
      </c>
      <c r="AU32" s="8">
        <v>0.5</v>
      </c>
      <c r="AV32" s="5">
        <v>455</v>
      </c>
      <c r="AW32" s="8">
        <v>0.70699999999999996</v>
      </c>
      <c r="AX32" s="5">
        <v>575</v>
      </c>
      <c r="AY32" s="8">
        <v>0.88700000000000001</v>
      </c>
      <c r="AZ32" s="5">
        <v>630</v>
      </c>
      <c r="BA32" s="8">
        <v>0.97399999999999998</v>
      </c>
      <c r="BB32" s="5">
        <v>15</v>
      </c>
      <c r="BC32" s="8">
        <v>2.5999999999999999E-2</v>
      </c>
      <c r="BD32" s="5">
        <v>645</v>
      </c>
    </row>
    <row r="33" spans="1:56" x14ac:dyDescent="0.35">
      <c r="A33" t="s">
        <v>78</v>
      </c>
      <c r="B33" s="5">
        <v>455</v>
      </c>
      <c r="C33" s="8">
        <v>0.151</v>
      </c>
      <c r="D33" s="11">
        <v>1285</v>
      </c>
      <c r="E33" s="8">
        <v>0.42799999999999999</v>
      </c>
      <c r="F33" s="11">
        <v>2210</v>
      </c>
      <c r="G33" s="8">
        <v>0.73599999999999999</v>
      </c>
      <c r="H33" s="11">
        <v>2790</v>
      </c>
      <c r="I33" s="8">
        <v>0.93</v>
      </c>
      <c r="J33" s="5">
        <v>210</v>
      </c>
      <c r="K33" s="8">
        <v>7.0000000000000007E-2</v>
      </c>
      <c r="L33" s="11">
        <v>3000</v>
      </c>
      <c r="M33" s="5">
        <v>645</v>
      </c>
      <c r="N33" s="8">
        <v>0.20799999999999999</v>
      </c>
      <c r="O33" s="11">
        <v>1535</v>
      </c>
      <c r="P33" s="8">
        <v>0.497</v>
      </c>
      <c r="Q33" s="11">
        <v>2365</v>
      </c>
      <c r="R33" s="8">
        <v>0.76500000000000001</v>
      </c>
      <c r="S33" s="11">
        <v>2855</v>
      </c>
      <c r="T33" s="8">
        <v>0.92500000000000004</v>
      </c>
      <c r="U33" s="5">
        <v>235</v>
      </c>
      <c r="V33" s="8">
        <v>7.4999999999999997E-2</v>
      </c>
      <c r="W33" s="11">
        <v>3090</v>
      </c>
      <c r="X33" s="11">
        <v>1425</v>
      </c>
      <c r="Y33" s="8">
        <v>0.435</v>
      </c>
      <c r="Z33" s="11">
        <v>2320</v>
      </c>
      <c r="AA33" s="8">
        <v>0.70799999999999996</v>
      </c>
      <c r="AB33" s="11">
        <v>2990</v>
      </c>
      <c r="AC33" s="8">
        <v>0.91200000000000003</v>
      </c>
      <c r="AD33" s="11">
        <v>3185</v>
      </c>
      <c r="AE33" s="8">
        <v>0.97199999999999998</v>
      </c>
      <c r="AF33" s="5">
        <v>95</v>
      </c>
      <c r="AG33" s="8">
        <v>2.8000000000000001E-2</v>
      </c>
      <c r="AH33" s="11">
        <v>3275</v>
      </c>
      <c r="AI33" s="11">
        <v>1220</v>
      </c>
      <c r="AJ33" s="8">
        <v>0.378</v>
      </c>
      <c r="AK33" s="11">
        <v>2300</v>
      </c>
      <c r="AL33" s="8">
        <v>0.71299999999999997</v>
      </c>
      <c r="AM33" s="11">
        <v>3040</v>
      </c>
      <c r="AN33" s="8">
        <v>0.94199999999999995</v>
      </c>
      <c r="AO33" s="11">
        <v>3190</v>
      </c>
      <c r="AP33" s="8">
        <v>0.98899999999999999</v>
      </c>
      <c r="AQ33" s="5">
        <v>35</v>
      </c>
      <c r="AR33" s="8">
        <v>1.0999999999999999E-2</v>
      </c>
      <c r="AS33" s="11">
        <v>3225</v>
      </c>
      <c r="AT33" s="5">
        <v>600</v>
      </c>
      <c r="AU33" s="8">
        <v>0.17699999999999999</v>
      </c>
      <c r="AV33" s="11">
        <v>1545</v>
      </c>
      <c r="AW33" s="8">
        <v>0.45400000000000001</v>
      </c>
      <c r="AX33" s="11">
        <v>2530</v>
      </c>
      <c r="AY33" s="8">
        <v>0.74399999999999999</v>
      </c>
      <c r="AZ33" s="11">
        <v>3095</v>
      </c>
      <c r="BA33" s="8">
        <v>0.91</v>
      </c>
      <c r="BB33" s="5">
        <v>305</v>
      </c>
      <c r="BC33" s="8">
        <v>0.09</v>
      </c>
      <c r="BD33" s="11">
        <v>3400</v>
      </c>
    </row>
    <row r="34" spans="1:56" x14ac:dyDescent="0.35">
      <c r="A34" t="s">
        <v>58</v>
      </c>
      <c r="B34" s="5">
        <v>170</v>
      </c>
      <c r="C34" s="8">
        <v>0.125</v>
      </c>
      <c r="D34" s="5">
        <v>470</v>
      </c>
      <c r="E34" s="8">
        <v>0.34899999999999998</v>
      </c>
      <c r="F34" s="5">
        <v>850</v>
      </c>
      <c r="G34" s="8">
        <v>0.63100000000000001</v>
      </c>
      <c r="H34" s="11">
        <v>1145</v>
      </c>
      <c r="I34" s="8">
        <v>0.85099999999999998</v>
      </c>
      <c r="J34" s="5">
        <v>200</v>
      </c>
      <c r="K34" s="8">
        <v>0.14899999999999999</v>
      </c>
      <c r="L34" s="11">
        <v>1345</v>
      </c>
      <c r="M34" s="5">
        <v>230</v>
      </c>
      <c r="N34" s="8">
        <v>0.19</v>
      </c>
      <c r="O34" s="5">
        <v>550</v>
      </c>
      <c r="P34" s="8">
        <v>0.45</v>
      </c>
      <c r="Q34" s="5">
        <v>865</v>
      </c>
      <c r="R34" s="8">
        <v>0.70899999999999996</v>
      </c>
      <c r="S34" s="11">
        <v>1075</v>
      </c>
      <c r="T34" s="8">
        <v>0.88</v>
      </c>
      <c r="U34" s="5">
        <v>145</v>
      </c>
      <c r="V34" s="8">
        <v>0.12</v>
      </c>
      <c r="W34" s="11">
        <v>1220</v>
      </c>
      <c r="X34" s="5">
        <v>640</v>
      </c>
      <c r="Y34" s="8">
        <v>0.45700000000000002</v>
      </c>
      <c r="Z34" s="5">
        <v>985</v>
      </c>
      <c r="AA34" s="8">
        <v>0.70399999999999996</v>
      </c>
      <c r="AB34" s="11">
        <v>1245</v>
      </c>
      <c r="AC34" s="8">
        <v>0.89</v>
      </c>
      <c r="AD34" s="11">
        <v>1340</v>
      </c>
      <c r="AE34" s="8">
        <v>0.95799999999999996</v>
      </c>
      <c r="AF34" s="5">
        <v>60</v>
      </c>
      <c r="AG34" s="8">
        <v>4.2000000000000003E-2</v>
      </c>
      <c r="AH34" s="11">
        <v>1395</v>
      </c>
      <c r="AI34" s="5">
        <v>330</v>
      </c>
      <c r="AJ34" s="8">
        <v>0.30399999999999999</v>
      </c>
      <c r="AK34" s="5">
        <v>700</v>
      </c>
      <c r="AL34" s="8">
        <v>0.64800000000000002</v>
      </c>
      <c r="AM34" s="5">
        <v>990</v>
      </c>
      <c r="AN34" s="8">
        <v>0.91600000000000004</v>
      </c>
      <c r="AO34" s="11">
        <v>1055</v>
      </c>
      <c r="AP34" s="8">
        <v>0.97799999999999998</v>
      </c>
      <c r="AQ34" s="5">
        <v>25</v>
      </c>
      <c r="AR34" s="8">
        <v>2.1999999999999999E-2</v>
      </c>
      <c r="AS34" s="11">
        <v>1080</v>
      </c>
      <c r="AT34" s="5">
        <v>120</v>
      </c>
      <c r="AU34" s="8">
        <v>0.10299999999999999</v>
      </c>
      <c r="AV34" s="5">
        <v>365</v>
      </c>
      <c r="AW34" s="8">
        <v>0.318</v>
      </c>
      <c r="AX34" s="5">
        <v>685</v>
      </c>
      <c r="AY34" s="8">
        <v>0.59899999999999998</v>
      </c>
      <c r="AZ34" s="5">
        <v>940</v>
      </c>
      <c r="BA34" s="8">
        <v>0.82599999999999996</v>
      </c>
      <c r="BB34" s="5">
        <v>200</v>
      </c>
      <c r="BC34" s="8">
        <v>0.17399999999999999</v>
      </c>
      <c r="BD34" s="11">
        <v>1140</v>
      </c>
    </row>
    <row r="35" spans="1:56" x14ac:dyDescent="0.35">
      <c r="A35" t="s">
        <v>59</v>
      </c>
      <c r="B35" s="11">
        <v>3300</v>
      </c>
      <c r="C35" s="8">
        <v>0.35199999999999998</v>
      </c>
      <c r="D35" s="11">
        <v>5705</v>
      </c>
      <c r="E35" s="8">
        <v>0.60799999999999998</v>
      </c>
      <c r="F35" s="11">
        <v>7325</v>
      </c>
      <c r="G35" s="8">
        <v>0.78100000000000003</v>
      </c>
      <c r="H35" s="11">
        <v>8295</v>
      </c>
      <c r="I35" s="8">
        <v>0.88500000000000001</v>
      </c>
      <c r="J35" s="11">
        <v>1080</v>
      </c>
      <c r="K35" s="8">
        <v>0.115</v>
      </c>
      <c r="L35" s="11">
        <v>9375</v>
      </c>
      <c r="M35" s="11">
        <v>3450</v>
      </c>
      <c r="N35" s="8">
        <v>0.38</v>
      </c>
      <c r="O35" s="11">
        <v>5710</v>
      </c>
      <c r="P35" s="8">
        <v>0.629</v>
      </c>
      <c r="Q35" s="11">
        <v>7280</v>
      </c>
      <c r="R35" s="8">
        <v>0.80200000000000005</v>
      </c>
      <c r="S35" s="11">
        <v>8215</v>
      </c>
      <c r="T35" s="8">
        <v>0.90500000000000003</v>
      </c>
      <c r="U35" s="5">
        <v>865</v>
      </c>
      <c r="V35" s="8">
        <v>9.5000000000000001E-2</v>
      </c>
      <c r="W35" s="11">
        <v>9085</v>
      </c>
      <c r="X35" s="11">
        <v>4800</v>
      </c>
      <c r="Y35" s="8">
        <v>0.49099999999999999</v>
      </c>
      <c r="Z35" s="11">
        <v>6935</v>
      </c>
      <c r="AA35" s="8">
        <v>0.71</v>
      </c>
      <c r="AB35" s="11">
        <v>8630</v>
      </c>
      <c r="AC35" s="8">
        <v>0.88400000000000001</v>
      </c>
      <c r="AD35" s="11">
        <v>9275</v>
      </c>
      <c r="AE35" s="8">
        <v>0.95</v>
      </c>
      <c r="AF35" s="5">
        <v>495</v>
      </c>
      <c r="AG35" s="8">
        <v>0.05</v>
      </c>
      <c r="AH35" s="11">
        <v>9765</v>
      </c>
      <c r="AI35" s="11">
        <v>3690</v>
      </c>
      <c r="AJ35" s="8">
        <v>0.40200000000000002</v>
      </c>
      <c r="AK35" s="11">
        <v>6275</v>
      </c>
      <c r="AL35" s="8">
        <v>0.68300000000000005</v>
      </c>
      <c r="AM35" s="11">
        <v>8310</v>
      </c>
      <c r="AN35" s="8">
        <v>0.90500000000000003</v>
      </c>
      <c r="AO35" s="11">
        <v>8895</v>
      </c>
      <c r="AP35" s="8">
        <v>0.96799999999999997</v>
      </c>
      <c r="AQ35" s="5">
        <v>290</v>
      </c>
      <c r="AR35" s="8">
        <v>3.2000000000000001E-2</v>
      </c>
      <c r="AS35" s="11">
        <v>9190</v>
      </c>
      <c r="AT35" s="11">
        <v>2425</v>
      </c>
      <c r="AU35" s="8">
        <v>0.26500000000000001</v>
      </c>
      <c r="AV35" s="11">
        <v>4680</v>
      </c>
      <c r="AW35" s="8">
        <v>0.51</v>
      </c>
      <c r="AX35" s="11">
        <v>6590</v>
      </c>
      <c r="AY35" s="8">
        <v>0.71899999999999997</v>
      </c>
      <c r="AZ35" s="11">
        <v>7860</v>
      </c>
      <c r="BA35" s="8">
        <v>0.85699999999999998</v>
      </c>
      <c r="BB35" s="11">
        <v>1310</v>
      </c>
      <c r="BC35" s="8">
        <v>0.14299999999999999</v>
      </c>
      <c r="BD35" s="11">
        <v>9170</v>
      </c>
    </row>
    <row r="36" spans="1:56" x14ac:dyDescent="0.35">
      <c r="A36" t="s">
        <v>146</v>
      </c>
      <c r="B36" s="11">
        <v>1815</v>
      </c>
      <c r="C36" s="8">
        <v>0.28199999999999997</v>
      </c>
      <c r="D36" s="11">
        <v>3175</v>
      </c>
      <c r="E36" s="8">
        <v>0.49399999999999999</v>
      </c>
      <c r="F36" s="11">
        <v>4520</v>
      </c>
      <c r="G36" s="8">
        <v>0.70299999999999996</v>
      </c>
      <c r="H36" s="11">
        <v>5600</v>
      </c>
      <c r="I36" s="8">
        <v>0.871</v>
      </c>
      <c r="J36" s="5">
        <v>835</v>
      </c>
      <c r="K36" s="8">
        <v>0.129</v>
      </c>
      <c r="L36" s="11">
        <v>6435</v>
      </c>
      <c r="M36" s="11">
        <v>1750</v>
      </c>
      <c r="N36" s="8">
        <v>0.27400000000000002</v>
      </c>
      <c r="O36" s="11">
        <v>3200</v>
      </c>
      <c r="P36" s="8">
        <v>0.501</v>
      </c>
      <c r="Q36" s="11">
        <v>4600</v>
      </c>
      <c r="R36" s="8">
        <v>0.72</v>
      </c>
      <c r="S36" s="11">
        <v>5665</v>
      </c>
      <c r="T36" s="8">
        <v>0.88700000000000001</v>
      </c>
      <c r="U36" s="5">
        <v>720</v>
      </c>
      <c r="V36" s="8">
        <v>0.113</v>
      </c>
      <c r="W36" s="11">
        <v>6385</v>
      </c>
      <c r="X36" s="11">
        <v>2140</v>
      </c>
      <c r="Y36" s="8">
        <v>0.313</v>
      </c>
      <c r="Z36" s="11">
        <v>3600</v>
      </c>
      <c r="AA36" s="8">
        <v>0.52600000000000002</v>
      </c>
      <c r="AB36" s="11">
        <v>5185</v>
      </c>
      <c r="AC36" s="8">
        <v>0.75800000000000001</v>
      </c>
      <c r="AD36" s="11">
        <v>6065</v>
      </c>
      <c r="AE36" s="8">
        <v>0.88600000000000001</v>
      </c>
      <c r="AF36" s="5">
        <v>780</v>
      </c>
      <c r="AG36" s="8">
        <v>0.114</v>
      </c>
      <c r="AH36" s="11">
        <v>6845</v>
      </c>
      <c r="AI36" s="11">
        <v>1960</v>
      </c>
      <c r="AJ36" s="8">
        <v>0.311</v>
      </c>
      <c r="AK36" s="11">
        <v>3580</v>
      </c>
      <c r="AL36" s="8">
        <v>0.56699999999999995</v>
      </c>
      <c r="AM36" s="11">
        <v>5300</v>
      </c>
      <c r="AN36" s="8">
        <v>0.83899999999999997</v>
      </c>
      <c r="AO36" s="11">
        <v>5945</v>
      </c>
      <c r="AP36" s="8">
        <v>0.94199999999999995</v>
      </c>
      <c r="AQ36" s="5">
        <v>365</v>
      </c>
      <c r="AR36" s="8">
        <v>5.8000000000000003E-2</v>
      </c>
      <c r="AS36" s="11">
        <v>6315</v>
      </c>
      <c r="AT36" s="11">
        <v>1350</v>
      </c>
      <c r="AU36" s="8">
        <v>0.24099999999999999</v>
      </c>
      <c r="AV36" s="11">
        <v>2555</v>
      </c>
      <c r="AW36" s="8">
        <v>0.45600000000000002</v>
      </c>
      <c r="AX36" s="11">
        <v>3915</v>
      </c>
      <c r="AY36" s="8">
        <v>0.69899999999999995</v>
      </c>
      <c r="AZ36" s="11">
        <v>5020</v>
      </c>
      <c r="BA36" s="8">
        <v>0.89600000000000002</v>
      </c>
      <c r="BB36" s="5">
        <v>580</v>
      </c>
      <c r="BC36" s="8">
        <v>0.104</v>
      </c>
      <c r="BD36" s="11">
        <v>5600</v>
      </c>
    </row>
    <row r="37" spans="1:56" x14ac:dyDescent="0.35">
      <c r="A37" t="s">
        <v>33</v>
      </c>
      <c r="B37" s="5">
        <v>140</v>
      </c>
      <c r="C37" s="8">
        <v>0.77200000000000002</v>
      </c>
      <c r="D37" s="5">
        <v>155</v>
      </c>
      <c r="E37" s="8">
        <v>0.85</v>
      </c>
      <c r="F37" s="5">
        <v>160</v>
      </c>
      <c r="G37" s="8">
        <v>0.88900000000000001</v>
      </c>
      <c r="H37" s="5">
        <v>170</v>
      </c>
      <c r="I37" s="8">
        <v>0.93899999999999995</v>
      </c>
      <c r="J37" s="5">
        <v>10</v>
      </c>
      <c r="K37" s="8">
        <v>6.0999999999999999E-2</v>
      </c>
      <c r="L37" s="5">
        <v>180</v>
      </c>
      <c r="M37" s="5">
        <v>105</v>
      </c>
      <c r="N37" s="5" t="s">
        <v>27</v>
      </c>
      <c r="O37" s="5">
        <v>125</v>
      </c>
      <c r="P37" s="5" t="s">
        <v>27</v>
      </c>
      <c r="Q37" s="5">
        <v>135</v>
      </c>
      <c r="R37" s="5" t="s">
        <v>27</v>
      </c>
      <c r="S37" s="5">
        <v>140</v>
      </c>
      <c r="T37" s="5" t="s">
        <v>27</v>
      </c>
      <c r="U37" s="5" t="s">
        <v>27</v>
      </c>
      <c r="V37" s="5" t="s">
        <v>27</v>
      </c>
      <c r="W37" s="5">
        <v>140</v>
      </c>
      <c r="X37" s="5">
        <v>100</v>
      </c>
      <c r="Y37" s="8">
        <v>0.76700000000000002</v>
      </c>
      <c r="Z37" s="5">
        <v>115</v>
      </c>
      <c r="AA37" s="8">
        <v>0.88</v>
      </c>
      <c r="AB37" s="5">
        <v>125</v>
      </c>
      <c r="AC37" s="8">
        <v>0.93200000000000005</v>
      </c>
      <c r="AD37" s="5">
        <v>125</v>
      </c>
      <c r="AE37" s="8">
        <v>0.95499999999999996</v>
      </c>
      <c r="AF37" s="5">
        <v>5</v>
      </c>
      <c r="AG37" s="8">
        <v>4.4999999999999998E-2</v>
      </c>
      <c r="AH37" s="5">
        <v>135</v>
      </c>
      <c r="AI37" s="5">
        <v>150</v>
      </c>
      <c r="AJ37" s="8">
        <v>0.77900000000000003</v>
      </c>
      <c r="AK37" s="5">
        <v>180</v>
      </c>
      <c r="AL37" s="8">
        <v>0.93700000000000006</v>
      </c>
      <c r="AM37" s="5">
        <v>190</v>
      </c>
      <c r="AN37" s="8">
        <v>1</v>
      </c>
      <c r="AO37" s="5">
        <v>190</v>
      </c>
      <c r="AP37" s="8">
        <v>1</v>
      </c>
      <c r="AQ37" s="5">
        <v>0</v>
      </c>
      <c r="AR37" s="8">
        <v>0</v>
      </c>
      <c r="AS37" s="5">
        <v>190</v>
      </c>
      <c r="AT37" s="5">
        <v>105</v>
      </c>
      <c r="AU37" s="8">
        <v>0.61799999999999999</v>
      </c>
      <c r="AV37" s="5">
        <v>135</v>
      </c>
      <c r="AW37" s="8">
        <v>0.79200000000000004</v>
      </c>
      <c r="AX37" s="5">
        <v>150</v>
      </c>
      <c r="AY37" s="8">
        <v>0.873</v>
      </c>
      <c r="AZ37" s="5">
        <v>165</v>
      </c>
      <c r="BA37" s="8">
        <v>0.95399999999999996</v>
      </c>
      <c r="BB37" s="5">
        <v>10</v>
      </c>
      <c r="BC37" s="8">
        <v>4.5999999999999999E-2</v>
      </c>
      <c r="BD37" s="5">
        <v>175</v>
      </c>
    </row>
    <row r="38" spans="1:56" x14ac:dyDescent="0.35">
      <c r="A38" t="s">
        <v>60</v>
      </c>
      <c r="B38" s="5">
        <v>40</v>
      </c>
      <c r="C38" s="5" t="s">
        <v>27</v>
      </c>
      <c r="D38" s="5">
        <v>40</v>
      </c>
      <c r="E38" s="5" t="s">
        <v>27</v>
      </c>
      <c r="F38" s="5">
        <v>40</v>
      </c>
      <c r="G38" s="5" t="s">
        <v>27</v>
      </c>
      <c r="H38" s="5">
        <v>45</v>
      </c>
      <c r="I38" s="5" t="s">
        <v>27</v>
      </c>
      <c r="J38" s="5" t="s">
        <v>27</v>
      </c>
      <c r="K38" s="5" t="s">
        <v>27</v>
      </c>
      <c r="L38" s="5">
        <v>50</v>
      </c>
      <c r="M38" s="5">
        <v>35</v>
      </c>
      <c r="N38" s="8">
        <v>0.40699999999999997</v>
      </c>
      <c r="O38" s="5">
        <v>55</v>
      </c>
      <c r="P38" s="8">
        <v>0.64</v>
      </c>
      <c r="Q38" s="5">
        <v>70</v>
      </c>
      <c r="R38" s="8">
        <v>0.82599999999999996</v>
      </c>
      <c r="S38" s="5">
        <v>75</v>
      </c>
      <c r="T38" s="8">
        <v>0.89500000000000002</v>
      </c>
      <c r="U38" s="5">
        <v>10</v>
      </c>
      <c r="V38" s="8">
        <v>0.105</v>
      </c>
      <c r="W38" s="5">
        <v>85</v>
      </c>
      <c r="X38" s="5">
        <v>65</v>
      </c>
      <c r="Y38" s="8">
        <v>0.69099999999999995</v>
      </c>
      <c r="Z38" s="5">
        <v>85</v>
      </c>
      <c r="AA38" s="8">
        <v>0.88700000000000001</v>
      </c>
      <c r="AB38" s="5">
        <v>95</v>
      </c>
      <c r="AC38" s="8">
        <v>0.97899999999999998</v>
      </c>
      <c r="AD38" s="5">
        <v>95</v>
      </c>
      <c r="AE38" s="8">
        <v>1</v>
      </c>
      <c r="AF38" s="5">
        <v>0</v>
      </c>
      <c r="AG38" s="8">
        <v>0</v>
      </c>
      <c r="AH38" s="5">
        <v>95</v>
      </c>
      <c r="AI38" s="5">
        <v>40</v>
      </c>
      <c r="AJ38" s="5" t="s">
        <v>27</v>
      </c>
      <c r="AK38" s="5">
        <v>60</v>
      </c>
      <c r="AL38" s="5" t="s">
        <v>27</v>
      </c>
      <c r="AM38" s="5">
        <v>75</v>
      </c>
      <c r="AN38" s="5" t="s">
        <v>27</v>
      </c>
      <c r="AO38" s="5">
        <v>85</v>
      </c>
      <c r="AP38" s="5" t="s">
        <v>27</v>
      </c>
      <c r="AQ38" s="5" t="s">
        <v>27</v>
      </c>
      <c r="AR38" s="5" t="s">
        <v>27</v>
      </c>
      <c r="AS38" s="5">
        <v>85</v>
      </c>
      <c r="AT38" s="5">
        <v>35</v>
      </c>
      <c r="AU38" s="8">
        <v>0.34699999999999998</v>
      </c>
      <c r="AV38" s="5">
        <v>55</v>
      </c>
      <c r="AW38" s="8">
        <v>0.55800000000000005</v>
      </c>
      <c r="AX38" s="5">
        <v>75</v>
      </c>
      <c r="AY38" s="8">
        <v>0.81100000000000005</v>
      </c>
      <c r="AZ38" s="5">
        <v>85</v>
      </c>
      <c r="BA38" s="8">
        <v>0.91600000000000004</v>
      </c>
      <c r="BB38" s="5">
        <v>10</v>
      </c>
      <c r="BC38" s="8">
        <v>8.4000000000000005E-2</v>
      </c>
      <c r="BD38" s="5">
        <v>95</v>
      </c>
    </row>
    <row r="39" spans="1:56" x14ac:dyDescent="0.35">
      <c r="A39" t="s">
        <v>61</v>
      </c>
      <c r="B39" s="5">
        <v>50</v>
      </c>
      <c r="C39" s="8">
        <v>0.60199999999999998</v>
      </c>
      <c r="D39" s="5">
        <v>65</v>
      </c>
      <c r="E39" s="8">
        <v>0.75900000000000001</v>
      </c>
      <c r="F39" s="5">
        <v>70</v>
      </c>
      <c r="G39" s="8">
        <v>0.86699999999999999</v>
      </c>
      <c r="H39" s="5">
        <v>80</v>
      </c>
      <c r="I39" s="8">
        <v>0.94</v>
      </c>
      <c r="J39" s="5">
        <v>5</v>
      </c>
      <c r="K39" s="8">
        <v>0.06</v>
      </c>
      <c r="L39" s="5">
        <v>85</v>
      </c>
      <c r="M39" s="5">
        <v>60</v>
      </c>
      <c r="N39" s="8">
        <v>0.69</v>
      </c>
      <c r="O39" s="5">
        <v>65</v>
      </c>
      <c r="P39" s="8">
        <v>0.77400000000000002</v>
      </c>
      <c r="Q39" s="5">
        <v>75</v>
      </c>
      <c r="R39" s="8">
        <v>0.86899999999999999</v>
      </c>
      <c r="S39" s="5">
        <v>80</v>
      </c>
      <c r="T39" s="8">
        <v>0.94</v>
      </c>
      <c r="U39" s="5">
        <v>5</v>
      </c>
      <c r="V39" s="8">
        <v>0.06</v>
      </c>
      <c r="W39" s="5">
        <v>85</v>
      </c>
      <c r="X39" s="5">
        <v>65</v>
      </c>
      <c r="Y39" s="8">
        <v>0.84399999999999997</v>
      </c>
      <c r="Z39" s="5">
        <v>70</v>
      </c>
      <c r="AA39" s="8">
        <v>0.92200000000000004</v>
      </c>
      <c r="AB39" s="5">
        <v>75</v>
      </c>
      <c r="AC39" s="8">
        <v>0.96099999999999997</v>
      </c>
      <c r="AD39" s="5">
        <v>75</v>
      </c>
      <c r="AE39" s="8">
        <v>1</v>
      </c>
      <c r="AF39" s="5">
        <v>0</v>
      </c>
      <c r="AG39" s="8">
        <v>0</v>
      </c>
      <c r="AH39" s="5">
        <v>75</v>
      </c>
      <c r="AI39" s="5">
        <v>45</v>
      </c>
      <c r="AJ39" s="8">
        <v>0.82699999999999996</v>
      </c>
      <c r="AK39" s="5">
        <v>50</v>
      </c>
      <c r="AL39" s="8">
        <v>0.94199999999999995</v>
      </c>
      <c r="AM39" s="5">
        <v>50</v>
      </c>
      <c r="AN39" s="8">
        <v>1</v>
      </c>
      <c r="AO39" s="5">
        <v>50</v>
      </c>
      <c r="AP39" s="8">
        <v>1</v>
      </c>
      <c r="AQ39" s="5">
        <v>0</v>
      </c>
      <c r="AR39" s="8">
        <v>0</v>
      </c>
      <c r="AS39" s="5">
        <v>50</v>
      </c>
      <c r="AT39" s="5">
        <v>60</v>
      </c>
      <c r="AU39" s="8">
        <v>0.74399999999999999</v>
      </c>
      <c r="AV39" s="5">
        <v>65</v>
      </c>
      <c r="AW39" s="8">
        <v>0.85899999999999999</v>
      </c>
      <c r="AX39" s="5">
        <v>75</v>
      </c>
      <c r="AY39" s="8">
        <v>0.94899999999999995</v>
      </c>
      <c r="AZ39" s="5">
        <v>80</v>
      </c>
      <c r="BA39" s="8">
        <v>1</v>
      </c>
      <c r="BB39" s="5">
        <v>0</v>
      </c>
      <c r="BC39" s="8">
        <v>0</v>
      </c>
      <c r="BD39" s="5">
        <v>80</v>
      </c>
    </row>
    <row r="40" spans="1:56" x14ac:dyDescent="0.35">
      <c r="A40" t="s">
        <v>140</v>
      </c>
      <c r="B40" s="5">
        <v>20</v>
      </c>
      <c r="C40" s="8">
        <v>1</v>
      </c>
      <c r="D40" s="5">
        <v>20</v>
      </c>
      <c r="E40" s="8">
        <v>1</v>
      </c>
      <c r="F40" s="5">
        <v>20</v>
      </c>
      <c r="G40" s="8">
        <v>1</v>
      </c>
      <c r="H40" s="5">
        <v>20</v>
      </c>
      <c r="I40" s="8">
        <v>1</v>
      </c>
      <c r="J40" s="5">
        <v>0</v>
      </c>
      <c r="K40" s="8">
        <v>0</v>
      </c>
      <c r="L40" s="5">
        <v>20</v>
      </c>
      <c r="M40" s="5">
        <v>10</v>
      </c>
      <c r="N40" s="8">
        <v>0.88900000000000001</v>
      </c>
      <c r="O40" s="5">
        <v>10</v>
      </c>
      <c r="P40" s="8">
        <v>1</v>
      </c>
      <c r="Q40" s="5">
        <v>10</v>
      </c>
      <c r="R40" s="8">
        <v>1</v>
      </c>
      <c r="S40" s="5">
        <v>10</v>
      </c>
      <c r="T40" s="8">
        <v>1</v>
      </c>
      <c r="U40" s="5">
        <v>0</v>
      </c>
      <c r="V40" s="8">
        <v>0</v>
      </c>
      <c r="W40" s="5">
        <v>10</v>
      </c>
      <c r="X40" s="5" t="s">
        <v>27</v>
      </c>
      <c r="Y40" s="5" t="s">
        <v>27</v>
      </c>
      <c r="Z40" s="5" t="s">
        <v>27</v>
      </c>
      <c r="AA40" s="5" t="s">
        <v>27</v>
      </c>
      <c r="AB40" s="5" t="s">
        <v>27</v>
      </c>
      <c r="AC40" s="5" t="s">
        <v>27</v>
      </c>
      <c r="AD40" s="5" t="s">
        <v>27</v>
      </c>
      <c r="AE40" s="5" t="s">
        <v>27</v>
      </c>
      <c r="AF40" s="5">
        <v>0</v>
      </c>
      <c r="AG40" s="8">
        <v>0</v>
      </c>
      <c r="AH40" s="5" t="s">
        <v>27</v>
      </c>
      <c r="AI40" s="5" t="s">
        <v>27</v>
      </c>
      <c r="AJ40" s="5" t="s">
        <v>27</v>
      </c>
      <c r="AK40" s="5" t="s">
        <v>27</v>
      </c>
      <c r="AL40" s="5" t="s">
        <v>27</v>
      </c>
      <c r="AM40" s="5" t="s">
        <v>27</v>
      </c>
      <c r="AN40" s="5" t="s">
        <v>27</v>
      </c>
      <c r="AO40" s="5" t="s">
        <v>27</v>
      </c>
      <c r="AP40" s="5" t="s">
        <v>27</v>
      </c>
      <c r="AQ40" s="5">
        <v>0</v>
      </c>
      <c r="AR40" s="8">
        <v>0</v>
      </c>
      <c r="AS40" s="5" t="s">
        <v>27</v>
      </c>
      <c r="AT40" s="5">
        <v>5</v>
      </c>
      <c r="AU40" s="8">
        <v>1</v>
      </c>
      <c r="AV40" s="5">
        <v>5</v>
      </c>
      <c r="AW40" s="8">
        <v>1</v>
      </c>
      <c r="AX40" s="5">
        <v>5</v>
      </c>
      <c r="AY40" s="8">
        <v>1</v>
      </c>
      <c r="AZ40" s="5">
        <v>5</v>
      </c>
      <c r="BA40" s="8">
        <v>1</v>
      </c>
      <c r="BB40" s="5">
        <v>0</v>
      </c>
      <c r="BC40" s="8">
        <v>0</v>
      </c>
      <c r="BD40" s="5">
        <v>5</v>
      </c>
    </row>
    <row r="41" spans="1:56" x14ac:dyDescent="0.35">
      <c r="A41" t="s">
        <v>79</v>
      </c>
      <c r="B41" s="5">
        <v>15</v>
      </c>
      <c r="C41" s="5" t="s">
        <v>27</v>
      </c>
      <c r="D41" s="5">
        <v>20</v>
      </c>
      <c r="E41" s="5" t="s">
        <v>27</v>
      </c>
      <c r="F41" s="5">
        <v>30</v>
      </c>
      <c r="G41" s="5" t="s">
        <v>27</v>
      </c>
      <c r="H41" s="5">
        <v>35</v>
      </c>
      <c r="I41" s="5" t="s">
        <v>27</v>
      </c>
      <c r="J41" s="5" t="s">
        <v>27</v>
      </c>
      <c r="K41" s="5" t="s">
        <v>27</v>
      </c>
      <c r="L41" s="5">
        <v>40</v>
      </c>
      <c r="M41" s="5">
        <v>15</v>
      </c>
      <c r="N41" s="8">
        <v>0.39500000000000002</v>
      </c>
      <c r="O41" s="5">
        <v>25</v>
      </c>
      <c r="P41" s="8">
        <v>0.55800000000000005</v>
      </c>
      <c r="Q41" s="5">
        <v>35</v>
      </c>
      <c r="R41" s="8">
        <v>0.76700000000000002</v>
      </c>
      <c r="S41" s="5">
        <v>40</v>
      </c>
      <c r="T41" s="8">
        <v>0.88400000000000001</v>
      </c>
      <c r="U41" s="5">
        <v>5</v>
      </c>
      <c r="V41" s="8">
        <v>0.11600000000000001</v>
      </c>
      <c r="W41" s="5">
        <v>45</v>
      </c>
      <c r="X41" s="5">
        <v>15</v>
      </c>
      <c r="Y41" s="8">
        <v>0.51600000000000001</v>
      </c>
      <c r="Z41" s="5">
        <v>20</v>
      </c>
      <c r="AA41" s="8">
        <v>0.67700000000000005</v>
      </c>
      <c r="AB41" s="5">
        <v>25</v>
      </c>
      <c r="AC41" s="8">
        <v>0.871</v>
      </c>
      <c r="AD41" s="5">
        <v>30</v>
      </c>
      <c r="AE41" s="8">
        <v>1</v>
      </c>
      <c r="AF41" s="5">
        <v>0</v>
      </c>
      <c r="AG41" s="8">
        <v>0</v>
      </c>
      <c r="AH41" s="5">
        <v>30</v>
      </c>
      <c r="AI41" s="5">
        <v>15</v>
      </c>
      <c r="AJ41" s="5" t="s">
        <v>27</v>
      </c>
      <c r="AK41" s="5">
        <v>30</v>
      </c>
      <c r="AL41" s="5" t="s">
        <v>27</v>
      </c>
      <c r="AM41" s="5">
        <v>35</v>
      </c>
      <c r="AN41" s="5" t="s">
        <v>27</v>
      </c>
      <c r="AO41" s="5">
        <v>35</v>
      </c>
      <c r="AP41" s="5" t="s">
        <v>27</v>
      </c>
      <c r="AQ41" s="5" t="s">
        <v>27</v>
      </c>
      <c r="AR41" s="5" t="s">
        <v>27</v>
      </c>
      <c r="AS41" s="5">
        <v>35</v>
      </c>
      <c r="AT41" s="5">
        <v>15</v>
      </c>
      <c r="AU41" s="5" t="s">
        <v>27</v>
      </c>
      <c r="AV41" s="5">
        <v>25</v>
      </c>
      <c r="AW41" s="5" t="s">
        <v>27</v>
      </c>
      <c r="AX41" s="5">
        <v>30</v>
      </c>
      <c r="AY41" s="5" t="s">
        <v>27</v>
      </c>
      <c r="AZ41" s="5">
        <v>30</v>
      </c>
      <c r="BA41" s="5" t="s">
        <v>27</v>
      </c>
      <c r="BB41" s="5" t="s">
        <v>27</v>
      </c>
      <c r="BC41" s="5" t="s">
        <v>27</v>
      </c>
      <c r="BD41" s="5">
        <v>35</v>
      </c>
    </row>
    <row r="42" spans="1:56" x14ac:dyDescent="0.35">
      <c r="A42" t="s">
        <v>80</v>
      </c>
      <c r="B42" s="11">
        <v>5990</v>
      </c>
      <c r="C42" s="8">
        <v>0.35899999999999999</v>
      </c>
      <c r="D42" s="11">
        <v>9410</v>
      </c>
      <c r="E42" s="8">
        <v>0.56399999999999995</v>
      </c>
      <c r="F42" s="11">
        <v>11900</v>
      </c>
      <c r="G42" s="8">
        <v>0.71399999999999997</v>
      </c>
      <c r="H42" s="11">
        <v>13870</v>
      </c>
      <c r="I42" s="8">
        <v>0.83199999999999996</v>
      </c>
      <c r="J42" s="11">
        <v>2795</v>
      </c>
      <c r="K42" s="8">
        <v>0.16800000000000001</v>
      </c>
      <c r="L42" s="11">
        <v>16665</v>
      </c>
      <c r="M42" s="11">
        <v>6950</v>
      </c>
      <c r="N42" s="8">
        <v>0.43099999999999999</v>
      </c>
      <c r="O42" s="11">
        <v>9770</v>
      </c>
      <c r="P42" s="8">
        <v>0.60599999999999998</v>
      </c>
      <c r="Q42" s="11">
        <v>11915</v>
      </c>
      <c r="R42" s="8">
        <v>0.73799999999999999</v>
      </c>
      <c r="S42" s="11">
        <v>13545</v>
      </c>
      <c r="T42" s="8">
        <v>0.83899999999999997</v>
      </c>
      <c r="U42" s="11">
        <v>2590</v>
      </c>
      <c r="V42" s="8">
        <v>0.161</v>
      </c>
      <c r="W42" s="11">
        <v>16135</v>
      </c>
      <c r="X42" s="11">
        <v>7840</v>
      </c>
      <c r="Y42" s="8">
        <v>0.44900000000000001</v>
      </c>
      <c r="Z42" s="11">
        <v>10960</v>
      </c>
      <c r="AA42" s="8">
        <v>0.627</v>
      </c>
      <c r="AB42" s="11">
        <v>13785</v>
      </c>
      <c r="AC42" s="8">
        <v>0.78900000000000003</v>
      </c>
      <c r="AD42" s="11">
        <v>15150</v>
      </c>
      <c r="AE42" s="8">
        <v>0.86699999999999999</v>
      </c>
      <c r="AF42" s="11">
        <v>2330</v>
      </c>
      <c r="AG42" s="8">
        <v>0.13300000000000001</v>
      </c>
      <c r="AH42" s="11">
        <v>17480</v>
      </c>
      <c r="AI42" s="11">
        <v>6550</v>
      </c>
      <c r="AJ42" s="8">
        <v>0.38</v>
      </c>
      <c r="AK42" s="11">
        <v>10355</v>
      </c>
      <c r="AL42" s="8">
        <v>0.60099999999999998</v>
      </c>
      <c r="AM42" s="11">
        <v>14140</v>
      </c>
      <c r="AN42" s="8">
        <v>0.82099999999999995</v>
      </c>
      <c r="AO42" s="11">
        <v>15640</v>
      </c>
      <c r="AP42" s="8">
        <v>0.90800000000000003</v>
      </c>
      <c r="AQ42" s="11">
        <v>1575</v>
      </c>
      <c r="AR42" s="8">
        <v>9.1999999999999998E-2</v>
      </c>
      <c r="AS42" s="11">
        <v>17215</v>
      </c>
      <c r="AT42" s="11">
        <v>4950</v>
      </c>
      <c r="AU42" s="8">
        <v>0.3</v>
      </c>
      <c r="AV42" s="11">
        <v>8545</v>
      </c>
      <c r="AW42" s="8">
        <v>0.51700000000000002</v>
      </c>
      <c r="AX42" s="11">
        <v>11675</v>
      </c>
      <c r="AY42" s="8">
        <v>0.70699999999999996</v>
      </c>
      <c r="AZ42" s="11">
        <v>14090</v>
      </c>
      <c r="BA42" s="8">
        <v>0.85299999999999998</v>
      </c>
      <c r="BB42" s="11">
        <v>2425</v>
      </c>
      <c r="BC42" s="8">
        <v>0.14699999999999999</v>
      </c>
      <c r="BD42" s="11">
        <v>16515</v>
      </c>
    </row>
    <row r="43" spans="1:56" x14ac:dyDescent="0.35">
      <c r="A43" t="s">
        <v>62</v>
      </c>
      <c r="B43" s="5">
        <v>215</v>
      </c>
      <c r="C43" s="8">
        <v>0.17899999999999999</v>
      </c>
      <c r="D43" s="5">
        <v>530</v>
      </c>
      <c r="E43" s="8">
        <v>0.435</v>
      </c>
      <c r="F43" s="5">
        <v>835</v>
      </c>
      <c r="G43" s="8">
        <v>0.68799999999999994</v>
      </c>
      <c r="H43" s="11">
        <v>1055</v>
      </c>
      <c r="I43" s="8">
        <v>0.871</v>
      </c>
      <c r="J43" s="5">
        <v>155</v>
      </c>
      <c r="K43" s="8">
        <v>0.129</v>
      </c>
      <c r="L43" s="11">
        <v>1215</v>
      </c>
      <c r="M43" s="5">
        <v>290</v>
      </c>
      <c r="N43" s="8">
        <v>0.28100000000000003</v>
      </c>
      <c r="O43" s="5">
        <v>595</v>
      </c>
      <c r="P43" s="8">
        <v>0.57399999999999995</v>
      </c>
      <c r="Q43" s="5">
        <v>820</v>
      </c>
      <c r="R43" s="8">
        <v>0.79</v>
      </c>
      <c r="S43" s="5">
        <v>945</v>
      </c>
      <c r="T43" s="8">
        <v>0.90700000000000003</v>
      </c>
      <c r="U43" s="5">
        <v>95</v>
      </c>
      <c r="V43" s="8">
        <v>9.2999999999999999E-2</v>
      </c>
      <c r="W43" s="11">
        <v>1040</v>
      </c>
      <c r="X43" s="5">
        <v>475</v>
      </c>
      <c r="Y43" s="8">
        <v>0.47599999999999998</v>
      </c>
      <c r="Z43" s="5">
        <v>735</v>
      </c>
      <c r="AA43" s="8">
        <v>0.73799999999999999</v>
      </c>
      <c r="AB43" s="5">
        <v>895</v>
      </c>
      <c r="AC43" s="8">
        <v>0.90300000000000002</v>
      </c>
      <c r="AD43" s="5">
        <v>945</v>
      </c>
      <c r="AE43" s="8">
        <v>0.95399999999999996</v>
      </c>
      <c r="AF43" s="5">
        <v>45</v>
      </c>
      <c r="AG43" s="8">
        <v>4.5999999999999999E-2</v>
      </c>
      <c r="AH43" s="5">
        <v>995</v>
      </c>
      <c r="AI43" s="5">
        <v>300</v>
      </c>
      <c r="AJ43" s="8">
        <v>0.34599999999999997</v>
      </c>
      <c r="AK43" s="5">
        <v>565</v>
      </c>
      <c r="AL43" s="8">
        <v>0.65200000000000002</v>
      </c>
      <c r="AM43" s="5">
        <v>780</v>
      </c>
      <c r="AN43" s="8">
        <v>0.89900000000000002</v>
      </c>
      <c r="AO43" s="5">
        <v>840</v>
      </c>
      <c r="AP43" s="8">
        <v>0.96799999999999997</v>
      </c>
      <c r="AQ43" s="5">
        <v>30</v>
      </c>
      <c r="AR43" s="8">
        <v>3.2000000000000001E-2</v>
      </c>
      <c r="AS43" s="5">
        <v>870</v>
      </c>
      <c r="AT43" s="5">
        <v>175</v>
      </c>
      <c r="AU43" s="8">
        <v>0.185</v>
      </c>
      <c r="AV43" s="5">
        <v>400</v>
      </c>
      <c r="AW43" s="8">
        <v>0.42099999999999999</v>
      </c>
      <c r="AX43" s="5">
        <v>655</v>
      </c>
      <c r="AY43" s="8">
        <v>0.68300000000000005</v>
      </c>
      <c r="AZ43" s="5">
        <v>835</v>
      </c>
      <c r="BA43" s="8">
        <v>0.876</v>
      </c>
      <c r="BB43" s="5">
        <v>120</v>
      </c>
      <c r="BC43" s="8">
        <v>0.124</v>
      </c>
      <c r="BD43" s="5">
        <v>955</v>
      </c>
    </row>
    <row r="44" spans="1:56" x14ac:dyDescent="0.35">
      <c r="A44" t="s">
        <v>63</v>
      </c>
      <c r="B44" s="11">
        <v>3685</v>
      </c>
      <c r="C44" s="8">
        <v>0.39500000000000002</v>
      </c>
      <c r="D44" s="11">
        <v>5595</v>
      </c>
      <c r="E44" s="8">
        <v>0.6</v>
      </c>
      <c r="F44" s="11">
        <v>7230</v>
      </c>
      <c r="G44" s="8">
        <v>0.77500000000000002</v>
      </c>
      <c r="H44" s="11">
        <v>8300</v>
      </c>
      <c r="I44" s="8">
        <v>0.88900000000000001</v>
      </c>
      <c r="J44" s="11">
        <v>1035</v>
      </c>
      <c r="K44" s="8">
        <v>0.111</v>
      </c>
      <c r="L44" s="11">
        <v>9335</v>
      </c>
      <c r="M44" s="11">
        <v>3765</v>
      </c>
      <c r="N44" s="8">
        <v>0.41499999999999998</v>
      </c>
      <c r="O44" s="11">
        <v>5745</v>
      </c>
      <c r="P44" s="8">
        <v>0.63300000000000001</v>
      </c>
      <c r="Q44" s="11">
        <v>7355</v>
      </c>
      <c r="R44" s="8">
        <v>0.81</v>
      </c>
      <c r="S44" s="11">
        <v>8315</v>
      </c>
      <c r="T44" s="8">
        <v>0.91600000000000004</v>
      </c>
      <c r="U44" s="5">
        <v>765</v>
      </c>
      <c r="V44" s="8">
        <v>8.4000000000000005E-2</v>
      </c>
      <c r="W44" s="11">
        <v>9080</v>
      </c>
      <c r="X44" s="11">
        <v>4850</v>
      </c>
      <c r="Y44" s="8">
        <v>0.54600000000000004</v>
      </c>
      <c r="Z44" s="11">
        <v>6735</v>
      </c>
      <c r="AA44" s="8">
        <v>0.75800000000000001</v>
      </c>
      <c r="AB44" s="11">
        <v>8015</v>
      </c>
      <c r="AC44" s="8">
        <v>0.90200000000000002</v>
      </c>
      <c r="AD44" s="11">
        <v>8525</v>
      </c>
      <c r="AE44" s="8">
        <v>0.96</v>
      </c>
      <c r="AF44" s="5">
        <v>355</v>
      </c>
      <c r="AG44" s="8">
        <v>0.04</v>
      </c>
      <c r="AH44" s="11">
        <v>8885</v>
      </c>
      <c r="AI44" s="11">
        <v>3335</v>
      </c>
      <c r="AJ44" s="8">
        <v>0.42699999999999999</v>
      </c>
      <c r="AK44" s="11">
        <v>5340</v>
      </c>
      <c r="AL44" s="8">
        <v>0.68400000000000005</v>
      </c>
      <c r="AM44" s="11">
        <v>7045</v>
      </c>
      <c r="AN44" s="8">
        <v>0.90300000000000002</v>
      </c>
      <c r="AO44" s="11">
        <v>7520</v>
      </c>
      <c r="AP44" s="8">
        <v>0.96299999999999997</v>
      </c>
      <c r="AQ44" s="5">
        <v>285</v>
      </c>
      <c r="AR44" s="8">
        <v>3.6999999999999998E-2</v>
      </c>
      <c r="AS44" s="11">
        <v>7805</v>
      </c>
      <c r="AT44" s="11">
        <v>2575</v>
      </c>
      <c r="AU44" s="8">
        <v>0.32300000000000001</v>
      </c>
      <c r="AV44" s="11">
        <v>4365</v>
      </c>
      <c r="AW44" s="8">
        <v>0.54700000000000004</v>
      </c>
      <c r="AX44" s="11">
        <v>5990</v>
      </c>
      <c r="AY44" s="8">
        <v>0.751</v>
      </c>
      <c r="AZ44" s="11">
        <v>7030</v>
      </c>
      <c r="BA44" s="8">
        <v>0.88200000000000001</v>
      </c>
      <c r="BB44" s="5">
        <v>945</v>
      </c>
      <c r="BC44" s="8">
        <v>0.11799999999999999</v>
      </c>
      <c r="BD44" s="11">
        <v>7975</v>
      </c>
    </row>
    <row r="45" spans="1:56" x14ac:dyDescent="0.35">
      <c r="A45" t="s">
        <v>64</v>
      </c>
      <c r="B45" s="11">
        <v>2435</v>
      </c>
      <c r="C45" s="8">
        <v>0.50800000000000001</v>
      </c>
      <c r="D45" s="11">
        <v>3845</v>
      </c>
      <c r="E45" s="8">
        <v>0.80200000000000005</v>
      </c>
      <c r="F45" s="11">
        <v>4475</v>
      </c>
      <c r="G45" s="8">
        <v>0.93300000000000005</v>
      </c>
      <c r="H45" s="11">
        <v>4720</v>
      </c>
      <c r="I45" s="8">
        <v>0.98399999999999999</v>
      </c>
      <c r="J45" s="5">
        <v>75</v>
      </c>
      <c r="K45" s="8">
        <v>1.6E-2</v>
      </c>
      <c r="L45" s="11">
        <v>4795</v>
      </c>
      <c r="M45" s="11">
        <v>2930</v>
      </c>
      <c r="N45" s="8">
        <v>0.625</v>
      </c>
      <c r="O45" s="11">
        <v>3935</v>
      </c>
      <c r="P45" s="8">
        <v>0.83899999999999997</v>
      </c>
      <c r="Q45" s="11">
        <v>4435</v>
      </c>
      <c r="R45" s="8">
        <v>0.94599999999999995</v>
      </c>
      <c r="S45" s="11">
        <v>4610</v>
      </c>
      <c r="T45" s="8">
        <v>0.98299999999999998</v>
      </c>
      <c r="U45" s="5">
        <v>80</v>
      </c>
      <c r="V45" s="8">
        <v>1.7000000000000001E-2</v>
      </c>
      <c r="W45" s="11">
        <v>4690</v>
      </c>
      <c r="X45" s="11">
        <v>3165</v>
      </c>
      <c r="Y45" s="8">
        <v>0.63600000000000001</v>
      </c>
      <c r="Z45" s="11">
        <v>4290</v>
      </c>
      <c r="AA45" s="8">
        <v>0.86199999999999999</v>
      </c>
      <c r="AB45" s="11">
        <v>4845</v>
      </c>
      <c r="AC45" s="8">
        <v>0.97299999999999998</v>
      </c>
      <c r="AD45" s="11">
        <v>4930</v>
      </c>
      <c r="AE45" s="8">
        <v>0.99</v>
      </c>
      <c r="AF45" s="5">
        <v>50</v>
      </c>
      <c r="AG45" s="8">
        <v>0.01</v>
      </c>
      <c r="AH45" s="11">
        <v>4980</v>
      </c>
      <c r="AI45" s="11">
        <v>2935</v>
      </c>
      <c r="AJ45" s="8">
        <v>0.60199999999999998</v>
      </c>
      <c r="AK45" s="11">
        <v>4175</v>
      </c>
      <c r="AL45" s="8">
        <v>0.85599999999999998</v>
      </c>
      <c r="AM45" s="11">
        <v>4775</v>
      </c>
      <c r="AN45" s="8">
        <v>0.97899999999999998</v>
      </c>
      <c r="AO45" s="11">
        <v>4850</v>
      </c>
      <c r="AP45" s="8">
        <v>0.995</v>
      </c>
      <c r="AQ45" s="5">
        <v>25</v>
      </c>
      <c r="AR45" s="8">
        <v>5.0000000000000001E-3</v>
      </c>
      <c r="AS45" s="11">
        <v>4875</v>
      </c>
      <c r="AT45" s="11">
        <v>2135</v>
      </c>
      <c r="AU45" s="8">
        <v>0.442</v>
      </c>
      <c r="AV45" s="11">
        <v>3615</v>
      </c>
      <c r="AW45" s="8">
        <v>0.747</v>
      </c>
      <c r="AX45" s="11">
        <v>4445</v>
      </c>
      <c r="AY45" s="8">
        <v>0.91900000000000004</v>
      </c>
      <c r="AZ45" s="11">
        <v>4745</v>
      </c>
      <c r="BA45" s="8">
        <v>0.98099999999999998</v>
      </c>
      <c r="BB45" s="5">
        <v>90</v>
      </c>
      <c r="BC45" s="8">
        <v>1.9E-2</v>
      </c>
      <c r="BD45" s="11">
        <v>4835</v>
      </c>
    </row>
    <row r="46" spans="1:56" x14ac:dyDescent="0.35">
      <c r="A46" t="s">
        <v>65</v>
      </c>
      <c r="B46" s="5">
        <v>370</v>
      </c>
      <c r="C46" s="8">
        <v>0.35699999999999998</v>
      </c>
      <c r="D46" s="5">
        <v>700</v>
      </c>
      <c r="E46" s="8">
        <v>0.67100000000000004</v>
      </c>
      <c r="F46" s="5">
        <v>910</v>
      </c>
      <c r="G46" s="8">
        <v>0.875</v>
      </c>
      <c r="H46" s="11">
        <v>1005</v>
      </c>
      <c r="I46" s="8">
        <v>0.96299999999999997</v>
      </c>
      <c r="J46" s="5">
        <v>40</v>
      </c>
      <c r="K46" s="8">
        <v>3.6999999999999998E-2</v>
      </c>
      <c r="L46" s="11">
        <v>1040</v>
      </c>
      <c r="M46" s="5">
        <v>265</v>
      </c>
      <c r="N46" s="8">
        <v>0.29899999999999999</v>
      </c>
      <c r="O46" s="5">
        <v>540</v>
      </c>
      <c r="P46" s="8">
        <v>0.61199999999999999</v>
      </c>
      <c r="Q46" s="5">
        <v>735</v>
      </c>
      <c r="R46" s="8">
        <v>0.83</v>
      </c>
      <c r="S46" s="5">
        <v>845</v>
      </c>
      <c r="T46" s="8">
        <v>0.95399999999999996</v>
      </c>
      <c r="U46" s="5">
        <v>40</v>
      </c>
      <c r="V46" s="8">
        <v>4.5999999999999999E-2</v>
      </c>
      <c r="W46" s="5">
        <v>885</v>
      </c>
      <c r="X46" s="5">
        <v>460</v>
      </c>
      <c r="Y46" s="8">
        <v>0.53200000000000003</v>
      </c>
      <c r="Z46" s="5">
        <v>675</v>
      </c>
      <c r="AA46" s="8">
        <v>0.77600000000000002</v>
      </c>
      <c r="AB46" s="5">
        <v>815</v>
      </c>
      <c r="AC46" s="8">
        <v>0.93600000000000005</v>
      </c>
      <c r="AD46" s="5">
        <v>850</v>
      </c>
      <c r="AE46" s="8">
        <v>0.97899999999999998</v>
      </c>
      <c r="AF46" s="5">
        <v>20</v>
      </c>
      <c r="AG46" s="8">
        <v>2.1000000000000001E-2</v>
      </c>
      <c r="AH46" s="5">
        <v>870</v>
      </c>
      <c r="AI46" s="5">
        <v>375</v>
      </c>
      <c r="AJ46" s="8">
        <v>0.47099999999999997</v>
      </c>
      <c r="AK46" s="5">
        <v>630</v>
      </c>
      <c r="AL46" s="8">
        <v>0.79100000000000004</v>
      </c>
      <c r="AM46" s="5">
        <v>770</v>
      </c>
      <c r="AN46" s="8">
        <v>0.96899999999999997</v>
      </c>
      <c r="AO46" s="5">
        <v>785</v>
      </c>
      <c r="AP46" s="8">
        <v>0.98899999999999999</v>
      </c>
      <c r="AQ46" s="5">
        <v>10</v>
      </c>
      <c r="AR46" s="8">
        <v>1.0999999999999999E-2</v>
      </c>
      <c r="AS46" s="5">
        <v>795</v>
      </c>
      <c r="AT46" s="5">
        <v>165</v>
      </c>
      <c r="AU46" s="8">
        <v>0.219</v>
      </c>
      <c r="AV46" s="5">
        <v>390</v>
      </c>
      <c r="AW46" s="8">
        <v>0.51700000000000002</v>
      </c>
      <c r="AX46" s="5">
        <v>590</v>
      </c>
      <c r="AY46" s="8">
        <v>0.78300000000000003</v>
      </c>
      <c r="AZ46" s="5">
        <v>710</v>
      </c>
      <c r="BA46" s="8">
        <v>0.94199999999999995</v>
      </c>
      <c r="BB46" s="5">
        <v>45</v>
      </c>
      <c r="BC46" s="8">
        <v>5.8000000000000003E-2</v>
      </c>
      <c r="BD46" s="5">
        <v>755</v>
      </c>
    </row>
    <row r="47" spans="1:56" x14ac:dyDescent="0.35">
      <c r="A47" t="s">
        <v>141</v>
      </c>
      <c r="B47" s="5">
        <v>100</v>
      </c>
      <c r="C47" s="8">
        <v>0.17499999999999999</v>
      </c>
      <c r="D47" s="5">
        <v>195</v>
      </c>
      <c r="E47" s="8">
        <v>0.33900000000000002</v>
      </c>
      <c r="F47" s="5">
        <v>295</v>
      </c>
      <c r="G47" s="8">
        <v>0.51700000000000002</v>
      </c>
      <c r="H47" s="5">
        <v>415</v>
      </c>
      <c r="I47" s="8">
        <v>0.72299999999999998</v>
      </c>
      <c r="J47" s="5">
        <v>160</v>
      </c>
      <c r="K47" s="8">
        <v>0.27700000000000002</v>
      </c>
      <c r="L47" s="5">
        <v>575</v>
      </c>
      <c r="M47" s="5">
        <v>185</v>
      </c>
      <c r="N47" s="8">
        <v>0.27300000000000002</v>
      </c>
      <c r="O47" s="5">
        <v>330</v>
      </c>
      <c r="P47" s="8">
        <v>0.49399999999999999</v>
      </c>
      <c r="Q47" s="5">
        <v>470</v>
      </c>
      <c r="R47" s="8">
        <v>0.70299999999999996</v>
      </c>
      <c r="S47" s="5">
        <v>575</v>
      </c>
      <c r="T47" s="8">
        <v>0.86099999999999999</v>
      </c>
      <c r="U47" s="5">
        <v>95</v>
      </c>
      <c r="V47" s="8">
        <v>0.13900000000000001</v>
      </c>
      <c r="W47" s="5">
        <v>670</v>
      </c>
      <c r="X47" s="5">
        <v>340</v>
      </c>
      <c r="Y47" s="8">
        <v>0.45600000000000002</v>
      </c>
      <c r="Z47" s="5">
        <v>520</v>
      </c>
      <c r="AA47" s="8">
        <v>0.7</v>
      </c>
      <c r="AB47" s="5">
        <v>645</v>
      </c>
      <c r="AC47" s="8">
        <v>0.86699999999999999</v>
      </c>
      <c r="AD47" s="5">
        <v>700</v>
      </c>
      <c r="AE47" s="8">
        <v>0.94199999999999995</v>
      </c>
      <c r="AF47" s="5">
        <v>45</v>
      </c>
      <c r="AG47" s="8">
        <v>5.8000000000000003E-2</v>
      </c>
      <c r="AH47" s="5">
        <v>745</v>
      </c>
      <c r="AI47" s="5">
        <v>170</v>
      </c>
      <c r="AJ47" s="8">
        <v>0.33300000000000002</v>
      </c>
      <c r="AK47" s="5">
        <v>325</v>
      </c>
      <c r="AL47" s="8">
        <v>0.63700000000000001</v>
      </c>
      <c r="AM47" s="5">
        <v>445</v>
      </c>
      <c r="AN47" s="8">
        <v>0.871</v>
      </c>
      <c r="AO47" s="5">
        <v>485</v>
      </c>
      <c r="AP47" s="8">
        <v>0.94199999999999995</v>
      </c>
      <c r="AQ47" s="5">
        <v>30</v>
      </c>
      <c r="AR47" s="8">
        <v>5.8000000000000003E-2</v>
      </c>
      <c r="AS47" s="5">
        <v>515</v>
      </c>
      <c r="AT47" s="5">
        <v>125</v>
      </c>
      <c r="AU47" s="8">
        <v>0.23300000000000001</v>
      </c>
      <c r="AV47" s="5">
        <v>235</v>
      </c>
      <c r="AW47" s="8">
        <v>0.43</v>
      </c>
      <c r="AX47" s="5">
        <v>330</v>
      </c>
      <c r="AY47" s="8">
        <v>0.61</v>
      </c>
      <c r="AZ47" s="5">
        <v>430</v>
      </c>
      <c r="BA47" s="8">
        <v>0.79200000000000004</v>
      </c>
      <c r="BB47" s="5">
        <v>115</v>
      </c>
      <c r="BC47" s="8">
        <v>0.20799999999999999</v>
      </c>
      <c r="BD47" s="5">
        <v>545</v>
      </c>
    </row>
    <row r="48" spans="1:56" x14ac:dyDescent="0.35">
      <c r="A48" t="s">
        <v>147</v>
      </c>
      <c r="B48" s="5">
        <v>320</v>
      </c>
      <c r="C48" s="8">
        <v>0.129</v>
      </c>
      <c r="D48" s="11">
        <v>1180</v>
      </c>
      <c r="E48" s="8">
        <v>0.47599999999999998</v>
      </c>
      <c r="F48" s="11">
        <v>2085</v>
      </c>
      <c r="G48" s="8">
        <v>0.83899999999999997</v>
      </c>
      <c r="H48" s="11">
        <v>2375</v>
      </c>
      <c r="I48" s="8">
        <v>0.95499999999999996</v>
      </c>
      <c r="J48" s="5">
        <v>110</v>
      </c>
      <c r="K48" s="8">
        <v>4.4999999999999998E-2</v>
      </c>
      <c r="L48" s="11">
        <v>2485</v>
      </c>
      <c r="M48" s="5">
        <v>490</v>
      </c>
      <c r="N48" s="8">
        <v>0.19400000000000001</v>
      </c>
      <c r="O48" s="11">
        <v>1325</v>
      </c>
      <c r="P48" s="8">
        <v>0.52400000000000002</v>
      </c>
      <c r="Q48" s="11">
        <v>2105</v>
      </c>
      <c r="R48" s="8">
        <v>0.83299999999999996</v>
      </c>
      <c r="S48" s="11">
        <v>2395</v>
      </c>
      <c r="T48" s="8">
        <v>0.94799999999999995</v>
      </c>
      <c r="U48" s="5">
        <v>130</v>
      </c>
      <c r="V48" s="8">
        <v>5.1999999999999998E-2</v>
      </c>
      <c r="W48" s="11">
        <v>2530</v>
      </c>
      <c r="X48" s="5">
        <v>960</v>
      </c>
      <c r="Y48" s="8">
        <v>0.41099999999999998</v>
      </c>
      <c r="Z48" s="11">
        <v>1670</v>
      </c>
      <c r="AA48" s="8">
        <v>0.71599999999999997</v>
      </c>
      <c r="AB48" s="11">
        <v>2150</v>
      </c>
      <c r="AC48" s="8">
        <v>0.92200000000000004</v>
      </c>
      <c r="AD48" s="11">
        <v>2250</v>
      </c>
      <c r="AE48" s="8">
        <v>0.96499999999999997</v>
      </c>
      <c r="AF48" s="5">
        <v>80</v>
      </c>
      <c r="AG48" s="8">
        <v>3.5000000000000003E-2</v>
      </c>
      <c r="AH48" s="11">
        <v>2330</v>
      </c>
      <c r="AI48" s="5">
        <v>810</v>
      </c>
      <c r="AJ48" s="8">
        <v>0.377</v>
      </c>
      <c r="AK48" s="11">
        <v>1520</v>
      </c>
      <c r="AL48" s="8">
        <v>0.70899999999999996</v>
      </c>
      <c r="AM48" s="11">
        <v>2010</v>
      </c>
      <c r="AN48" s="8">
        <v>0.93700000000000006</v>
      </c>
      <c r="AO48" s="11">
        <v>2100</v>
      </c>
      <c r="AP48" s="8">
        <v>0.97799999999999998</v>
      </c>
      <c r="AQ48" s="5">
        <v>45</v>
      </c>
      <c r="AR48" s="8">
        <v>2.1999999999999999E-2</v>
      </c>
      <c r="AS48" s="11">
        <v>2150</v>
      </c>
      <c r="AT48" s="5">
        <v>450</v>
      </c>
      <c r="AU48" s="8">
        <v>0.20200000000000001</v>
      </c>
      <c r="AV48" s="11">
        <v>1100</v>
      </c>
      <c r="AW48" s="8">
        <v>0.49199999999999999</v>
      </c>
      <c r="AX48" s="11">
        <v>1745</v>
      </c>
      <c r="AY48" s="8">
        <v>0.78100000000000003</v>
      </c>
      <c r="AZ48" s="11">
        <v>2035</v>
      </c>
      <c r="BA48" s="8">
        <v>0.91300000000000003</v>
      </c>
      <c r="BB48" s="5">
        <v>195</v>
      </c>
      <c r="BC48" s="8">
        <v>8.6999999999999994E-2</v>
      </c>
      <c r="BD48" s="11">
        <v>2230</v>
      </c>
    </row>
    <row r="49" spans="1:56" x14ac:dyDescent="0.35">
      <c r="A49" t="s">
        <v>37</v>
      </c>
      <c r="B49" s="11">
        <v>3555</v>
      </c>
      <c r="C49" s="8">
        <v>0.32200000000000001</v>
      </c>
      <c r="D49" s="11">
        <v>6920</v>
      </c>
      <c r="E49" s="8">
        <v>0.627</v>
      </c>
      <c r="F49" s="11">
        <v>9700</v>
      </c>
      <c r="G49" s="8">
        <v>0.879</v>
      </c>
      <c r="H49" s="11">
        <v>10720</v>
      </c>
      <c r="I49" s="8">
        <v>0.97099999999999997</v>
      </c>
      <c r="J49" s="5">
        <v>325</v>
      </c>
      <c r="K49" s="8">
        <v>2.9000000000000001E-2</v>
      </c>
      <c r="L49" s="11">
        <v>11040</v>
      </c>
      <c r="M49" s="11">
        <v>3570</v>
      </c>
      <c r="N49" s="8">
        <v>0.314</v>
      </c>
      <c r="O49" s="11">
        <v>7295</v>
      </c>
      <c r="P49" s="8">
        <v>0.64</v>
      </c>
      <c r="Q49" s="11">
        <v>10075</v>
      </c>
      <c r="R49" s="8">
        <v>0.88500000000000001</v>
      </c>
      <c r="S49" s="11">
        <v>11100</v>
      </c>
      <c r="T49" s="8">
        <v>0.97499999999999998</v>
      </c>
      <c r="U49" s="5">
        <v>290</v>
      </c>
      <c r="V49" s="8">
        <v>2.5000000000000001E-2</v>
      </c>
      <c r="W49" s="11">
        <v>11385</v>
      </c>
      <c r="X49" s="11">
        <v>5000</v>
      </c>
      <c r="Y49" s="8">
        <v>0.44</v>
      </c>
      <c r="Z49" s="11">
        <v>8095</v>
      </c>
      <c r="AA49" s="8">
        <v>0.71299999999999997</v>
      </c>
      <c r="AB49" s="11">
        <v>10515</v>
      </c>
      <c r="AC49" s="8">
        <v>0.92500000000000004</v>
      </c>
      <c r="AD49" s="11">
        <v>11175</v>
      </c>
      <c r="AE49" s="8">
        <v>0.98299999999999998</v>
      </c>
      <c r="AF49" s="5">
        <v>190</v>
      </c>
      <c r="AG49" s="8">
        <v>1.7000000000000001E-2</v>
      </c>
      <c r="AH49" s="11">
        <v>11360</v>
      </c>
      <c r="AI49" s="11">
        <v>3845</v>
      </c>
      <c r="AJ49" s="8">
        <v>0.376</v>
      </c>
      <c r="AK49" s="11">
        <v>7150</v>
      </c>
      <c r="AL49" s="8">
        <v>0.69899999999999995</v>
      </c>
      <c r="AM49" s="11">
        <v>9615</v>
      </c>
      <c r="AN49" s="8">
        <v>0.94</v>
      </c>
      <c r="AO49" s="11">
        <v>10140</v>
      </c>
      <c r="AP49" s="8">
        <v>0.99099999999999999</v>
      </c>
      <c r="AQ49" s="5">
        <v>90</v>
      </c>
      <c r="AR49" s="8">
        <v>8.9999999999999993E-3</v>
      </c>
      <c r="AS49" s="11">
        <v>10230</v>
      </c>
      <c r="AT49" s="11">
        <v>2520</v>
      </c>
      <c r="AU49" s="8">
        <v>0.26500000000000001</v>
      </c>
      <c r="AV49" s="11">
        <v>5635</v>
      </c>
      <c r="AW49" s="8">
        <v>0.59399999999999997</v>
      </c>
      <c r="AX49" s="11">
        <v>8335</v>
      </c>
      <c r="AY49" s="8">
        <v>0.878</v>
      </c>
      <c r="AZ49" s="11">
        <v>9265</v>
      </c>
      <c r="BA49" s="8">
        <v>0.97599999999999998</v>
      </c>
      <c r="BB49" s="5">
        <v>225</v>
      </c>
      <c r="BC49" s="8">
        <v>2.4E-2</v>
      </c>
      <c r="BD49" s="11">
        <v>9490</v>
      </c>
    </row>
    <row r="50" spans="1:56" x14ac:dyDescent="0.35">
      <c r="A50" t="s">
        <v>67</v>
      </c>
      <c r="B50" s="11">
        <v>2265</v>
      </c>
      <c r="C50" s="8">
        <v>0.316</v>
      </c>
      <c r="D50" s="11">
        <v>4025</v>
      </c>
      <c r="E50" s="8">
        <v>0.56100000000000005</v>
      </c>
      <c r="F50" s="11">
        <v>5430</v>
      </c>
      <c r="G50" s="8">
        <v>0.75700000000000001</v>
      </c>
      <c r="H50" s="11">
        <v>6440</v>
      </c>
      <c r="I50" s="8">
        <v>0.89800000000000002</v>
      </c>
      <c r="J50" s="5">
        <v>730</v>
      </c>
      <c r="K50" s="8">
        <v>0.10199999999999999</v>
      </c>
      <c r="L50" s="11">
        <v>7175</v>
      </c>
      <c r="M50" s="11">
        <v>2520</v>
      </c>
      <c r="N50" s="8">
        <v>0.34599999999999997</v>
      </c>
      <c r="O50" s="11">
        <v>4235</v>
      </c>
      <c r="P50" s="8">
        <v>0.58199999999999996</v>
      </c>
      <c r="Q50" s="11">
        <v>5585</v>
      </c>
      <c r="R50" s="8">
        <v>0.76600000000000001</v>
      </c>
      <c r="S50" s="11">
        <v>6500</v>
      </c>
      <c r="T50" s="8">
        <v>0.89200000000000002</v>
      </c>
      <c r="U50" s="5">
        <v>785</v>
      </c>
      <c r="V50" s="8">
        <v>0.108</v>
      </c>
      <c r="W50" s="11">
        <v>7285</v>
      </c>
      <c r="X50" s="11">
        <v>3065</v>
      </c>
      <c r="Y50" s="8">
        <v>0.39800000000000002</v>
      </c>
      <c r="Z50" s="11">
        <v>4660</v>
      </c>
      <c r="AA50" s="8">
        <v>0.60599999999999998</v>
      </c>
      <c r="AB50" s="11">
        <v>6110</v>
      </c>
      <c r="AC50" s="8">
        <v>0.79400000000000004</v>
      </c>
      <c r="AD50" s="11">
        <v>6905</v>
      </c>
      <c r="AE50" s="8">
        <v>0.89800000000000002</v>
      </c>
      <c r="AF50" s="5">
        <v>785</v>
      </c>
      <c r="AG50" s="8">
        <v>0.10199999999999999</v>
      </c>
      <c r="AH50" s="11">
        <v>7695</v>
      </c>
      <c r="AI50" s="11">
        <v>2950</v>
      </c>
      <c r="AJ50" s="8">
        <v>0.38900000000000001</v>
      </c>
      <c r="AK50" s="11">
        <v>4785</v>
      </c>
      <c r="AL50" s="8">
        <v>0.63100000000000001</v>
      </c>
      <c r="AM50" s="11">
        <v>6480</v>
      </c>
      <c r="AN50" s="8">
        <v>0.85499999999999998</v>
      </c>
      <c r="AO50" s="11">
        <v>7160</v>
      </c>
      <c r="AP50" s="8">
        <v>0.94499999999999995</v>
      </c>
      <c r="AQ50" s="5">
        <v>415</v>
      </c>
      <c r="AR50" s="8">
        <v>5.5E-2</v>
      </c>
      <c r="AS50" s="11">
        <v>7580</v>
      </c>
      <c r="AT50" s="11">
        <v>1910</v>
      </c>
      <c r="AU50" s="8">
        <v>0.25600000000000001</v>
      </c>
      <c r="AV50" s="11">
        <v>3690</v>
      </c>
      <c r="AW50" s="8">
        <v>0.495</v>
      </c>
      <c r="AX50" s="11">
        <v>5445</v>
      </c>
      <c r="AY50" s="8">
        <v>0.72899999999999998</v>
      </c>
      <c r="AZ50" s="11">
        <v>6720</v>
      </c>
      <c r="BA50" s="8">
        <v>0.9</v>
      </c>
      <c r="BB50" s="5">
        <v>745</v>
      </c>
      <c r="BC50" s="8">
        <v>0.1</v>
      </c>
      <c r="BD50" s="11">
        <v>7460</v>
      </c>
    </row>
    <row r="51" spans="1:56" x14ac:dyDescent="0.35">
      <c r="A51" t="s">
        <v>148</v>
      </c>
      <c r="B51" s="5">
        <v>720</v>
      </c>
      <c r="C51" s="8">
        <v>0.35</v>
      </c>
      <c r="D51" s="11">
        <v>1245</v>
      </c>
      <c r="E51" s="8">
        <v>0.60399999999999998</v>
      </c>
      <c r="F51" s="11">
        <v>1610</v>
      </c>
      <c r="G51" s="8">
        <v>0.78200000000000003</v>
      </c>
      <c r="H51" s="11">
        <v>1850</v>
      </c>
      <c r="I51" s="8">
        <v>0.89800000000000002</v>
      </c>
      <c r="J51" s="5">
        <v>210</v>
      </c>
      <c r="K51" s="8">
        <v>0.10199999999999999</v>
      </c>
      <c r="L51" s="11">
        <v>2060</v>
      </c>
      <c r="M51" s="5">
        <v>605</v>
      </c>
      <c r="N51" s="8">
        <v>0.33</v>
      </c>
      <c r="O51" s="11">
        <v>1090</v>
      </c>
      <c r="P51" s="8">
        <v>0.59499999999999997</v>
      </c>
      <c r="Q51" s="11">
        <v>1460</v>
      </c>
      <c r="R51" s="8">
        <v>0.8</v>
      </c>
      <c r="S51" s="11">
        <v>1675</v>
      </c>
      <c r="T51" s="8">
        <v>0.91700000000000004</v>
      </c>
      <c r="U51" s="5">
        <v>150</v>
      </c>
      <c r="V51" s="8">
        <v>8.3000000000000004E-2</v>
      </c>
      <c r="W51" s="11">
        <v>1830</v>
      </c>
      <c r="X51" s="5">
        <v>955</v>
      </c>
      <c r="Y51" s="8">
        <v>0.55800000000000005</v>
      </c>
      <c r="Z51" s="11">
        <v>1340</v>
      </c>
      <c r="AA51" s="8">
        <v>0.78300000000000003</v>
      </c>
      <c r="AB51" s="11">
        <v>1595</v>
      </c>
      <c r="AC51" s="8">
        <v>0.93300000000000005</v>
      </c>
      <c r="AD51" s="11">
        <v>1660</v>
      </c>
      <c r="AE51" s="8">
        <v>0.97299999999999998</v>
      </c>
      <c r="AF51" s="5">
        <v>45</v>
      </c>
      <c r="AG51" s="8">
        <v>2.7E-2</v>
      </c>
      <c r="AH51" s="11">
        <v>1710</v>
      </c>
      <c r="AI51" s="5">
        <v>580</v>
      </c>
      <c r="AJ51" s="8">
        <v>0.48099999999999998</v>
      </c>
      <c r="AK51" s="5">
        <v>885</v>
      </c>
      <c r="AL51" s="8">
        <v>0.73499999999999999</v>
      </c>
      <c r="AM51" s="11">
        <v>1115</v>
      </c>
      <c r="AN51" s="8">
        <v>0.92500000000000004</v>
      </c>
      <c r="AO51" s="11">
        <v>1165</v>
      </c>
      <c r="AP51" s="8">
        <v>0.96499999999999997</v>
      </c>
      <c r="AQ51" s="5">
        <v>40</v>
      </c>
      <c r="AR51" s="8">
        <v>3.5000000000000003E-2</v>
      </c>
      <c r="AS51" s="11">
        <v>1205</v>
      </c>
      <c r="AT51" s="5">
        <v>390</v>
      </c>
      <c r="AU51" s="8">
        <v>0.34300000000000003</v>
      </c>
      <c r="AV51" s="5">
        <v>735</v>
      </c>
      <c r="AW51" s="8">
        <v>0.64700000000000002</v>
      </c>
      <c r="AX51" s="5">
        <v>955</v>
      </c>
      <c r="AY51" s="8">
        <v>0.84199999999999997</v>
      </c>
      <c r="AZ51" s="11">
        <v>1060</v>
      </c>
      <c r="BA51" s="8">
        <v>0.93700000000000006</v>
      </c>
      <c r="BB51" s="5">
        <v>70</v>
      </c>
      <c r="BC51" s="8">
        <v>6.3E-2</v>
      </c>
      <c r="BD51" s="11">
        <v>1135</v>
      </c>
    </row>
    <row r="52" spans="1:56" x14ac:dyDescent="0.35">
      <c r="A52" t="s">
        <v>143</v>
      </c>
      <c r="B52" s="5">
        <v>625</v>
      </c>
      <c r="C52" s="8">
        <v>0.35799999999999998</v>
      </c>
      <c r="D52" s="11">
        <v>1000</v>
      </c>
      <c r="E52" s="8">
        <v>0.57099999999999995</v>
      </c>
      <c r="F52" s="11">
        <v>1275</v>
      </c>
      <c r="G52" s="8">
        <v>0.73</v>
      </c>
      <c r="H52" s="11">
        <v>1490</v>
      </c>
      <c r="I52" s="8">
        <v>0.85099999999999998</v>
      </c>
      <c r="J52" s="5">
        <v>260</v>
      </c>
      <c r="K52" s="8">
        <v>0.14899999999999999</v>
      </c>
      <c r="L52" s="11">
        <v>1750</v>
      </c>
      <c r="M52" s="5">
        <v>590</v>
      </c>
      <c r="N52" s="8">
        <v>0.308</v>
      </c>
      <c r="O52" s="11">
        <v>1060</v>
      </c>
      <c r="P52" s="8">
        <v>0.55400000000000005</v>
      </c>
      <c r="Q52" s="11">
        <v>1470</v>
      </c>
      <c r="R52" s="8">
        <v>0.76800000000000002</v>
      </c>
      <c r="S52" s="11">
        <v>1690</v>
      </c>
      <c r="T52" s="8">
        <v>0.88300000000000001</v>
      </c>
      <c r="U52" s="5">
        <v>225</v>
      </c>
      <c r="V52" s="8">
        <v>0.11700000000000001</v>
      </c>
      <c r="W52" s="11">
        <v>1915</v>
      </c>
      <c r="X52" s="5">
        <v>870</v>
      </c>
      <c r="Y52" s="8">
        <v>0.54</v>
      </c>
      <c r="Z52" s="11">
        <v>1205</v>
      </c>
      <c r="AA52" s="8">
        <v>0.75</v>
      </c>
      <c r="AB52" s="11">
        <v>1435</v>
      </c>
      <c r="AC52" s="8">
        <v>0.89200000000000002</v>
      </c>
      <c r="AD52" s="11">
        <v>1530</v>
      </c>
      <c r="AE52" s="8">
        <v>0.95399999999999996</v>
      </c>
      <c r="AF52" s="5">
        <v>75</v>
      </c>
      <c r="AG52" s="8">
        <v>4.5999999999999999E-2</v>
      </c>
      <c r="AH52" s="11">
        <v>1605</v>
      </c>
      <c r="AI52" s="5">
        <v>565</v>
      </c>
      <c r="AJ52" s="8">
        <v>0.38600000000000001</v>
      </c>
      <c r="AK52" s="5">
        <v>960</v>
      </c>
      <c r="AL52" s="8">
        <v>0.65700000000000003</v>
      </c>
      <c r="AM52" s="11">
        <v>1280</v>
      </c>
      <c r="AN52" s="8">
        <v>0.877</v>
      </c>
      <c r="AO52" s="11">
        <v>1395</v>
      </c>
      <c r="AP52" s="8">
        <v>0.95499999999999996</v>
      </c>
      <c r="AQ52" s="5">
        <v>65</v>
      </c>
      <c r="AR52" s="8">
        <v>4.4999999999999998E-2</v>
      </c>
      <c r="AS52" s="11">
        <v>1460</v>
      </c>
      <c r="AT52" s="5">
        <v>175</v>
      </c>
      <c r="AU52" s="8">
        <v>0.11899999999999999</v>
      </c>
      <c r="AV52" s="5">
        <v>405</v>
      </c>
      <c r="AW52" s="8">
        <v>0.27600000000000002</v>
      </c>
      <c r="AX52" s="5">
        <v>715</v>
      </c>
      <c r="AY52" s="8">
        <v>0.48399999999999999</v>
      </c>
      <c r="AZ52" s="11">
        <v>1000</v>
      </c>
      <c r="BA52" s="8">
        <v>0.68</v>
      </c>
      <c r="BB52" s="5">
        <v>470</v>
      </c>
      <c r="BC52" s="8">
        <v>0.32</v>
      </c>
      <c r="BD52" s="11">
        <v>1475</v>
      </c>
    </row>
    <row r="53" spans="1:56" x14ac:dyDescent="0.35">
      <c r="A53" t="s">
        <v>69</v>
      </c>
      <c r="B53" s="5">
        <v>805</v>
      </c>
      <c r="C53" s="8">
        <v>0.22</v>
      </c>
      <c r="D53" s="11">
        <v>1675</v>
      </c>
      <c r="E53" s="8">
        <v>0.45700000000000002</v>
      </c>
      <c r="F53" s="11">
        <v>2505</v>
      </c>
      <c r="G53" s="8">
        <v>0.68400000000000005</v>
      </c>
      <c r="H53" s="11">
        <v>3085</v>
      </c>
      <c r="I53" s="8">
        <v>0.84199999999999997</v>
      </c>
      <c r="J53" s="5">
        <v>580</v>
      </c>
      <c r="K53" s="8">
        <v>0.158</v>
      </c>
      <c r="L53" s="11">
        <v>3665</v>
      </c>
      <c r="M53" s="11">
        <v>1025</v>
      </c>
      <c r="N53" s="8">
        <v>0.31</v>
      </c>
      <c r="O53" s="11">
        <v>1805</v>
      </c>
      <c r="P53" s="8">
        <v>0.54600000000000004</v>
      </c>
      <c r="Q53" s="11">
        <v>2470</v>
      </c>
      <c r="R53" s="8">
        <v>0.747</v>
      </c>
      <c r="S53" s="11">
        <v>2930</v>
      </c>
      <c r="T53" s="8">
        <v>0.88600000000000001</v>
      </c>
      <c r="U53" s="5">
        <v>375</v>
      </c>
      <c r="V53" s="8">
        <v>0.114</v>
      </c>
      <c r="W53" s="11">
        <v>3305</v>
      </c>
      <c r="X53" s="11">
        <v>2005</v>
      </c>
      <c r="Y53" s="8">
        <v>0.55000000000000004</v>
      </c>
      <c r="Z53" s="11">
        <v>2745</v>
      </c>
      <c r="AA53" s="8">
        <v>0.752</v>
      </c>
      <c r="AB53" s="11">
        <v>3270</v>
      </c>
      <c r="AC53" s="8">
        <v>0.89600000000000002</v>
      </c>
      <c r="AD53" s="11">
        <v>3465</v>
      </c>
      <c r="AE53" s="8">
        <v>0.94899999999999995</v>
      </c>
      <c r="AF53" s="5">
        <v>185</v>
      </c>
      <c r="AG53" s="8">
        <v>5.0999999999999997E-2</v>
      </c>
      <c r="AH53" s="11">
        <v>3650</v>
      </c>
      <c r="AI53" s="11">
        <v>1390</v>
      </c>
      <c r="AJ53" s="8">
        <v>0.42199999999999999</v>
      </c>
      <c r="AK53" s="11">
        <v>2290</v>
      </c>
      <c r="AL53" s="8">
        <v>0.69599999999999995</v>
      </c>
      <c r="AM53" s="11">
        <v>2980</v>
      </c>
      <c r="AN53" s="8">
        <v>0.90400000000000003</v>
      </c>
      <c r="AO53" s="11">
        <v>3195</v>
      </c>
      <c r="AP53" s="8">
        <v>0.97</v>
      </c>
      <c r="AQ53" s="5">
        <v>100</v>
      </c>
      <c r="AR53" s="8">
        <v>0.03</v>
      </c>
      <c r="AS53" s="11">
        <v>3295</v>
      </c>
      <c r="AT53" s="5">
        <v>925</v>
      </c>
      <c r="AU53" s="8">
        <v>0.27500000000000002</v>
      </c>
      <c r="AV53" s="11">
        <v>1645</v>
      </c>
      <c r="AW53" s="8">
        <v>0.48899999999999999</v>
      </c>
      <c r="AX53" s="11">
        <v>2285</v>
      </c>
      <c r="AY53" s="8">
        <v>0.68</v>
      </c>
      <c r="AZ53" s="11">
        <v>2770</v>
      </c>
      <c r="BA53" s="8">
        <v>0.82399999999999995</v>
      </c>
      <c r="BB53" s="5">
        <v>590</v>
      </c>
      <c r="BC53" s="8">
        <v>0.17599999999999999</v>
      </c>
      <c r="BD53" s="11">
        <v>3360</v>
      </c>
    </row>
    <row r="54" spans="1:56" x14ac:dyDescent="0.35">
      <c r="A54" t="s">
        <v>144</v>
      </c>
      <c r="B54" s="5">
        <v>220</v>
      </c>
      <c r="C54" s="8">
        <v>0.37</v>
      </c>
      <c r="D54" s="5">
        <v>340</v>
      </c>
      <c r="E54" s="8">
        <v>0.57499999999999996</v>
      </c>
      <c r="F54" s="5">
        <v>445</v>
      </c>
      <c r="G54" s="8">
        <v>0.748</v>
      </c>
      <c r="H54" s="5">
        <v>515</v>
      </c>
      <c r="I54" s="8">
        <v>0.86199999999999999</v>
      </c>
      <c r="J54" s="5">
        <v>80</v>
      </c>
      <c r="K54" s="8">
        <v>0.13800000000000001</v>
      </c>
      <c r="L54" s="5">
        <v>595</v>
      </c>
      <c r="M54" s="5">
        <v>245</v>
      </c>
      <c r="N54" s="8">
        <v>0.39200000000000002</v>
      </c>
      <c r="O54" s="5">
        <v>365</v>
      </c>
      <c r="P54" s="8">
        <v>0.58899999999999997</v>
      </c>
      <c r="Q54" s="5">
        <v>460</v>
      </c>
      <c r="R54" s="8">
        <v>0.74199999999999999</v>
      </c>
      <c r="S54" s="5">
        <v>530</v>
      </c>
      <c r="T54" s="8">
        <v>0.85499999999999998</v>
      </c>
      <c r="U54" s="5">
        <v>90</v>
      </c>
      <c r="V54" s="8">
        <v>0.14499999999999999</v>
      </c>
      <c r="W54" s="5">
        <v>620</v>
      </c>
      <c r="X54" s="5">
        <v>350</v>
      </c>
      <c r="Y54" s="8">
        <v>0.61099999999999999</v>
      </c>
      <c r="Z54" s="5">
        <v>465</v>
      </c>
      <c r="AA54" s="8">
        <v>0.81599999999999995</v>
      </c>
      <c r="AB54" s="5">
        <v>530</v>
      </c>
      <c r="AC54" s="8">
        <v>0.92800000000000005</v>
      </c>
      <c r="AD54" s="5">
        <v>550</v>
      </c>
      <c r="AE54" s="8">
        <v>0.96699999999999997</v>
      </c>
      <c r="AF54" s="5">
        <v>20</v>
      </c>
      <c r="AG54" s="8">
        <v>3.3000000000000002E-2</v>
      </c>
      <c r="AH54" s="5">
        <v>570</v>
      </c>
      <c r="AI54" s="5">
        <v>170</v>
      </c>
      <c r="AJ54" s="8">
        <v>0.40699999999999997</v>
      </c>
      <c r="AK54" s="5">
        <v>275</v>
      </c>
      <c r="AL54" s="8">
        <v>0.65500000000000003</v>
      </c>
      <c r="AM54" s="5">
        <v>365</v>
      </c>
      <c r="AN54" s="8">
        <v>0.86099999999999999</v>
      </c>
      <c r="AO54" s="5">
        <v>395</v>
      </c>
      <c r="AP54" s="8">
        <v>0.93899999999999995</v>
      </c>
      <c r="AQ54" s="5">
        <v>25</v>
      </c>
      <c r="AR54" s="8">
        <v>6.0999999999999999E-2</v>
      </c>
      <c r="AS54" s="5">
        <v>425</v>
      </c>
      <c r="AT54" s="5">
        <v>115</v>
      </c>
      <c r="AU54" s="8">
        <v>0.22700000000000001</v>
      </c>
      <c r="AV54" s="5">
        <v>210</v>
      </c>
      <c r="AW54" s="8">
        <v>0.41799999999999998</v>
      </c>
      <c r="AX54" s="5">
        <v>320</v>
      </c>
      <c r="AY54" s="8">
        <v>0.63900000000000001</v>
      </c>
      <c r="AZ54" s="5">
        <v>385</v>
      </c>
      <c r="BA54" s="8">
        <v>0.77100000000000002</v>
      </c>
      <c r="BB54" s="5">
        <v>115</v>
      </c>
      <c r="BC54" s="8">
        <v>0.22900000000000001</v>
      </c>
      <c r="BD54" s="5">
        <v>500</v>
      </c>
    </row>
    <row r="55" spans="1:56" x14ac:dyDescent="0.35">
      <c r="A55" t="s">
        <v>41</v>
      </c>
      <c r="B55" s="11">
        <v>1080</v>
      </c>
      <c r="C55" s="8">
        <v>0.47499999999999998</v>
      </c>
      <c r="D55" s="11">
        <v>1505</v>
      </c>
      <c r="E55" s="8">
        <v>0.66200000000000003</v>
      </c>
      <c r="F55" s="11">
        <v>1860</v>
      </c>
      <c r="G55" s="8">
        <v>0.82</v>
      </c>
      <c r="H55" s="11">
        <v>2090</v>
      </c>
      <c r="I55" s="8">
        <v>0.92</v>
      </c>
      <c r="J55" s="5">
        <v>180</v>
      </c>
      <c r="K55" s="8">
        <v>0.08</v>
      </c>
      <c r="L55" s="11">
        <v>2270</v>
      </c>
      <c r="M55" s="11">
        <v>1180</v>
      </c>
      <c r="N55" s="8">
        <v>0.54200000000000004</v>
      </c>
      <c r="O55" s="11">
        <v>1580</v>
      </c>
      <c r="P55" s="8">
        <v>0.72499999999999998</v>
      </c>
      <c r="Q55" s="11">
        <v>1880</v>
      </c>
      <c r="R55" s="8">
        <v>0.86399999999999999</v>
      </c>
      <c r="S55" s="11">
        <v>2055</v>
      </c>
      <c r="T55" s="8">
        <v>0.94499999999999995</v>
      </c>
      <c r="U55" s="5">
        <v>120</v>
      </c>
      <c r="V55" s="8">
        <v>5.5E-2</v>
      </c>
      <c r="W55" s="11">
        <v>2175</v>
      </c>
      <c r="X55" s="11">
        <v>1695</v>
      </c>
      <c r="Y55" s="8">
        <v>0.64</v>
      </c>
      <c r="Z55" s="11">
        <v>2165</v>
      </c>
      <c r="AA55" s="8">
        <v>0.81799999999999995</v>
      </c>
      <c r="AB55" s="11">
        <v>2480</v>
      </c>
      <c r="AC55" s="8">
        <v>0.93700000000000006</v>
      </c>
      <c r="AD55" s="11">
        <v>2600</v>
      </c>
      <c r="AE55" s="8">
        <v>0.98099999999999998</v>
      </c>
      <c r="AF55" s="5">
        <v>50</v>
      </c>
      <c r="AG55" s="8">
        <v>1.9E-2</v>
      </c>
      <c r="AH55" s="11">
        <v>2650</v>
      </c>
      <c r="AI55" s="11">
        <v>1520</v>
      </c>
      <c r="AJ55" s="8">
        <v>0.58599999999999997</v>
      </c>
      <c r="AK55" s="11">
        <v>2100</v>
      </c>
      <c r="AL55" s="8">
        <v>0.80900000000000005</v>
      </c>
      <c r="AM55" s="11">
        <v>2485</v>
      </c>
      <c r="AN55" s="8">
        <v>0.95799999999999996</v>
      </c>
      <c r="AO55" s="11">
        <v>2570</v>
      </c>
      <c r="AP55" s="8">
        <v>0.99</v>
      </c>
      <c r="AQ55" s="5">
        <v>25</v>
      </c>
      <c r="AR55" s="8">
        <v>0.01</v>
      </c>
      <c r="AS55" s="11">
        <v>2595</v>
      </c>
      <c r="AT55" s="11">
        <v>1205</v>
      </c>
      <c r="AU55" s="8">
        <v>0.44500000000000001</v>
      </c>
      <c r="AV55" s="11">
        <v>1740</v>
      </c>
      <c r="AW55" s="8">
        <v>0.64300000000000002</v>
      </c>
      <c r="AX55" s="11">
        <v>2220</v>
      </c>
      <c r="AY55" s="8">
        <v>0.82099999999999995</v>
      </c>
      <c r="AZ55" s="11">
        <v>2525</v>
      </c>
      <c r="BA55" s="8">
        <v>0.93300000000000005</v>
      </c>
      <c r="BB55" s="5">
        <v>180</v>
      </c>
      <c r="BC55" s="8">
        <v>6.7000000000000004E-2</v>
      </c>
      <c r="BD55" s="11">
        <v>2705</v>
      </c>
    </row>
    <row r="56" spans="1:56" x14ac:dyDescent="0.35">
      <c r="A56" t="s">
        <v>71</v>
      </c>
      <c r="B56" s="5">
        <v>75</v>
      </c>
      <c r="C56" s="5" t="s">
        <v>27</v>
      </c>
      <c r="D56" s="5">
        <v>80</v>
      </c>
      <c r="E56" s="5" t="s">
        <v>27</v>
      </c>
      <c r="F56" s="5">
        <v>80</v>
      </c>
      <c r="G56" s="5" t="s">
        <v>27</v>
      </c>
      <c r="H56" s="5">
        <v>80</v>
      </c>
      <c r="I56" s="5" t="s">
        <v>27</v>
      </c>
      <c r="J56" s="5" t="s">
        <v>27</v>
      </c>
      <c r="K56" s="5" t="s">
        <v>27</v>
      </c>
      <c r="L56" s="5">
        <v>80</v>
      </c>
      <c r="M56" s="5">
        <v>70</v>
      </c>
      <c r="N56" s="8">
        <v>0.78400000000000003</v>
      </c>
      <c r="O56" s="5">
        <v>80</v>
      </c>
      <c r="P56" s="8">
        <v>0.89800000000000002</v>
      </c>
      <c r="Q56" s="5">
        <v>85</v>
      </c>
      <c r="R56" s="8">
        <v>0.97699999999999998</v>
      </c>
      <c r="S56" s="5">
        <v>90</v>
      </c>
      <c r="T56" s="8">
        <v>1</v>
      </c>
      <c r="U56" s="5">
        <v>0</v>
      </c>
      <c r="V56" s="8">
        <v>0</v>
      </c>
      <c r="W56" s="5">
        <v>90</v>
      </c>
      <c r="X56" s="5">
        <v>65</v>
      </c>
      <c r="Y56" s="5" t="s">
        <v>27</v>
      </c>
      <c r="Z56" s="5">
        <v>70</v>
      </c>
      <c r="AA56" s="5" t="s">
        <v>27</v>
      </c>
      <c r="AB56" s="5">
        <v>70</v>
      </c>
      <c r="AC56" s="5" t="s">
        <v>27</v>
      </c>
      <c r="AD56" s="5">
        <v>70</v>
      </c>
      <c r="AE56" s="5" t="s">
        <v>27</v>
      </c>
      <c r="AF56" s="5" t="s">
        <v>27</v>
      </c>
      <c r="AG56" s="5" t="s">
        <v>27</v>
      </c>
      <c r="AH56" s="5">
        <v>75</v>
      </c>
      <c r="AI56" s="5">
        <v>70</v>
      </c>
      <c r="AJ56" s="8">
        <v>0.872</v>
      </c>
      <c r="AK56" s="5">
        <v>75</v>
      </c>
      <c r="AL56" s="8">
        <v>0.98699999999999999</v>
      </c>
      <c r="AM56" s="5">
        <v>75</v>
      </c>
      <c r="AN56" s="8">
        <v>0.98699999999999999</v>
      </c>
      <c r="AO56" s="5">
        <v>80</v>
      </c>
      <c r="AP56" s="8">
        <v>1</v>
      </c>
      <c r="AQ56" s="5">
        <v>0</v>
      </c>
      <c r="AR56" s="8">
        <v>0</v>
      </c>
      <c r="AS56" s="5">
        <v>80</v>
      </c>
      <c r="AT56" s="5">
        <v>55</v>
      </c>
      <c r="AU56" s="5" t="s">
        <v>27</v>
      </c>
      <c r="AV56" s="5">
        <v>65</v>
      </c>
      <c r="AW56" s="5" t="s">
        <v>27</v>
      </c>
      <c r="AX56" s="5">
        <v>65</v>
      </c>
      <c r="AY56" s="5" t="s">
        <v>27</v>
      </c>
      <c r="AZ56" s="5">
        <v>70</v>
      </c>
      <c r="BA56" s="5" t="s">
        <v>27</v>
      </c>
      <c r="BB56" s="5" t="s">
        <v>27</v>
      </c>
      <c r="BC56" s="5" t="s">
        <v>27</v>
      </c>
      <c r="BD56" s="5">
        <v>70</v>
      </c>
    </row>
    <row r="57" spans="1:56" x14ac:dyDescent="0.35">
      <c r="A57" s="7" t="s">
        <v>42</v>
      </c>
      <c r="B57" s="9">
        <v>53845</v>
      </c>
      <c r="C57" s="10">
        <v>0.31</v>
      </c>
      <c r="D57" s="9">
        <v>96040</v>
      </c>
      <c r="E57" s="10">
        <v>0.55300000000000005</v>
      </c>
      <c r="F57" s="9">
        <v>132315</v>
      </c>
      <c r="G57" s="10">
        <v>0.76200000000000001</v>
      </c>
      <c r="H57" s="9">
        <v>156430</v>
      </c>
      <c r="I57" s="10">
        <v>0.90100000000000002</v>
      </c>
      <c r="J57" s="9">
        <v>17100</v>
      </c>
      <c r="K57" s="10">
        <v>9.9000000000000005E-2</v>
      </c>
      <c r="L57" s="9">
        <v>173530</v>
      </c>
      <c r="M57" s="9">
        <v>58670</v>
      </c>
      <c r="N57" s="10">
        <v>0.34499999999999997</v>
      </c>
      <c r="O57" s="9">
        <v>100615</v>
      </c>
      <c r="P57" s="10">
        <v>0.59199999999999997</v>
      </c>
      <c r="Q57" s="9">
        <v>135120</v>
      </c>
      <c r="R57" s="10">
        <v>0.79400000000000004</v>
      </c>
      <c r="S57" s="9">
        <v>156100</v>
      </c>
      <c r="T57" s="10">
        <v>0.91800000000000004</v>
      </c>
      <c r="U57" s="9">
        <v>13980</v>
      </c>
      <c r="V57" s="10">
        <v>8.2000000000000003E-2</v>
      </c>
      <c r="W57" s="9">
        <v>170080</v>
      </c>
      <c r="X57" s="9">
        <v>80180</v>
      </c>
      <c r="Y57" s="10">
        <v>0.45600000000000002</v>
      </c>
      <c r="Z57" s="9">
        <v>120245</v>
      </c>
      <c r="AA57" s="10">
        <v>0.68400000000000005</v>
      </c>
      <c r="AB57" s="9">
        <v>152485</v>
      </c>
      <c r="AC57" s="10">
        <v>0.86699999999999999</v>
      </c>
      <c r="AD57" s="9">
        <v>165615</v>
      </c>
      <c r="AE57" s="10">
        <v>0.94199999999999995</v>
      </c>
      <c r="AF57" s="9">
        <v>10240</v>
      </c>
      <c r="AG57" s="10">
        <v>5.8000000000000003E-2</v>
      </c>
      <c r="AH57" s="9">
        <v>175855</v>
      </c>
      <c r="AI57" s="9">
        <v>63495</v>
      </c>
      <c r="AJ57" s="10">
        <v>0.38100000000000001</v>
      </c>
      <c r="AK57" s="9">
        <v>109130</v>
      </c>
      <c r="AL57" s="10">
        <v>0.65500000000000003</v>
      </c>
      <c r="AM57" s="9">
        <v>148010</v>
      </c>
      <c r="AN57" s="10">
        <v>0.88800000000000001</v>
      </c>
      <c r="AO57" s="9">
        <v>160240</v>
      </c>
      <c r="AP57" s="10">
        <v>0.96099999999999997</v>
      </c>
      <c r="AQ57" s="9">
        <v>6430</v>
      </c>
      <c r="AR57" s="10">
        <v>3.9E-2</v>
      </c>
      <c r="AS57" s="9">
        <v>166670</v>
      </c>
      <c r="AT57" s="9">
        <v>43430</v>
      </c>
      <c r="AU57" s="10">
        <v>0.26300000000000001</v>
      </c>
      <c r="AV57" s="9">
        <v>83635</v>
      </c>
      <c r="AW57" s="10">
        <v>0.50700000000000001</v>
      </c>
      <c r="AX57" s="9">
        <v>122060</v>
      </c>
      <c r="AY57" s="10">
        <v>0.74099999999999999</v>
      </c>
      <c r="AZ57" s="9">
        <v>147975</v>
      </c>
      <c r="BA57" s="10">
        <v>0.89800000000000002</v>
      </c>
      <c r="BB57" s="9">
        <v>16855</v>
      </c>
      <c r="BC57" s="10">
        <v>0.10199999999999999</v>
      </c>
      <c r="BD57" s="9">
        <v>164830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570</v>
      </c>
    </row>
    <row r="2" spans="1:56" x14ac:dyDescent="0.35">
      <c r="A2" t="s">
        <v>539</v>
      </c>
    </row>
    <row r="3" spans="1:56" x14ac:dyDescent="0.35">
      <c r="A3" t="s">
        <v>540</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v>15</v>
      </c>
      <c r="C5" s="8">
        <v>0.34200000000000003</v>
      </c>
      <c r="D5" s="5">
        <v>20</v>
      </c>
      <c r="E5" s="8">
        <v>0.47399999999999998</v>
      </c>
      <c r="F5" s="5">
        <v>25</v>
      </c>
      <c r="G5" s="8">
        <v>0.68400000000000005</v>
      </c>
      <c r="H5" s="5">
        <v>35</v>
      </c>
      <c r="I5" s="8">
        <v>0.86799999999999999</v>
      </c>
      <c r="J5" s="5">
        <v>5</v>
      </c>
      <c r="K5" s="8">
        <v>0.13200000000000001</v>
      </c>
      <c r="L5" s="5">
        <v>40</v>
      </c>
      <c r="M5" s="5">
        <v>20</v>
      </c>
      <c r="N5" s="5" t="s">
        <v>27</v>
      </c>
      <c r="O5" s="5">
        <v>35</v>
      </c>
      <c r="P5" s="5" t="s">
        <v>27</v>
      </c>
      <c r="Q5" s="5">
        <v>40</v>
      </c>
      <c r="R5" s="5" t="s">
        <v>27</v>
      </c>
      <c r="S5" s="5">
        <v>45</v>
      </c>
      <c r="T5" s="5" t="s">
        <v>27</v>
      </c>
      <c r="U5" s="5" t="s">
        <v>27</v>
      </c>
      <c r="V5" s="5" t="s">
        <v>27</v>
      </c>
      <c r="W5" s="5">
        <v>45</v>
      </c>
      <c r="X5" s="5">
        <v>25</v>
      </c>
      <c r="Y5" s="8">
        <v>0.48</v>
      </c>
      <c r="Z5" s="5">
        <v>30</v>
      </c>
      <c r="AA5" s="8">
        <v>0.6</v>
      </c>
      <c r="AB5" s="5">
        <v>40</v>
      </c>
      <c r="AC5" s="8">
        <v>0.78</v>
      </c>
      <c r="AD5" s="5">
        <v>45</v>
      </c>
      <c r="AE5" s="8">
        <v>0.86</v>
      </c>
      <c r="AF5" s="5">
        <v>5</v>
      </c>
      <c r="AG5" s="8">
        <v>0.14000000000000001</v>
      </c>
      <c r="AH5" s="5">
        <v>50</v>
      </c>
      <c r="AI5" s="5">
        <v>30</v>
      </c>
      <c r="AJ5" s="5" t="s">
        <v>27</v>
      </c>
      <c r="AK5" s="5">
        <v>35</v>
      </c>
      <c r="AL5" s="5" t="s">
        <v>27</v>
      </c>
      <c r="AM5" s="5">
        <v>40</v>
      </c>
      <c r="AN5" s="5" t="s">
        <v>27</v>
      </c>
      <c r="AO5" s="5">
        <v>40</v>
      </c>
      <c r="AP5" s="5" t="s">
        <v>27</v>
      </c>
      <c r="AQ5" s="5" t="s">
        <v>27</v>
      </c>
      <c r="AR5" s="5" t="s">
        <v>27</v>
      </c>
      <c r="AS5" s="5">
        <v>45</v>
      </c>
      <c r="AT5" s="5">
        <v>15</v>
      </c>
      <c r="AU5" s="5" t="s">
        <v>27</v>
      </c>
      <c r="AV5" s="5">
        <v>25</v>
      </c>
      <c r="AW5" s="5" t="s">
        <v>27</v>
      </c>
      <c r="AX5" s="5">
        <v>35</v>
      </c>
      <c r="AY5" s="5" t="s">
        <v>27</v>
      </c>
      <c r="AZ5" s="5">
        <v>40</v>
      </c>
      <c r="BA5" s="5" t="s">
        <v>27</v>
      </c>
      <c r="BB5" s="5" t="s">
        <v>27</v>
      </c>
      <c r="BC5" s="5" t="s">
        <v>27</v>
      </c>
      <c r="BD5" s="5">
        <v>45</v>
      </c>
    </row>
    <row r="6" spans="1:56" x14ac:dyDescent="0.35">
      <c r="A6" t="s">
        <v>149</v>
      </c>
      <c r="B6" s="5">
        <v>190</v>
      </c>
      <c r="C6" s="8">
        <v>0.307</v>
      </c>
      <c r="D6" s="5">
        <v>375</v>
      </c>
      <c r="E6" s="8">
        <v>0.60399999999999998</v>
      </c>
      <c r="F6" s="5">
        <v>575</v>
      </c>
      <c r="G6" s="8">
        <v>0.92100000000000004</v>
      </c>
      <c r="H6" s="5">
        <v>615</v>
      </c>
      <c r="I6" s="8">
        <v>0.98699999999999999</v>
      </c>
      <c r="J6" s="5">
        <v>10</v>
      </c>
      <c r="K6" s="8">
        <v>1.2999999999999999E-2</v>
      </c>
      <c r="L6" s="5">
        <v>625</v>
      </c>
      <c r="M6" s="5">
        <v>190</v>
      </c>
      <c r="N6" s="8">
        <v>0.311</v>
      </c>
      <c r="O6" s="5">
        <v>375</v>
      </c>
      <c r="P6" s="8">
        <v>0.61899999999999999</v>
      </c>
      <c r="Q6" s="5">
        <v>555</v>
      </c>
      <c r="R6" s="8">
        <v>0.91400000000000003</v>
      </c>
      <c r="S6" s="5">
        <v>595</v>
      </c>
      <c r="T6" s="8">
        <v>0.98</v>
      </c>
      <c r="U6" s="5">
        <v>10</v>
      </c>
      <c r="V6" s="8">
        <v>0.02</v>
      </c>
      <c r="W6" s="5">
        <v>605</v>
      </c>
      <c r="X6" s="5">
        <v>260</v>
      </c>
      <c r="Y6" s="8">
        <v>0.442</v>
      </c>
      <c r="Z6" s="5">
        <v>440</v>
      </c>
      <c r="AA6" s="8">
        <v>0.748</v>
      </c>
      <c r="AB6" s="5">
        <v>555</v>
      </c>
      <c r="AC6" s="8">
        <v>0.94699999999999995</v>
      </c>
      <c r="AD6" s="5">
        <v>575</v>
      </c>
      <c r="AE6" s="8">
        <v>0.97799999999999998</v>
      </c>
      <c r="AF6" s="5">
        <v>15</v>
      </c>
      <c r="AG6" s="8">
        <v>2.1999999999999999E-2</v>
      </c>
      <c r="AH6" s="5">
        <v>590</v>
      </c>
      <c r="AI6" s="5">
        <v>210</v>
      </c>
      <c r="AJ6" s="8">
        <v>0.42099999999999999</v>
      </c>
      <c r="AK6" s="5">
        <v>390</v>
      </c>
      <c r="AL6" s="8">
        <v>0.78300000000000003</v>
      </c>
      <c r="AM6" s="5">
        <v>475</v>
      </c>
      <c r="AN6" s="8">
        <v>0.95199999999999996</v>
      </c>
      <c r="AO6" s="5">
        <v>490</v>
      </c>
      <c r="AP6" s="8">
        <v>0.98199999999999998</v>
      </c>
      <c r="AQ6" s="5">
        <v>10</v>
      </c>
      <c r="AR6" s="8">
        <v>1.7999999999999999E-2</v>
      </c>
      <c r="AS6" s="5">
        <v>495</v>
      </c>
      <c r="AT6" s="5">
        <v>160</v>
      </c>
      <c r="AU6" s="8">
        <v>0.34899999999999998</v>
      </c>
      <c r="AV6" s="5">
        <v>285</v>
      </c>
      <c r="AW6" s="8">
        <v>0.623</v>
      </c>
      <c r="AX6" s="5">
        <v>420</v>
      </c>
      <c r="AY6" s="8">
        <v>0.91300000000000003</v>
      </c>
      <c r="AZ6" s="5">
        <v>440</v>
      </c>
      <c r="BA6" s="8">
        <v>0.95899999999999996</v>
      </c>
      <c r="BB6" s="5">
        <v>20</v>
      </c>
      <c r="BC6" s="8">
        <v>4.1000000000000002E-2</v>
      </c>
      <c r="BD6" s="5">
        <v>460</v>
      </c>
    </row>
    <row r="7" spans="1:56" x14ac:dyDescent="0.35">
      <c r="A7" t="s">
        <v>150</v>
      </c>
      <c r="B7" s="5">
        <v>380</v>
      </c>
      <c r="C7" s="8">
        <v>0.32600000000000001</v>
      </c>
      <c r="D7" s="5">
        <v>760</v>
      </c>
      <c r="E7" s="8">
        <v>0.65400000000000003</v>
      </c>
      <c r="F7" s="11">
        <v>1110</v>
      </c>
      <c r="G7" s="8">
        <v>0.95399999999999996</v>
      </c>
      <c r="H7" s="11">
        <v>1155</v>
      </c>
      <c r="I7" s="8">
        <v>0.99399999999999999</v>
      </c>
      <c r="J7" s="5">
        <v>5</v>
      </c>
      <c r="K7" s="8">
        <v>6.0000000000000001E-3</v>
      </c>
      <c r="L7" s="11">
        <v>1165</v>
      </c>
      <c r="M7" s="5">
        <v>410</v>
      </c>
      <c r="N7" s="8">
        <v>0.34799999999999998</v>
      </c>
      <c r="O7" s="5">
        <v>785</v>
      </c>
      <c r="P7" s="8">
        <v>0.66100000000000003</v>
      </c>
      <c r="Q7" s="11">
        <v>1115</v>
      </c>
      <c r="R7" s="8">
        <v>0.94199999999999995</v>
      </c>
      <c r="S7" s="11">
        <v>1175</v>
      </c>
      <c r="T7" s="8">
        <v>0.99199999999999999</v>
      </c>
      <c r="U7" s="5">
        <v>10</v>
      </c>
      <c r="V7" s="8">
        <v>8.0000000000000002E-3</v>
      </c>
      <c r="W7" s="11">
        <v>1185</v>
      </c>
      <c r="X7" s="5">
        <v>485</v>
      </c>
      <c r="Y7" s="8">
        <v>0.44800000000000001</v>
      </c>
      <c r="Z7" s="5">
        <v>840</v>
      </c>
      <c r="AA7" s="8">
        <v>0.77700000000000002</v>
      </c>
      <c r="AB7" s="11">
        <v>1025</v>
      </c>
      <c r="AC7" s="8">
        <v>0.94699999999999995</v>
      </c>
      <c r="AD7" s="11">
        <v>1060</v>
      </c>
      <c r="AE7" s="8">
        <v>0.98199999999999998</v>
      </c>
      <c r="AF7" s="5">
        <v>20</v>
      </c>
      <c r="AG7" s="8">
        <v>1.7999999999999999E-2</v>
      </c>
      <c r="AH7" s="11">
        <v>1080</v>
      </c>
      <c r="AI7" s="5">
        <v>400</v>
      </c>
      <c r="AJ7" s="8">
        <v>0.433</v>
      </c>
      <c r="AK7" s="5">
        <v>725</v>
      </c>
      <c r="AL7" s="8">
        <v>0.78600000000000003</v>
      </c>
      <c r="AM7" s="5">
        <v>890</v>
      </c>
      <c r="AN7" s="8">
        <v>0.96499999999999997</v>
      </c>
      <c r="AO7" s="5">
        <v>910</v>
      </c>
      <c r="AP7" s="8">
        <v>0.98899999999999999</v>
      </c>
      <c r="AQ7" s="5">
        <v>10</v>
      </c>
      <c r="AR7" s="8">
        <v>1.0999999999999999E-2</v>
      </c>
      <c r="AS7" s="5">
        <v>920</v>
      </c>
      <c r="AT7" s="5">
        <v>245</v>
      </c>
      <c r="AU7" s="8">
        <v>0.27900000000000003</v>
      </c>
      <c r="AV7" s="5">
        <v>510</v>
      </c>
      <c r="AW7" s="8">
        <v>0.58599999999999997</v>
      </c>
      <c r="AX7" s="5">
        <v>785</v>
      </c>
      <c r="AY7" s="8">
        <v>0.90200000000000002</v>
      </c>
      <c r="AZ7" s="5">
        <v>845</v>
      </c>
      <c r="BA7" s="8">
        <v>0.97</v>
      </c>
      <c r="BB7" s="5">
        <v>25</v>
      </c>
      <c r="BC7" s="8">
        <v>0.03</v>
      </c>
      <c r="BD7" s="5">
        <v>870</v>
      </c>
    </row>
    <row r="8" spans="1:56" x14ac:dyDescent="0.35">
      <c r="A8" t="s">
        <v>46</v>
      </c>
      <c r="B8" s="5">
        <v>540</v>
      </c>
      <c r="C8" s="8">
        <v>0.20799999999999999</v>
      </c>
      <c r="D8" s="11">
        <v>1230</v>
      </c>
      <c r="E8" s="8">
        <v>0.47199999999999998</v>
      </c>
      <c r="F8" s="11">
        <v>1850</v>
      </c>
      <c r="G8" s="8">
        <v>0.71099999999999997</v>
      </c>
      <c r="H8" s="11">
        <v>2365</v>
      </c>
      <c r="I8" s="8">
        <v>0.90800000000000003</v>
      </c>
      <c r="J8" s="5">
        <v>240</v>
      </c>
      <c r="K8" s="8">
        <v>9.1999999999999998E-2</v>
      </c>
      <c r="L8" s="11">
        <v>2605</v>
      </c>
      <c r="M8" s="5">
        <v>575</v>
      </c>
      <c r="N8" s="8">
        <v>0.214</v>
      </c>
      <c r="O8" s="11">
        <v>1260</v>
      </c>
      <c r="P8" s="8">
        <v>0.47099999999999997</v>
      </c>
      <c r="Q8" s="11">
        <v>1965</v>
      </c>
      <c r="R8" s="8">
        <v>0.73499999999999999</v>
      </c>
      <c r="S8" s="11">
        <v>2435</v>
      </c>
      <c r="T8" s="8">
        <v>0.91</v>
      </c>
      <c r="U8" s="5">
        <v>240</v>
      </c>
      <c r="V8" s="8">
        <v>0.09</v>
      </c>
      <c r="W8" s="11">
        <v>2675</v>
      </c>
      <c r="X8" s="5">
        <v>920</v>
      </c>
      <c r="Y8" s="8">
        <v>0.373</v>
      </c>
      <c r="Z8" s="11">
        <v>1515</v>
      </c>
      <c r="AA8" s="8">
        <v>0.61599999999999999</v>
      </c>
      <c r="AB8" s="11">
        <v>2015</v>
      </c>
      <c r="AC8" s="8">
        <v>0.81799999999999995</v>
      </c>
      <c r="AD8" s="11">
        <v>2275</v>
      </c>
      <c r="AE8" s="8">
        <v>0.92400000000000004</v>
      </c>
      <c r="AF8" s="5">
        <v>185</v>
      </c>
      <c r="AG8" s="8">
        <v>7.5999999999999998E-2</v>
      </c>
      <c r="AH8" s="11">
        <v>2465</v>
      </c>
      <c r="AI8" s="5">
        <v>650</v>
      </c>
      <c r="AJ8" s="8">
        <v>0.316</v>
      </c>
      <c r="AK8" s="11">
        <v>1240</v>
      </c>
      <c r="AL8" s="8">
        <v>0.60499999999999998</v>
      </c>
      <c r="AM8" s="11">
        <v>1790</v>
      </c>
      <c r="AN8" s="8">
        <v>0.874</v>
      </c>
      <c r="AO8" s="11">
        <v>1970</v>
      </c>
      <c r="AP8" s="8">
        <v>0.96099999999999997</v>
      </c>
      <c r="AQ8" s="5">
        <v>80</v>
      </c>
      <c r="AR8" s="8">
        <v>3.9E-2</v>
      </c>
      <c r="AS8" s="11">
        <v>2050</v>
      </c>
      <c r="AT8" s="5">
        <v>370</v>
      </c>
      <c r="AU8" s="8">
        <v>0.19700000000000001</v>
      </c>
      <c r="AV8" s="5">
        <v>835</v>
      </c>
      <c r="AW8" s="8">
        <v>0.443</v>
      </c>
      <c r="AX8" s="11">
        <v>1340</v>
      </c>
      <c r="AY8" s="8">
        <v>0.71299999999999997</v>
      </c>
      <c r="AZ8" s="11">
        <v>1595</v>
      </c>
      <c r="BA8" s="8">
        <v>0.84699999999999998</v>
      </c>
      <c r="BB8" s="5">
        <v>290</v>
      </c>
      <c r="BC8" s="8">
        <v>0.153</v>
      </c>
      <c r="BD8" s="11">
        <v>1880</v>
      </c>
    </row>
    <row r="9" spans="1:56" x14ac:dyDescent="0.35">
      <c r="A9" t="s">
        <v>136</v>
      </c>
      <c r="B9" s="5">
        <v>105</v>
      </c>
      <c r="C9" s="8">
        <v>0.193</v>
      </c>
      <c r="D9" s="5">
        <v>230</v>
      </c>
      <c r="E9" s="8">
        <v>0.41799999999999998</v>
      </c>
      <c r="F9" s="5">
        <v>380</v>
      </c>
      <c r="G9" s="8">
        <v>0.68100000000000005</v>
      </c>
      <c r="H9" s="5">
        <v>475</v>
      </c>
      <c r="I9" s="8">
        <v>0.85199999999999998</v>
      </c>
      <c r="J9" s="5">
        <v>80</v>
      </c>
      <c r="K9" s="8">
        <v>0.14799999999999999</v>
      </c>
      <c r="L9" s="5">
        <v>555</v>
      </c>
      <c r="M9" s="5">
        <v>130</v>
      </c>
      <c r="N9" s="8">
        <v>0.23899999999999999</v>
      </c>
      <c r="O9" s="5">
        <v>260</v>
      </c>
      <c r="P9" s="8">
        <v>0.49</v>
      </c>
      <c r="Q9" s="5">
        <v>405</v>
      </c>
      <c r="R9" s="8">
        <v>0.76100000000000001</v>
      </c>
      <c r="S9" s="5">
        <v>485</v>
      </c>
      <c r="T9" s="8">
        <v>0.90800000000000003</v>
      </c>
      <c r="U9" s="5">
        <v>50</v>
      </c>
      <c r="V9" s="8">
        <v>9.1999999999999998E-2</v>
      </c>
      <c r="W9" s="5">
        <v>535</v>
      </c>
      <c r="X9" s="5">
        <v>220</v>
      </c>
      <c r="Y9" s="8">
        <v>0.54400000000000004</v>
      </c>
      <c r="Z9" s="5">
        <v>315</v>
      </c>
      <c r="AA9" s="8">
        <v>0.78100000000000003</v>
      </c>
      <c r="AB9" s="5">
        <v>375</v>
      </c>
      <c r="AC9" s="8">
        <v>0.92900000000000005</v>
      </c>
      <c r="AD9" s="5">
        <v>395</v>
      </c>
      <c r="AE9" s="8">
        <v>0.97299999999999998</v>
      </c>
      <c r="AF9" s="5">
        <v>10</v>
      </c>
      <c r="AG9" s="8">
        <v>2.7E-2</v>
      </c>
      <c r="AH9" s="5">
        <v>405</v>
      </c>
      <c r="AI9" s="5">
        <v>155</v>
      </c>
      <c r="AJ9" s="8">
        <v>0.42299999999999999</v>
      </c>
      <c r="AK9" s="5">
        <v>280</v>
      </c>
      <c r="AL9" s="8">
        <v>0.77600000000000002</v>
      </c>
      <c r="AM9" s="5">
        <v>340</v>
      </c>
      <c r="AN9" s="8">
        <v>0.93400000000000005</v>
      </c>
      <c r="AO9" s="5">
        <v>355</v>
      </c>
      <c r="AP9" s="8">
        <v>0.98599999999999999</v>
      </c>
      <c r="AQ9" s="5">
        <v>5</v>
      </c>
      <c r="AR9" s="8">
        <v>1.4E-2</v>
      </c>
      <c r="AS9" s="5">
        <v>360</v>
      </c>
      <c r="AT9" s="5">
        <v>65</v>
      </c>
      <c r="AU9" s="8">
        <v>0.2</v>
      </c>
      <c r="AV9" s="5">
        <v>140</v>
      </c>
      <c r="AW9" s="8">
        <v>0.438</v>
      </c>
      <c r="AX9" s="5">
        <v>225</v>
      </c>
      <c r="AY9" s="8">
        <v>0.70899999999999996</v>
      </c>
      <c r="AZ9" s="5">
        <v>260</v>
      </c>
      <c r="BA9" s="8">
        <v>0.80900000000000005</v>
      </c>
      <c r="BB9" s="5">
        <v>60</v>
      </c>
      <c r="BC9" s="8">
        <v>0.191</v>
      </c>
      <c r="BD9" s="5">
        <v>320</v>
      </c>
    </row>
    <row r="10" spans="1:56" x14ac:dyDescent="0.35">
      <c r="A10" t="s">
        <v>137</v>
      </c>
      <c r="B10" s="5" t="s">
        <v>27</v>
      </c>
      <c r="C10" s="5" t="s">
        <v>27</v>
      </c>
      <c r="D10" s="5" t="s">
        <v>27</v>
      </c>
      <c r="E10" s="5" t="s">
        <v>27</v>
      </c>
      <c r="F10" s="5" t="s">
        <v>27</v>
      </c>
      <c r="G10" s="5" t="s">
        <v>27</v>
      </c>
      <c r="H10" s="5" t="s">
        <v>27</v>
      </c>
      <c r="I10" s="5" t="s">
        <v>27</v>
      </c>
      <c r="J10" s="5">
        <v>0</v>
      </c>
      <c r="K10" s="8">
        <v>0</v>
      </c>
      <c r="L10" s="5" t="s">
        <v>27</v>
      </c>
      <c r="M10" s="5" t="s">
        <v>27</v>
      </c>
      <c r="N10" s="5" t="s">
        <v>27</v>
      </c>
      <c r="O10" s="5" t="s">
        <v>27</v>
      </c>
      <c r="P10" s="5" t="s">
        <v>27</v>
      </c>
      <c r="Q10" s="5" t="s">
        <v>27</v>
      </c>
      <c r="R10" s="5" t="s">
        <v>27</v>
      </c>
      <c r="S10" s="5" t="s">
        <v>27</v>
      </c>
      <c r="T10" s="5" t="s">
        <v>27</v>
      </c>
      <c r="U10" s="5">
        <v>0</v>
      </c>
      <c r="V10" s="8">
        <v>0</v>
      </c>
      <c r="W10" s="5" t="s">
        <v>27</v>
      </c>
      <c r="X10" s="5" t="s">
        <v>29</v>
      </c>
      <c r="Y10" s="5" t="s">
        <v>29</v>
      </c>
      <c r="Z10" s="5" t="s">
        <v>29</v>
      </c>
      <c r="AA10" s="5" t="s">
        <v>29</v>
      </c>
      <c r="AB10" s="5" t="s">
        <v>29</v>
      </c>
      <c r="AC10" s="5" t="s">
        <v>29</v>
      </c>
      <c r="AD10" s="5" t="s">
        <v>29</v>
      </c>
      <c r="AE10" s="5" t="s">
        <v>29</v>
      </c>
      <c r="AF10" s="5" t="s">
        <v>29</v>
      </c>
      <c r="AG10" s="5" t="s">
        <v>29</v>
      </c>
      <c r="AH10" s="5">
        <v>0</v>
      </c>
      <c r="AI10" s="5" t="s">
        <v>27</v>
      </c>
      <c r="AJ10" s="5" t="s">
        <v>27</v>
      </c>
      <c r="AK10" s="5" t="s">
        <v>27</v>
      </c>
      <c r="AL10" s="5" t="s">
        <v>27</v>
      </c>
      <c r="AM10" s="5" t="s">
        <v>27</v>
      </c>
      <c r="AN10" s="5" t="s">
        <v>27</v>
      </c>
      <c r="AO10" s="5" t="s">
        <v>27</v>
      </c>
      <c r="AP10" s="5" t="s">
        <v>27</v>
      </c>
      <c r="AQ10" s="5">
        <v>0</v>
      </c>
      <c r="AR10" s="8">
        <v>0</v>
      </c>
      <c r="AS10" s="5" t="s">
        <v>27</v>
      </c>
      <c r="AT10" s="5" t="s">
        <v>29</v>
      </c>
      <c r="AU10" s="5" t="s">
        <v>29</v>
      </c>
      <c r="AV10" s="5" t="s">
        <v>29</v>
      </c>
      <c r="AW10" s="5" t="s">
        <v>29</v>
      </c>
      <c r="AX10" s="5" t="s">
        <v>29</v>
      </c>
      <c r="AY10" s="5" t="s">
        <v>29</v>
      </c>
      <c r="AZ10" s="5" t="s">
        <v>29</v>
      </c>
      <c r="BA10" s="5" t="s">
        <v>29</v>
      </c>
      <c r="BB10" s="5" t="s">
        <v>29</v>
      </c>
      <c r="BC10" s="5" t="s">
        <v>29</v>
      </c>
      <c r="BD10" s="5">
        <v>0</v>
      </c>
    </row>
    <row r="11" spans="1:56" x14ac:dyDescent="0.35">
      <c r="A11" t="s">
        <v>48</v>
      </c>
      <c r="B11" s="5">
        <v>555</v>
      </c>
      <c r="C11" s="8">
        <v>0.23799999999999999</v>
      </c>
      <c r="D11" s="11">
        <v>1220</v>
      </c>
      <c r="E11" s="8">
        <v>0.52200000000000002</v>
      </c>
      <c r="F11" s="11">
        <v>1785</v>
      </c>
      <c r="G11" s="8">
        <v>0.76400000000000001</v>
      </c>
      <c r="H11" s="11">
        <v>2160</v>
      </c>
      <c r="I11" s="8">
        <v>0.92200000000000004</v>
      </c>
      <c r="J11" s="5">
        <v>180</v>
      </c>
      <c r="K11" s="8">
        <v>7.8E-2</v>
      </c>
      <c r="L11" s="11">
        <v>2340</v>
      </c>
      <c r="M11" s="5">
        <v>665</v>
      </c>
      <c r="N11" s="8">
        <v>0.29399999999999998</v>
      </c>
      <c r="O11" s="11">
        <v>1315</v>
      </c>
      <c r="P11" s="8">
        <v>0.58299999999999996</v>
      </c>
      <c r="Q11" s="11">
        <v>1815</v>
      </c>
      <c r="R11" s="8">
        <v>0.80300000000000005</v>
      </c>
      <c r="S11" s="11">
        <v>2130</v>
      </c>
      <c r="T11" s="8">
        <v>0.94199999999999995</v>
      </c>
      <c r="U11" s="5">
        <v>130</v>
      </c>
      <c r="V11" s="8">
        <v>5.8000000000000003E-2</v>
      </c>
      <c r="W11" s="11">
        <v>2260</v>
      </c>
      <c r="X11" s="5">
        <v>890</v>
      </c>
      <c r="Y11" s="8">
        <v>0.41099999999999998</v>
      </c>
      <c r="Z11" s="11">
        <v>1415</v>
      </c>
      <c r="AA11" s="8">
        <v>0.65500000000000003</v>
      </c>
      <c r="AB11" s="11">
        <v>1820</v>
      </c>
      <c r="AC11" s="8">
        <v>0.84199999999999997</v>
      </c>
      <c r="AD11" s="11">
        <v>2005</v>
      </c>
      <c r="AE11" s="8">
        <v>0.92700000000000005</v>
      </c>
      <c r="AF11" s="5">
        <v>155</v>
      </c>
      <c r="AG11" s="8">
        <v>7.2999999999999995E-2</v>
      </c>
      <c r="AH11" s="11">
        <v>2165</v>
      </c>
      <c r="AI11" s="5">
        <v>795</v>
      </c>
      <c r="AJ11" s="8">
        <v>0.38400000000000001</v>
      </c>
      <c r="AK11" s="11">
        <v>1410</v>
      </c>
      <c r="AL11" s="8">
        <v>0.68200000000000005</v>
      </c>
      <c r="AM11" s="11">
        <v>1895</v>
      </c>
      <c r="AN11" s="8">
        <v>0.91600000000000004</v>
      </c>
      <c r="AO11" s="11">
        <v>2020</v>
      </c>
      <c r="AP11" s="8">
        <v>0.97699999999999998</v>
      </c>
      <c r="AQ11" s="5">
        <v>45</v>
      </c>
      <c r="AR11" s="8">
        <v>2.3E-2</v>
      </c>
      <c r="AS11" s="11">
        <v>2065</v>
      </c>
      <c r="AT11" s="5">
        <v>590</v>
      </c>
      <c r="AU11" s="8">
        <v>0.29899999999999999</v>
      </c>
      <c r="AV11" s="11">
        <v>1110</v>
      </c>
      <c r="AW11" s="8">
        <v>0.56100000000000005</v>
      </c>
      <c r="AX11" s="11">
        <v>1585</v>
      </c>
      <c r="AY11" s="8">
        <v>0.79900000000000004</v>
      </c>
      <c r="AZ11" s="11">
        <v>1750</v>
      </c>
      <c r="BA11" s="8">
        <v>0.88200000000000001</v>
      </c>
      <c r="BB11" s="5">
        <v>235</v>
      </c>
      <c r="BC11" s="8">
        <v>0.11799999999999999</v>
      </c>
      <c r="BD11" s="11">
        <v>1980</v>
      </c>
    </row>
    <row r="12" spans="1:56" x14ac:dyDescent="0.35">
      <c r="A12" t="s">
        <v>49</v>
      </c>
      <c r="B12" s="5" t="s">
        <v>27</v>
      </c>
      <c r="C12" s="5" t="s">
        <v>27</v>
      </c>
      <c r="D12" s="5" t="s">
        <v>27</v>
      </c>
      <c r="E12" s="5" t="s">
        <v>27</v>
      </c>
      <c r="F12" s="5">
        <v>5</v>
      </c>
      <c r="G12" s="5" t="s">
        <v>27</v>
      </c>
      <c r="H12" s="5">
        <v>5</v>
      </c>
      <c r="I12" s="5" t="s">
        <v>27</v>
      </c>
      <c r="J12" s="5">
        <v>0</v>
      </c>
      <c r="K12" s="8">
        <v>0</v>
      </c>
      <c r="L12" s="5">
        <v>5</v>
      </c>
      <c r="M12" s="5" t="s">
        <v>27</v>
      </c>
      <c r="N12" s="5" t="s">
        <v>27</v>
      </c>
      <c r="O12" s="5" t="s">
        <v>27</v>
      </c>
      <c r="P12" s="5" t="s">
        <v>27</v>
      </c>
      <c r="Q12" s="5" t="s">
        <v>27</v>
      </c>
      <c r="R12" s="5" t="s">
        <v>27</v>
      </c>
      <c r="S12" s="5">
        <v>5</v>
      </c>
      <c r="T12" s="5" t="s">
        <v>27</v>
      </c>
      <c r="U12" s="5">
        <v>0</v>
      </c>
      <c r="V12" s="8">
        <v>0</v>
      </c>
      <c r="W12" s="5">
        <v>5</v>
      </c>
      <c r="X12" s="5" t="s">
        <v>27</v>
      </c>
      <c r="Y12" s="5" t="s">
        <v>27</v>
      </c>
      <c r="Z12" s="5">
        <v>5</v>
      </c>
      <c r="AA12" s="5" t="s">
        <v>27</v>
      </c>
      <c r="AB12" s="5">
        <v>10</v>
      </c>
      <c r="AC12" s="5" t="s">
        <v>27</v>
      </c>
      <c r="AD12" s="5">
        <v>10</v>
      </c>
      <c r="AE12" s="5" t="s">
        <v>27</v>
      </c>
      <c r="AF12" s="5">
        <v>0</v>
      </c>
      <c r="AG12" s="8">
        <v>0</v>
      </c>
      <c r="AH12" s="5">
        <v>10</v>
      </c>
      <c r="AI12" s="5" t="s">
        <v>27</v>
      </c>
      <c r="AJ12" s="5" t="s">
        <v>27</v>
      </c>
      <c r="AK12" s="5">
        <v>10</v>
      </c>
      <c r="AL12" s="5" t="s">
        <v>27</v>
      </c>
      <c r="AM12" s="5">
        <v>10</v>
      </c>
      <c r="AN12" s="5" t="s">
        <v>27</v>
      </c>
      <c r="AO12" s="5">
        <v>10</v>
      </c>
      <c r="AP12" s="5" t="s">
        <v>27</v>
      </c>
      <c r="AQ12" s="5">
        <v>0</v>
      </c>
      <c r="AR12" s="8">
        <v>0</v>
      </c>
      <c r="AS12" s="5">
        <v>10</v>
      </c>
      <c r="AT12" s="5" t="s">
        <v>27</v>
      </c>
      <c r="AU12" s="5" t="s">
        <v>27</v>
      </c>
      <c r="AV12" s="5">
        <v>5</v>
      </c>
      <c r="AW12" s="5" t="s">
        <v>27</v>
      </c>
      <c r="AX12" s="5">
        <v>5</v>
      </c>
      <c r="AY12" s="5" t="s">
        <v>27</v>
      </c>
      <c r="AZ12" s="5">
        <v>5</v>
      </c>
      <c r="BA12" s="5" t="s">
        <v>27</v>
      </c>
      <c r="BB12" s="5">
        <v>0</v>
      </c>
      <c r="BC12" s="8">
        <v>0</v>
      </c>
      <c r="BD12" s="5">
        <v>5</v>
      </c>
    </row>
    <row r="13" spans="1:56" x14ac:dyDescent="0.35">
      <c r="A13" t="s">
        <v>50</v>
      </c>
      <c r="B13" s="5">
        <v>145</v>
      </c>
      <c r="C13" s="8">
        <v>0.26700000000000002</v>
      </c>
      <c r="D13" s="5">
        <v>270</v>
      </c>
      <c r="E13" s="8">
        <v>0.498</v>
      </c>
      <c r="F13" s="5">
        <v>380</v>
      </c>
      <c r="G13" s="8">
        <v>0.69799999999999995</v>
      </c>
      <c r="H13" s="5">
        <v>465</v>
      </c>
      <c r="I13" s="8">
        <v>0.84799999999999998</v>
      </c>
      <c r="J13" s="5">
        <v>85</v>
      </c>
      <c r="K13" s="8">
        <v>0.152</v>
      </c>
      <c r="L13" s="5">
        <v>545</v>
      </c>
      <c r="M13" s="5">
        <v>190</v>
      </c>
      <c r="N13" s="8">
        <v>0.33900000000000002</v>
      </c>
      <c r="O13" s="5">
        <v>315</v>
      </c>
      <c r="P13" s="8">
        <v>0.56000000000000005</v>
      </c>
      <c r="Q13" s="5">
        <v>435</v>
      </c>
      <c r="R13" s="8">
        <v>0.77200000000000002</v>
      </c>
      <c r="S13" s="5">
        <v>510</v>
      </c>
      <c r="T13" s="8">
        <v>0.91300000000000003</v>
      </c>
      <c r="U13" s="5">
        <v>50</v>
      </c>
      <c r="V13" s="8">
        <v>8.6999999999999994E-2</v>
      </c>
      <c r="W13" s="5">
        <v>560</v>
      </c>
      <c r="X13" s="5">
        <v>185</v>
      </c>
      <c r="Y13" s="8">
        <v>0.41399999999999998</v>
      </c>
      <c r="Z13" s="5">
        <v>290</v>
      </c>
      <c r="AA13" s="8">
        <v>0.65500000000000003</v>
      </c>
      <c r="AB13" s="5">
        <v>385</v>
      </c>
      <c r="AC13" s="8">
        <v>0.86699999999999999</v>
      </c>
      <c r="AD13" s="5">
        <v>415</v>
      </c>
      <c r="AE13" s="8">
        <v>0.93500000000000005</v>
      </c>
      <c r="AF13" s="5">
        <v>30</v>
      </c>
      <c r="AG13" s="8">
        <v>6.5000000000000002E-2</v>
      </c>
      <c r="AH13" s="5">
        <v>445</v>
      </c>
      <c r="AI13" s="5">
        <v>155</v>
      </c>
      <c r="AJ13" s="8">
        <v>0.40699999999999997</v>
      </c>
      <c r="AK13" s="5">
        <v>275</v>
      </c>
      <c r="AL13" s="8">
        <v>0.73399999999999999</v>
      </c>
      <c r="AM13" s="5">
        <v>350</v>
      </c>
      <c r="AN13" s="8">
        <v>0.92600000000000005</v>
      </c>
      <c r="AO13" s="5">
        <v>365</v>
      </c>
      <c r="AP13" s="8">
        <v>0.96499999999999997</v>
      </c>
      <c r="AQ13" s="5">
        <v>15</v>
      </c>
      <c r="AR13" s="8">
        <v>3.5000000000000003E-2</v>
      </c>
      <c r="AS13" s="5">
        <v>375</v>
      </c>
      <c r="AT13" s="5">
        <v>90</v>
      </c>
      <c r="AU13" s="8">
        <v>0.18</v>
      </c>
      <c r="AV13" s="5">
        <v>200</v>
      </c>
      <c r="AW13" s="8">
        <v>0.39200000000000002</v>
      </c>
      <c r="AX13" s="5">
        <v>315</v>
      </c>
      <c r="AY13" s="8">
        <v>0.626</v>
      </c>
      <c r="AZ13" s="5">
        <v>370</v>
      </c>
      <c r="BA13" s="8">
        <v>0.73299999999999998</v>
      </c>
      <c r="BB13" s="5">
        <v>135</v>
      </c>
      <c r="BC13" s="8">
        <v>0.26700000000000002</v>
      </c>
      <c r="BD13" s="5">
        <v>505</v>
      </c>
    </row>
    <row r="14" spans="1:56" x14ac:dyDescent="0.35">
      <c r="A14" t="s">
        <v>75</v>
      </c>
      <c r="B14" s="5">
        <v>10</v>
      </c>
      <c r="C14" s="8">
        <v>0.108</v>
      </c>
      <c r="D14" s="5">
        <v>25</v>
      </c>
      <c r="E14" s="8">
        <v>0.26500000000000001</v>
      </c>
      <c r="F14" s="5">
        <v>50</v>
      </c>
      <c r="G14" s="8">
        <v>0.51</v>
      </c>
      <c r="H14" s="5">
        <v>75</v>
      </c>
      <c r="I14" s="8">
        <v>0.72499999999999998</v>
      </c>
      <c r="J14" s="5">
        <v>30</v>
      </c>
      <c r="K14" s="8">
        <v>0.27500000000000002</v>
      </c>
      <c r="L14" s="5">
        <v>100</v>
      </c>
      <c r="M14" s="5">
        <v>20</v>
      </c>
      <c r="N14" s="8">
        <v>0.2</v>
      </c>
      <c r="O14" s="5">
        <v>35</v>
      </c>
      <c r="P14" s="8">
        <v>0.35</v>
      </c>
      <c r="Q14" s="5">
        <v>60</v>
      </c>
      <c r="R14" s="8">
        <v>0.61</v>
      </c>
      <c r="S14" s="5">
        <v>80</v>
      </c>
      <c r="T14" s="8">
        <v>0.82</v>
      </c>
      <c r="U14" s="5">
        <v>20</v>
      </c>
      <c r="V14" s="8">
        <v>0.18</v>
      </c>
      <c r="W14" s="5">
        <v>100</v>
      </c>
      <c r="X14" s="5">
        <v>30</v>
      </c>
      <c r="Y14" s="8">
        <v>0.29199999999999998</v>
      </c>
      <c r="Z14" s="5">
        <v>55</v>
      </c>
      <c r="AA14" s="8">
        <v>0.52800000000000002</v>
      </c>
      <c r="AB14" s="5">
        <v>90</v>
      </c>
      <c r="AC14" s="8">
        <v>0.86799999999999999</v>
      </c>
      <c r="AD14" s="5">
        <v>100</v>
      </c>
      <c r="AE14" s="8">
        <v>0.94299999999999995</v>
      </c>
      <c r="AF14" s="5">
        <v>5</v>
      </c>
      <c r="AG14" s="8">
        <v>5.7000000000000002E-2</v>
      </c>
      <c r="AH14" s="5">
        <v>105</v>
      </c>
      <c r="AI14" s="5">
        <v>10</v>
      </c>
      <c r="AJ14" s="5" t="s">
        <v>27</v>
      </c>
      <c r="AK14" s="5">
        <v>30</v>
      </c>
      <c r="AL14" s="5" t="s">
        <v>27</v>
      </c>
      <c r="AM14" s="5">
        <v>40</v>
      </c>
      <c r="AN14" s="5" t="s">
        <v>27</v>
      </c>
      <c r="AO14" s="5">
        <v>45</v>
      </c>
      <c r="AP14" s="5" t="s">
        <v>27</v>
      </c>
      <c r="AQ14" s="5" t="s">
        <v>27</v>
      </c>
      <c r="AR14" s="5" t="s">
        <v>27</v>
      </c>
      <c r="AS14" s="5">
        <v>45</v>
      </c>
      <c r="AT14" s="5">
        <v>5</v>
      </c>
      <c r="AU14" s="8">
        <v>6.8000000000000005E-2</v>
      </c>
      <c r="AV14" s="5">
        <v>20</v>
      </c>
      <c r="AW14" s="8">
        <v>0.29699999999999999</v>
      </c>
      <c r="AX14" s="5">
        <v>45</v>
      </c>
      <c r="AY14" s="8">
        <v>0.63500000000000001</v>
      </c>
      <c r="AZ14" s="5">
        <v>55</v>
      </c>
      <c r="BA14" s="8">
        <v>0.77</v>
      </c>
      <c r="BB14" s="5">
        <v>15</v>
      </c>
      <c r="BC14" s="8">
        <v>0.23</v>
      </c>
      <c r="BD14" s="5">
        <v>75</v>
      </c>
    </row>
    <row r="15" spans="1:56" x14ac:dyDescent="0.35">
      <c r="A15" t="s">
        <v>52</v>
      </c>
      <c r="B15" s="5">
        <v>100</v>
      </c>
      <c r="C15" s="8">
        <v>0.22600000000000001</v>
      </c>
      <c r="D15" s="5">
        <v>210</v>
      </c>
      <c r="E15" s="8">
        <v>0.46200000000000002</v>
      </c>
      <c r="F15" s="5">
        <v>370</v>
      </c>
      <c r="G15" s="8">
        <v>0.81599999999999995</v>
      </c>
      <c r="H15" s="5">
        <v>435</v>
      </c>
      <c r="I15" s="8">
        <v>0.96499999999999997</v>
      </c>
      <c r="J15" s="5">
        <v>15</v>
      </c>
      <c r="K15" s="8">
        <v>3.5000000000000003E-2</v>
      </c>
      <c r="L15" s="5">
        <v>450</v>
      </c>
      <c r="M15" s="5">
        <v>115</v>
      </c>
      <c r="N15" s="8">
        <v>0.20799999999999999</v>
      </c>
      <c r="O15" s="5">
        <v>285</v>
      </c>
      <c r="P15" s="8">
        <v>0.52600000000000002</v>
      </c>
      <c r="Q15" s="5">
        <v>445</v>
      </c>
      <c r="R15" s="8">
        <v>0.82499999999999996</v>
      </c>
      <c r="S15" s="5">
        <v>525</v>
      </c>
      <c r="T15" s="8">
        <v>0.97</v>
      </c>
      <c r="U15" s="5">
        <v>15</v>
      </c>
      <c r="V15" s="8">
        <v>0.03</v>
      </c>
      <c r="W15" s="5">
        <v>540</v>
      </c>
      <c r="X15" s="5">
        <v>215</v>
      </c>
      <c r="Y15" s="8">
        <v>0.441</v>
      </c>
      <c r="Z15" s="5">
        <v>350</v>
      </c>
      <c r="AA15" s="8">
        <v>0.72</v>
      </c>
      <c r="AB15" s="5">
        <v>430</v>
      </c>
      <c r="AC15" s="8">
        <v>0.89100000000000001</v>
      </c>
      <c r="AD15" s="5">
        <v>465</v>
      </c>
      <c r="AE15" s="8">
        <v>0.95499999999999996</v>
      </c>
      <c r="AF15" s="5">
        <v>20</v>
      </c>
      <c r="AG15" s="8">
        <v>4.4999999999999998E-2</v>
      </c>
      <c r="AH15" s="5">
        <v>485</v>
      </c>
      <c r="AI15" s="5">
        <v>210</v>
      </c>
      <c r="AJ15" s="5" t="s">
        <v>27</v>
      </c>
      <c r="AK15" s="5">
        <v>370</v>
      </c>
      <c r="AL15" s="5" t="s">
        <v>27</v>
      </c>
      <c r="AM15" s="5">
        <v>455</v>
      </c>
      <c r="AN15" s="5" t="s">
        <v>27</v>
      </c>
      <c r="AO15" s="5">
        <v>465</v>
      </c>
      <c r="AP15" s="5" t="s">
        <v>27</v>
      </c>
      <c r="AQ15" s="5" t="s">
        <v>27</v>
      </c>
      <c r="AR15" s="5" t="s">
        <v>27</v>
      </c>
      <c r="AS15" s="5">
        <v>465</v>
      </c>
      <c r="AT15" s="5">
        <v>95</v>
      </c>
      <c r="AU15" s="8">
        <v>0.19</v>
      </c>
      <c r="AV15" s="5">
        <v>240</v>
      </c>
      <c r="AW15" s="8">
        <v>0.48599999999999999</v>
      </c>
      <c r="AX15" s="5">
        <v>390</v>
      </c>
      <c r="AY15" s="8">
        <v>0.79100000000000004</v>
      </c>
      <c r="AZ15" s="5">
        <v>440</v>
      </c>
      <c r="BA15" s="8">
        <v>0.89100000000000001</v>
      </c>
      <c r="BB15" s="5">
        <v>55</v>
      </c>
      <c r="BC15" s="8">
        <v>0.109</v>
      </c>
      <c r="BD15" s="5">
        <v>495</v>
      </c>
    </row>
    <row r="16" spans="1:56" x14ac:dyDescent="0.35">
      <c r="A16" t="s">
        <v>139</v>
      </c>
      <c r="B16" s="5" t="s">
        <v>27</v>
      </c>
      <c r="C16" s="5" t="s">
        <v>27</v>
      </c>
      <c r="D16" s="5" t="s">
        <v>27</v>
      </c>
      <c r="E16" s="5" t="s">
        <v>27</v>
      </c>
      <c r="F16" s="5">
        <v>5</v>
      </c>
      <c r="G16" s="5" t="s">
        <v>27</v>
      </c>
      <c r="H16" s="5">
        <v>5</v>
      </c>
      <c r="I16" s="5" t="s">
        <v>27</v>
      </c>
      <c r="J16" s="5" t="s">
        <v>27</v>
      </c>
      <c r="K16" s="5" t="s">
        <v>27</v>
      </c>
      <c r="L16" s="5">
        <v>5</v>
      </c>
      <c r="M16" s="5" t="s">
        <v>27</v>
      </c>
      <c r="N16" s="5" t="s">
        <v>27</v>
      </c>
      <c r="O16" s="5" t="s">
        <v>27</v>
      </c>
      <c r="P16" s="5" t="s">
        <v>27</v>
      </c>
      <c r="Q16" s="5" t="s">
        <v>27</v>
      </c>
      <c r="R16" s="5" t="s">
        <v>27</v>
      </c>
      <c r="S16" s="5" t="s">
        <v>27</v>
      </c>
      <c r="T16" s="5" t="s">
        <v>27</v>
      </c>
      <c r="U16" s="5">
        <v>0</v>
      </c>
      <c r="V16" s="8">
        <v>0</v>
      </c>
      <c r="W16" s="5" t="s">
        <v>27</v>
      </c>
      <c r="X16" s="5" t="s">
        <v>27</v>
      </c>
      <c r="Y16" s="5" t="s">
        <v>27</v>
      </c>
      <c r="Z16" s="5" t="s">
        <v>27</v>
      </c>
      <c r="AA16" s="5" t="s">
        <v>27</v>
      </c>
      <c r="AB16" s="5" t="s">
        <v>27</v>
      </c>
      <c r="AC16" s="5" t="s">
        <v>27</v>
      </c>
      <c r="AD16" s="5" t="s">
        <v>27</v>
      </c>
      <c r="AE16" s="5" t="s">
        <v>27</v>
      </c>
      <c r="AF16" s="5">
        <v>0</v>
      </c>
      <c r="AG16" s="8">
        <v>0</v>
      </c>
      <c r="AH16" s="5" t="s">
        <v>27</v>
      </c>
      <c r="AI16" s="5" t="s">
        <v>29</v>
      </c>
      <c r="AJ16" s="5" t="s">
        <v>29</v>
      </c>
      <c r="AK16" s="5" t="s">
        <v>29</v>
      </c>
      <c r="AL16" s="5" t="s">
        <v>29</v>
      </c>
      <c r="AM16" s="5" t="s">
        <v>29</v>
      </c>
      <c r="AN16" s="5" t="s">
        <v>29</v>
      </c>
      <c r="AO16" s="5" t="s">
        <v>29</v>
      </c>
      <c r="AP16" s="5" t="s">
        <v>29</v>
      </c>
      <c r="AQ16" s="5" t="s">
        <v>29</v>
      </c>
      <c r="AR16" s="5" t="s">
        <v>29</v>
      </c>
      <c r="AS16" s="5">
        <v>0</v>
      </c>
      <c r="AT16" s="5" t="s">
        <v>27</v>
      </c>
      <c r="AU16" s="5" t="s">
        <v>27</v>
      </c>
      <c r="AV16" s="5" t="s">
        <v>27</v>
      </c>
      <c r="AW16" s="5" t="s">
        <v>27</v>
      </c>
      <c r="AX16" s="5" t="s">
        <v>27</v>
      </c>
      <c r="AY16" s="5" t="s">
        <v>27</v>
      </c>
      <c r="AZ16" s="5" t="s">
        <v>27</v>
      </c>
      <c r="BA16" s="5" t="s">
        <v>27</v>
      </c>
      <c r="BB16" s="5">
        <v>0</v>
      </c>
      <c r="BC16" s="8">
        <v>0</v>
      </c>
      <c r="BD16" s="5" t="s">
        <v>27</v>
      </c>
    </row>
    <row r="17" spans="1:56" x14ac:dyDescent="0.35">
      <c r="A17" t="s">
        <v>77</v>
      </c>
      <c r="B17" s="5" t="s">
        <v>27</v>
      </c>
      <c r="C17" s="5" t="s">
        <v>27</v>
      </c>
      <c r="D17" s="5">
        <v>10</v>
      </c>
      <c r="E17" s="5" t="s">
        <v>27</v>
      </c>
      <c r="F17" s="5">
        <v>20</v>
      </c>
      <c r="G17" s="5" t="s">
        <v>27</v>
      </c>
      <c r="H17" s="5">
        <v>25</v>
      </c>
      <c r="I17" s="5" t="s">
        <v>27</v>
      </c>
      <c r="J17" s="5">
        <v>5</v>
      </c>
      <c r="K17" s="5" t="s">
        <v>27</v>
      </c>
      <c r="L17" s="5">
        <v>35</v>
      </c>
      <c r="M17" s="5">
        <v>5</v>
      </c>
      <c r="N17" s="8">
        <v>0.1</v>
      </c>
      <c r="O17" s="5">
        <v>15</v>
      </c>
      <c r="P17" s="8">
        <v>0.24299999999999999</v>
      </c>
      <c r="Q17" s="5">
        <v>35</v>
      </c>
      <c r="R17" s="8">
        <v>0.48599999999999999</v>
      </c>
      <c r="S17" s="5">
        <v>50</v>
      </c>
      <c r="T17" s="8">
        <v>0.7</v>
      </c>
      <c r="U17" s="5">
        <v>20</v>
      </c>
      <c r="V17" s="8">
        <v>0.3</v>
      </c>
      <c r="W17" s="5">
        <v>70</v>
      </c>
      <c r="X17" s="5">
        <v>20</v>
      </c>
      <c r="Y17" s="5" t="s">
        <v>27</v>
      </c>
      <c r="Z17" s="5">
        <v>40</v>
      </c>
      <c r="AA17" s="5" t="s">
        <v>27</v>
      </c>
      <c r="AB17" s="5">
        <v>60</v>
      </c>
      <c r="AC17" s="5" t="s">
        <v>27</v>
      </c>
      <c r="AD17" s="5">
        <v>65</v>
      </c>
      <c r="AE17" s="5" t="s">
        <v>27</v>
      </c>
      <c r="AF17" s="5" t="s">
        <v>27</v>
      </c>
      <c r="AG17" s="5" t="s">
        <v>27</v>
      </c>
      <c r="AH17" s="5">
        <v>70</v>
      </c>
      <c r="AI17" s="5">
        <v>5</v>
      </c>
      <c r="AJ17" s="5" t="s">
        <v>27</v>
      </c>
      <c r="AK17" s="5">
        <v>15</v>
      </c>
      <c r="AL17" s="5" t="s">
        <v>27</v>
      </c>
      <c r="AM17" s="5">
        <v>30</v>
      </c>
      <c r="AN17" s="5" t="s">
        <v>27</v>
      </c>
      <c r="AO17" s="5">
        <v>35</v>
      </c>
      <c r="AP17" s="5" t="s">
        <v>27</v>
      </c>
      <c r="AQ17" s="5" t="s">
        <v>27</v>
      </c>
      <c r="AR17" s="5" t="s">
        <v>27</v>
      </c>
      <c r="AS17" s="5">
        <v>35</v>
      </c>
      <c r="AT17" s="5">
        <v>5</v>
      </c>
      <c r="AU17" s="5" t="s">
        <v>27</v>
      </c>
      <c r="AV17" s="5">
        <v>10</v>
      </c>
      <c r="AW17" s="5" t="s">
        <v>27</v>
      </c>
      <c r="AX17" s="5">
        <v>20</v>
      </c>
      <c r="AY17" s="5" t="s">
        <v>27</v>
      </c>
      <c r="AZ17" s="5">
        <v>25</v>
      </c>
      <c r="BA17" s="5" t="s">
        <v>27</v>
      </c>
      <c r="BB17" s="5" t="s">
        <v>27</v>
      </c>
      <c r="BC17" s="5" t="s">
        <v>27</v>
      </c>
      <c r="BD17" s="5">
        <v>25</v>
      </c>
    </row>
    <row r="18" spans="1:56" x14ac:dyDescent="0.35">
      <c r="A18" t="s">
        <v>53</v>
      </c>
      <c r="B18" s="5">
        <v>485</v>
      </c>
      <c r="C18" s="8">
        <v>0.20899999999999999</v>
      </c>
      <c r="D18" s="11">
        <v>1120</v>
      </c>
      <c r="E18" s="8">
        <v>0.48599999999999999</v>
      </c>
      <c r="F18" s="11">
        <v>1780</v>
      </c>
      <c r="G18" s="8">
        <v>0.77200000000000002</v>
      </c>
      <c r="H18" s="11">
        <v>2205</v>
      </c>
      <c r="I18" s="8">
        <v>0.95599999999999996</v>
      </c>
      <c r="J18" s="5">
        <v>100</v>
      </c>
      <c r="K18" s="8">
        <v>4.3999999999999997E-2</v>
      </c>
      <c r="L18" s="11">
        <v>2305</v>
      </c>
      <c r="M18" s="5">
        <v>635</v>
      </c>
      <c r="N18" s="8">
        <v>0.26100000000000001</v>
      </c>
      <c r="O18" s="11">
        <v>1370</v>
      </c>
      <c r="P18" s="8">
        <v>0.56299999999999994</v>
      </c>
      <c r="Q18" s="11">
        <v>2045</v>
      </c>
      <c r="R18" s="8">
        <v>0.84099999999999997</v>
      </c>
      <c r="S18" s="11">
        <v>2360</v>
      </c>
      <c r="T18" s="8">
        <v>0.97099999999999997</v>
      </c>
      <c r="U18" s="5">
        <v>70</v>
      </c>
      <c r="V18" s="8">
        <v>2.9000000000000001E-2</v>
      </c>
      <c r="W18" s="11">
        <v>2430</v>
      </c>
      <c r="X18" s="11">
        <v>1065</v>
      </c>
      <c r="Y18" s="8">
        <v>0.42799999999999999</v>
      </c>
      <c r="Z18" s="11">
        <v>1740</v>
      </c>
      <c r="AA18" s="8">
        <v>0.7</v>
      </c>
      <c r="AB18" s="11">
        <v>2260</v>
      </c>
      <c r="AC18" s="8">
        <v>0.90800000000000003</v>
      </c>
      <c r="AD18" s="11">
        <v>2410</v>
      </c>
      <c r="AE18" s="8">
        <v>0.96799999999999997</v>
      </c>
      <c r="AF18" s="5">
        <v>80</v>
      </c>
      <c r="AG18" s="8">
        <v>3.2000000000000001E-2</v>
      </c>
      <c r="AH18" s="11">
        <v>2490</v>
      </c>
      <c r="AI18" s="5">
        <v>640</v>
      </c>
      <c r="AJ18" s="8">
        <v>0.33400000000000002</v>
      </c>
      <c r="AK18" s="11">
        <v>1265</v>
      </c>
      <c r="AL18" s="8">
        <v>0.65800000000000003</v>
      </c>
      <c r="AM18" s="11">
        <v>1765</v>
      </c>
      <c r="AN18" s="8">
        <v>0.91800000000000004</v>
      </c>
      <c r="AO18" s="11">
        <v>1880</v>
      </c>
      <c r="AP18" s="8">
        <v>0.97899999999999998</v>
      </c>
      <c r="AQ18" s="5">
        <v>40</v>
      </c>
      <c r="AR18" s="8">
        <v>2.1000000000000001E-2</v>
      </c>
      <c r="AS18" s="11">
        <v>1920</v>
      </c>
      <c r="AT18" s="5">
        <v>355</v>
      </c>
      <c r="AU18" s="8">
        <v>0.17199999999999999</v>
      </c>
      <c r="AV18" s="5">
        <v>905</v>
      </c>
      <c r="AW18" s="8">
        <v>0.442</v>
      </c>
      <c r="AX18" s="11">
        <v>1565</v>
      </c>
      <c r="AY18" s="8">
        <v>0.76400000000000001</v>
      </c>
      <c r="AZ18" s="11">
        <v>1830</v>
      </c>
      <c r="BA18" s="8">
        <v>0.89300000000000002</v>
      </c>
      <c r="BB18" s="5">
        <v>220</v>
      </c>
      <c r="BC18" s="8">
        <v>0.107</v>
      </c>
      <c r="BD18" s="11">
        <v>2050</v>
      </c>
    </row>
    <row r="19" spans="1:56" x14ac:dyDescent="0.35">
      <c r="A19" t="s">
        <v>26</v>
      </c>
      <c r="B19" s="5">
        <v>110</v>
      </c>
      <c r="C19" s="8">
        <v>0.34</v>
      </c>
      <c r="D19" s="5">
        <v>175</v>
      </c>
      <c r="E19" s="8">
        <v>0.55100000000000005</v>
      </c>
      <c r="F19" s="5">
        <v>250</v>
      </c>
      <c r="G19" s="8">
        <v>0.78500000000000003</v>
      </c>
      <c r="H19" s="5">
        <v>290</v>
      </c>
      <c r="I19" s="8">
        <v>0.90700000000000003</v>
      </c>
      <c r="J19" s="5">
        <v>30</v>
      </c>
      <c r="K19" s="8">
        <v>9.2999999999999999E-2</v>
      </c>
      <c r="L19" s="5">
        <v>320</v>
      </c>
      <c r="M19" s="5">
        <v>160</v>
      </c>
      <c r="N19" s="8">
        <v>0.39500000000000002</v>
      </c>
      <c r="O19" s="5">
        <v>245</v>
      </c>
      <c r="P19" s="8">
        <v>0.61799999999999999</v>
      </c>
      <c r="Q19" s="5">
        <v>325</v>
      </c>
      <c r="R19" s="8">
        <v>0.81499999999999995</v>
      </c>
      <c r="S19" s="5">
        <v>375</v>
      </c>
      <c r="T19" s="8">
        <v>0.94</v>
      </c>
      <c r="U19" s="5">
        <v>25</v>
      </c>
      <c r="V19" s="8">
        <v>0.06</v>
      </c>
      <c r="W19" s="5">
        <v>400</v>
      </c>
      <c r="X19" s="5">
        <v>260</v>
      </c>
      <c r="Y19" s="8">
        <v>0.54600000000000004</v>
      </c>
      <c r="Z19" s="5">
        <v>375</v>
      </c>
      <c r="AA19" s="8">
        <v>0.79100000000000004</v>
      </c>
      <c r="AB19" s="5">
        <v>445</v>
      </c>
      <c r="AC19" s="8">
        <v>0.93700000000000006</v>
      </c>
      <c r="AD19" s="5">
        <v>465</v>
      </c>
      <c r="AE19" s="8">
        <v>0.98099999999999998</v>
      </c>
      <c r="AF19" s="5">
        <v>10</v>
      </c>
      <c r="AG19" s="8">
        <v>1.9E-2</v>
      </c>
      <c r="AH19" s="5">
        <v>475</v>
      </c>
      <c r="AI19" s="5">
        <v>240</v>
      </c>
      <c r="AJ19" s="5" t="s">
        <v>27</v>
      </c>
      <c r="AK19" s="5">
        <v>355</v>
      </c>
      <c r="AL19" s="5" t="s">
        <v>27</v>
      </c>
      <c r="AM19" s="5">
        <v>410</v>
      </c>
      <c r="AN19" s="5" t="s">
        <v>27</v>
      </c>
      <c r="AO19" s="5">
        <v>430</v>
      </c>
      <c r="AP19" s="5" t="s">
        <v>27</v>
      </c>
      <c r="AQ19" s="5" t="s">
        <v>27</v>
      </c>
      <c r="AR19" s="5" t="s">
        <v>27</v>
      </c>
      <c r="AS19" s="5">
        <v>430</v>
      </c>
      <c r="AT19" s="5">
        <v>155</v>
      </c>
      <c r="AU19" s="8">
        <v>0.33300000000000002</v>
      </c>
      <c r="AV19" s="5">
        <v>235</v>
      </c>
      <c r="AW19" s="8">
        <v>0.50900000000000001</v>
      </c>
      <c r="AX19" s="5">
        <v>335</v>
      </c>
      <c r="AY19" s="8">
        <v>0.73</v>
      </c>
      <c r="AZ19" s="5">
        <v>365</v>
      </c>
      <c r="BA19" s="8">
        <v>0.79800000000000004</v>
      </c>
      <c r="BB19" s="5">
        <v>95</v>
      </c>
      <c r="BC19" s="8">
        <v>0.20200000000000001</v>
      </c>
      <c r="BD19" s="5">
        <v>460</v>
      </c>
    </row>
    <row r="20" spans="1:56" x14ac:dyDescent="0.35">
      <c r="A20" t="s">
        <v>28</v>
      </c>
      <c r="B20" s="5">
        <v>5</v>
      </c>
      <c r="C20" s="8">
        <v>0.71399999999999997</v>
      </c>
      <c r="D20" s="5">
        <v>5</v>
      </c>
      <c r="E20" s="8">
        <v>0.71399999999999997</v>
      </c>
      <c r="F20" s="5">
        <v>5</v>
      </c>
      <c r="G20" s="8">
        <v>0.85699999999999998</v>
      </c>
      <c r="H20" s="5">
        <v>5</v>
      </c>
      <c r="I20" s="8">
        <v>1</v>
      </c>
      <c r="J20" s="5">
        <v>0</v>
      </c>
      <c r="K20" s="8">
        <v>0</v>
      </c>
      <c r="L20" s="5">
        <v>5</v>
      </c>
      <c r="M20" s="5" t="s">
        <v>27</v>
      </c>
      <c r="N20" s="5" t="s">
        <v>27</v>
      </c>
      <c r="O20" s="5" t="s">
        <v>27</v>
      </c>
      <c r="P20" s="5" t="s">
        <v>27</v>
      </c>
      <c r="Q20" s="5">
        <v>5</v>
      </c>
      <c r="R20" s="5" t="s">
        <v>27</v>
      </c>
      <c r="S20" s="5">
        <v>5</v>
      </c>
      <c r="T20" s="5" t="s">
        <v>27</v>
      </c>
      <c r="U20" s="5">
        <v>0</v>
      </c>
      <c r="V20" s="8">
        <v>0</v>
      </c>
      <c r="W20" s="5">
        <v>5</v>
      </c>
      <c r="X20" s="5">
        <v>5</v>
      </c>
      <c r="Y20" s="8">
        <v>0.77800000000000002</v>
      </c>
      <c r="Z20" s="5">
        <v>10</v>
      </c>
      <c r="AA20" s="8">
        <v>0.88900000000000001</v>
      </c>
      <c r="AB20" s="5">
        <v>10</v>
      </c>
      <c r="AC20" s="8">
        <v>1</v>
      </c>
      <c r="AD20" s="5">
        <v>10</v>
      </c>
      <c r="AE20" s="8">
        <v>1</v>
      </c>
      <c r="AF20" s="5">
        <v>0</v>
      </c>
      <c r="AG20" s="8">
        <v>0</v>
      </c>
      <c r="AH20" s="5">
        <v>10</v>
      </c>
      <c r="AI20" s="5">
        <v>5</v>
      </c>
      <c r="AJ20" s="8">
        <v>0.625</v>
      </c>
      <c r="AK20" s="5">
        <v>10</v>
      </c>
      <c r="AL20" s="8">
        <v>1</v>
      </c>
      <c r="AM20" s="5">
        <v>10</v>
      </c>
      <c r="AN20" s="8">
        <v>1</v>
      </c>
      <c r="AO20" s="5">
        <v>10</v>
      </c>
      <c r="AP20" s="8">
        <v>1</v>
      </c>
      <c r="AQ20" s="5">
        <v>0</v>
      </c>
      <c r="AR20" s="8">
        <v>0</v>
      </c>
      <c r="AS20" s="5">
        <v>10</v>
      </c>
      <c r="AT20" s="5">
        <v>5</v>
      </c>
      <c r="AU20" s="5" t="s">
        <v>27</v>
      </c>
      <c r="AV20" s="5">
        <v>10</v>
      </c>
      <c r="AW20" s="5" t="s">
        <v>27</v>
      </c>
      <c r="AX20" s="5">
        <v>15</v>
      </c>
      <c r="AY20" s="5" t="s">
        <v>27</v>
      </c>
      <c r="AZ20" s="5">
        <v>15</v>
      </c>
      <c r="BA20" s="5" t="s">
        <v>27</v>
      </c>
      <c r="BB20" s="5" t="s">
        <v>27</v>
      </c>
      <c r="BC20" s="5" t="s">
        <v>27</v>
      </c>
      <c r="BD20" s="5">
        <v>15</v>
      </c>
    </row>
    <row r="21" spans="1:56" x14ac:dyDescent="0.35">
      <c r="A21" t="s">
        <v>30</v>
      </c>
      <c r="B21" s="5">
        <v>10</v>
      </c>
      <c r="C21" s="8">
        <v>0.6</v>
      </c>
      <c r="D21" s="5">
        <v>15</v>
      </c>
      <c r="E21" s="8">
        <v>0.85</v>
      </c>
      <c r="F21" s="5">
        <v>20</v>
      </c>
      <c r="G21" s="8">
        <v>0.9</v>
      </c>
      <c r="H21" s="5">
        <v>20</v>
      </c>
      <c r="I21" s="8">
        <v>1</v>
      </c>
      <c r="J21" s="5">
        <v>0</v>
      </c>
      <c r="K21" s="8">
        <v>0</v>
      </c>
      <c r="L21" s="5">
        <v>20</v>
      </c>
      <c r="M21" s="5">
        <v>10</v>
      </c>
      <c r="N21" s="5" t="s">
        <v>27</v>
      </c>
      <c r="O21" s="5">
        <v>20</v>
      </c>
      <c r="P21" s="5" t="s">
        <v>27</v>
      </c>
      <c r="Q21" s="5">
        <v>20</v>
      </c>
      <c r="R21" s="5" t="s">
        <v>27</v>
      </c>
      <c r="S21" s="5">
        <v>25</v>
      </c>
      <c r="T21" s="5" t="s">
        <v>27</v>
      </c>
      <c r="U21" s="5" t="s">
        <v>27</v>
      </c>
      <c r="V21" s="5" t="s">
        <v>27</v>
      </c>
      <c r="W21" s="5">
        <v>25</v>
      </c>
      <c r="X21" s="5">
        <v>20</v>
      </c>
      <c r="Y21" s="8">
        <v>0.63300000000000001</v>
      </c>
      <c r="Z21" s="5">
        <v>25</v>
      </c>
      <c r="AA21" s="8">
        <v>0.83299999999999996</v>
      </c>
      <c r="AB21" s="5">
        <v>30</v>
      </c>
      <c r="AC21" s="8">
        <v>0.96699999999999997</v>
      </c>
      <c r="AD21" s="5">
        <v>30</v>
      </c>
      <c r="AE21" s="8">
        <v>1</v>
      </c>
      <c r="AF21" s="5">
        <v>0</v>
      </c>
      <c r="AG21" s="8">
        <v>0</v>
      </c>
      <c r="AH21" s="5">
        <v>30</v>
      </c>
      <c r="AI21" s="5">
        <v>25</v>
      </c>
      <c r="AJ21" s="5" t="s">
        <v>27</v>
      </c>
      <c r="AK21" s="5">
        <v>35</v>
      </c>
      <c r="AL21" s="5" t="s">
        <v>27</v>
      </c>
      <c r="AM21" s="5">
        <v>40</v>
      </c>
      <c r="AN21" s="5" t="s">
        <v>27</v>
      </c>
      <c r="AO21" s="5">
        <v>40</v>
      </c>
      <c r="AP21" s="5" t="s">
        <v>27</v>
      </c>
      <c r="AQ21" s="5" t="s">
        <v>27</v>
      </c>
      <c r="AR21" s="5" t="s">
        <v>27</v>
      </c>
      <c r="AS21" s="5">
        <v>45</v>
      </c>
      <c r="AT21" s="5">
        <v>15</v>
      </c>
      <c r="AU21" s="8">
        <v>0.44800000000000001</v>
      </c>
      <c r="AV21" s="5">
        <v>20</v>
      </c>
      <c r="AW21" s="8">
        <v>0.72399999999999998</v>
      </c>
      <c r="AX21" s="5">
        <v>25</v>
      </c>
      <c r="AY21" s="8">
        <v>0.93100000000000005</v>
      </c>
      <c r="AZ21" s="5">
        <v>30</v>
      </c>
      <c r="BA21" s="8">
        <v>1</v>
      </c>
      <c r="BB21" s="5">
        <v>0</v>
      </c>
      <c r="BC21" s="8">
        <v>0</v>
      </c>
      <c r="BD21" s="5">
        <v>30</v>
      </c>
    </row>
    <row r="22" spans="1:56" x14ac:dyDescent="0.35">
      <c r="A22" t="s">
        <v>57</v>
      </c>
      <c r="B22" s="5">
        <v>180</v>
      </c>
      <c r="C22" s="8">
        <v>0.23499999999999999</v>
      </c>
      <c r="D22" s="5">
        <v>440</v>
      </c>
      <c r="E22" s="8">
        <v>0.57299999999999995</v>
      </c>
      <c r="F22" s="5">
        <v>650</v>
      </c>
      <c r="G22" s="8">
        <v>0.84399999999999997</v>
      </c>
      <c r="H22" s="5">
        <v>735</v>
      </c>
      <c r="I22" s="8">
        <v>0.95299999999999996</v>
      </c>
      <c r="J22" s="5">
        <v>35</v>
      </c>
      <c r="K22" s="8">
        <v>4.7E-2</v>
      </c>
      <c r="L22" s="5">
        <v>770</v>
      </c>
      <c r="M22" s="5">
        <v>160</v>
      </c>
      <c r="N22" s="8">
        <v>0.20399999999999999</v>
      </c>
      <c r="O22" s="5">
        <v>430</v>
      </c>
      <c r="P22" s="8">
        <v>0.54800000000000004</v>
      </c>
      <c r="Q22" s="5">
        <v>670</v>
      </c>
      <c r="R22" s="8">
        <v>0.85199999999999998</v>
      </c>
      <c r="S22" s="5">
        <v>760</v>
      </c>
      <c r="T22" s="8">
        <v>0.96599999999999997</v>
      </c>
      <c r="U22" s="5">
        <v>25</v>
      </c>
      <c r="V22" s="8">
        <v>3.4000000000000002E-2</v>
      </c>
      <c r="W22" s="5">
        <v>785</v>
      </c>
      <c r="X22" s="5">
        <v>265</v>
      </c>
      <c r="Y22" s="8">
        <v>0.42399999999999999</v>
      </c>
      <c r="Z22" s="5">
        <v>435</v>
      </c>
      <c r="AA22" s="8">
        <v>0.70399999999999996</v>
      </c>
      <c r="AB22" s="5">
        <v>575</v>
      </c>
      <c r="AC22" s="8">
        <v>0.92400000000000004</v>
      </c>
      <c r="AD22" s="5">
        <v>605</v>
      </c>
      <c r="AE22" s="8">
        <v>0.97099999999999997</v>
      </c>
      <c r="AF22" s="5">
        <v>20</v>
      </c>
      <c r="AG22" s="8">
        <v>2.9000000000000001E-2</v>
      </c>
      <c r="AH22" s="5">
        <v>620</v>
      </c>
      <c r="AI22" s="5">
        <v>200</v>
      </c>
      <c r="AJ22" s="8">
        <v>0.36299999999999999</v>
      </c>
      <c r="AK22" s="5">
        <v>395</v>
      </c>
      <c r="AL22" s="8">
        <v>0.71099999999999997</v>
      </c>
      <c r="AM22" s="5">
        <v>520</v>
      </c>
      <c r="AN22" s="8">
        <v>0.94</v>
      </c>
      <c r="AO22" s="5">
        <v>545</v>
      </c>
      <c r="AP22" s="8">
        <v>0.98199999999999998</v>
      </c>
      <c r="AQ22" s="5">
        <v>10</v>
      </c>
      <c r="AR22" s="8">
        <v>1.7999999999999999E-2</v>
      </c>
      <c r="AS22" s="5">
        <v>555</v>
      </c>
      <c r="AT22" s="5">
        <v>125</v>
      </c>
      <c r="AU22" s="8">
        <v>0.22</v>
      </c>
      <c r="AV22" s="5">
        <v>300</v>
      </c>
      <c r="AW22" s="8">
        <v>0.53100000000000003</v>
      </c>
      <c r="AX22" s="5">
        <v>470</v>
      </c>
      <c r="AY22" s="8">
        <v>0.83499999999999996</v>
      </c>
      <c r="AZ22" s="5">
        <v>520</v>
      </c>
      <c r="BA22" s="8">
        <v>0.92500000000000004</v>
      </c>
      <c r="BB22" s="5">
        <v>40</v>
      </c>
      <c r="BC22" s="8">
        <v>7.4999999999999997E-2</v>
      </c>
      <c r="BD22" s="5">
        <v>565</v>
      </c>
    </row>
    <row r="23" spans="1:56" x14ac:dyDescent="0.35">
      <c r="A23" t="s">
        <v>31</v>
      </c>
      <c r="B23" s="5">
        <v>15</v>
      </c>
      <c r="C23" s="8">
        <v>0.53100000000000003</v>
      </c>
      <c r="D23" s="5">
        <v>25</v>
      </c>
      <c r="E23" s="8">
        <v>0.71899999999999997</v>
      </c>
      <c r="F23" s="5">
        <v>30</v>
      </c>
      <c r="G23" s="8">
        <v>0.96899999999999997</v>
      </c>
      <c r="H23" s="5">
        <v>30</v>
      </c>
      <c r="I23" s="8">
        <v>1</v>
      </c>
      <c r="J23" s="5">
        <v>0</v>
      </c>
      <c r="K23" s="8">
        <v>0</v>
      </c>
      <c r="L23" s="5">
        <v>30</v>
      </c>
      <c r="M23" s="5">
        <v>35</v>
      </c>
      <c r="N23" s="8">
        <v>0.55400000000000005</v>
      </c>
      <c r="O23" s="5">
        <v>50</v>
      </c>
      <c r="P23" s="8">
        <v>0.78500000000000003</v>
      </c>
      <c r="Q23" s="5">
        <v>60</v>
      </c>
      <c r="R23" s="8">
        <v>0.89200000000000002</v>
      </c>
      <c r="S23" s="5">
        <v>65</v>
      </c>
      <c r="T23" s="8">
        <v>1</v>
      </c>
      <c r="U23" s="5">
        <v>0</v>
      </c>
      <c r="V23" s="8">
        <v>0</v>
      </c>
      <c r="W23" s="5">
        <v>65</v>
      </c>
      <c r="X23" s="5">
        <v>60</v>
      </c>
      <c r="Y23" s="5" t="s">
        <v>27</v>
      </c>
      <c r="Z23" s="5">
        <v>80</v>
      </c>
      <c r="AA23" s="5" t="s">
        <v>27</v>
      </c>
      <c r="AB23" s="5">
        <v>95</v>
      </c>
      <c r="AC23" s="5" t="s">
        <v>27</v>
      </c>
      <c r="AD23" s="5">
        <v>100</v>
      </c>
      <c r="AE23" s="5" t="s">
        <v>27</v>
      </c>
      <c r="AF23" s="5" t="s">
        <v>27</v>
      </c>
      <c r="AG23" s="5" t="s">
        <v>27</v>
      </c>
      <c r="AH23" s="5">
        <v>100</v>
      </c>
      <c r="AI23" s="5">
        <v>30</v>
      </c>
      <c r="AJ23" s="5" t="s">
        <v>27</v>
      </c>
      <c r="AK23" s="5">
        <v>50</v>
      </c>
      <c r="AL23" s="5" t="s">
        <v>27</v>
      </c>
      <c r="AM23" s="5">
        <v>70</v>
      </c>
      <c r="AN23" s="5" t="s">
        <v>27</v>
      </c>
      <c r="AO23" s="5">
        <v>70</v>
      </c>
      <c r="AP23" s="5" t="s">
        <v>27</v>
      </c>
      <c r="AQ23" s="5" t="s">
        <v>27</v>
      </c>
      <c r="AR23" s="5" t="s">
        <v>27</v>
      </c>
      <c r="AS23" s="5">
        <v>75</v>
      </c>
      <c r="AT23" s="5">
        <v>45</v>
      </c>
      <c r="AU23" s="5" t="s">
        <v>27</v>
      </c>
      <c r="AV23" s="5">
        <v>65</v>
      </c>
      <c r="AW23" s="5" t="s">
        <v>27</v>
      </c>
      <c r="AX23" s="5">
        <v>75</v>
      </c>
      <c r="AY23" s="5" t="s">
        <v>27</v>
      </c>
      <c r="AZ23" s="5">
        <v>75</v>
      </c>
      <c r="BA23" s="5" t="s">
        <v>27</v>
      </c>
      <c r="BB23" s="5" t="s">
        <v>27</v>
      </c>
      <c r="BC23" s="5" t="s">
        <v>27</v>
      </c>
      <c r="BD23" s="5">
        <v>80</v>
      </c>
    </row>
    <row r="24" spans="1:56" x14ac:dyDescent="0.35">
      <c r="A24" t="s">
        <v>78</v>
      </c>
      <c r="B24" s="5">
        <v>60</v>
      </c>
      <c r="C24" s="8">
        <v>0.14599999999999999</v>
      </c>
      <c r="D24" s="5">
        <v>145</v>
      </c>
      <c r="E24" s="8">
        <v>0.34499999999999997</v>
      </c>
      <c r="F24" s="5">
        <v>260</v>
      </c>
      <c r="G24" s="8">
        <v>0.621</v>
      </c>
      <c r="H24" s="5">
        <v>340</v>
      </c>
      <c r="I24" s="8">
        <v>0.81799999999999995</v>
      </c>
      <c r="J24" s="5">
        <v>75</v>
      </c>
      <c r="K24" s="8">
        <v>0.182</v>
      </c>
      <c r="L24" s="5">
        <v>415</v>
      </c>
      <c r="M24" s="5">
        <v>70</v>
      </c>
      <c r="N24" s="8">
        <v>0.152</v>
      </c>
      <c r="O24" s="5">
        <v>170</v>
      </c>
      <c r="P24" s="8">
        <v>0.38500000000000001</v>
      </c>
      <c r="Q24" s="5">
        <v>280</v>
      </c>
      <c r="R24" s="8">
        <v>0.624</v>
      </c>
      <c r="S24" s="5">
        <v>360</v>
      </c>
      <c r="T24" s="8">
        <v>0.80800000000000005</v>
      </c>
      <c r="U24" s="5">
        <v>85</v>
      </c>
      <c r="V24" s="8">
        <v>0.192</v>
      </c>
      <c r="W24" s="5">
        <v>445</v>
      </c>
      <c r="X24" s="5">
        <v>140</v>
      </c>
      <c r="Y24" s="8">
        <v>0.308</v>
      </c>
      <c r="Z24" s="5">
        <v>255</v>
      </c>
      <c r="AA24" s="8">
        <v>0.56499999999999995</v>
      </c>
      <c r="AB24" s="5">
        <v>380</v>
      </c>
      <c r="AC24" s="8">
        <v>0.84499999999999997</v>
      </c>
      <c r="AD24" s="5">
        <v>425</v>
      </c>
      <c r="AE24" s="8">
        <v>0.94</v>
      </c>
      <c r="AF24" s="5">
        <v>25</v>
      </c>
      <c r="AG24" s="8">
        <v>0.06</v>
      </c>
      <c r="AH24" s="5">
        <v>450</v>
      </c>
      <c r="AI24" s="5">
        <v>90</v>
      </c>
      <c r="AJ24" s="8">
        <v>0.249</v>
      </c>
      <c r="AK24" s="5">
        <v>225</v>
      </c>
      <c r="AL24" s="8">
        <v>0.61099999999999999</v>
      </c>
      <c r="AM24" s="5">
        <v>335</v>
      </c>
      <c r="AN24" s="8">
        <v>0.91800000000000004</v>
      </c>
      <c r="AO24" s="5">
        <v>355</v>
      </c>
      <c r="AP24" s="8">
        <v>0.97299999999999998</v>
      </c>
      <c r="AQ24" s="5">
        <v>10</v>
      </c>
      <c r="AR24" s="8">
        <v>2.7E-2</v>
      </c>
      <c r="AS24" s="5">
        <v>365</v>
      </c>
      <c r="AT24" s="5">
        <v>50</v>
      </c>
      <c r="AU24" s="8">
        <v>0.105</v>
      </c>
      <c r="AV24" s="5">
        <v>175</v>
      </c>
      <c r="AW24" s="8">
        <v>0.35099999999999998</v>
      </c>
      <c r="AX24" s="5">
        <v>315</v>
      </c>
      <c r="AY24" s="8">
        <v>0.63500000000000001</v>
      </c>
      <c r="AZ24" s="5">
        <v>370</v>
      </c>
      <c r="BA24" s="8">
        <v>0.74199999999999999</v>
      </c>
      <c r="BB24" s="5">
        <v>130</v>
      </c>
      <c r="BC24" s="8">
        <v>0.25800000000000001</v>
      </c>
      <c r="BD24" s="5">
        <v>495</v>
      </c>
    </row>
    <row r="25" spans="1:56" x14ac:dyDescent="0.35">
      <c r="A25" t="s">
        <v>58</v>
      </c>
      <c r="B25" s="5" t="s">
        <v>27</v>
      </c>
      <c r="C25" s="5" t="s">
        <v>27</v>
      </c>
      <c r="D25" s="5">
        <v>10</v>
      </c>
      <c r="E25" s="5" t="s">
        <v>27</v>
      </c>
      <c r="F25" s="5">
        <v>15</v>
      </c>
      <c r="G25" s="5" t="s">
        <v>27</v>
      </c>
      <c r="H25" s="5">
        <v>25</v>
      </c>
      <c r="I25" s="5" t="s">
        <v>27</v>
      </c>
      <c r="J25" s="5" t="s">
        <v>27</v>
      </c>
      <c r="K25" s="5" t="s">
        <v>27</v>
      </c>
      <c r="L25" s="5">
        <v>25</v>
      </c>
      <c r="M25" s="5">
        <v>15</v>
      </c>
      <c r="N25" s="5" t="s">
        <v>27</v>
      </c>
      <c r="O25" s="5">
        <v>30</v>
      </c>
      <c r="P25" s="5" t="s">
        <v>27</v>
      </c>
      <c r="Q25" s="5">
        <v>50</v>
      </c>
      <c r="R25" s="5" t="s">
        <v>27</v>
      </c>
      <c r="S25" s="5">
        <v>60</v>
      </c>
      <c r="T25" s="5" t="s">
        <v>27</v>
      </c>
      <c r="U25" s="5" t="s">
        <v>27</v>
      </c>
      <c r="V25" s="5" t="s">
        <v>27</v>
      </c>
      <c r="W25" s="5">
        <v>60</v>
      </c>
      <c r="X25" s="5">
        <v>15</v>
      </c>
      <c r="Y25" s="5" t="s">
        <v>27</v>
      </c>
      <c r="Z25" s="5">
        <v>25</v>
      </c>
      <c r="AA25" s="5" t="s">
        <v>27</v>
      </c>
      <c r="AB25" s="5">
        <v>35</v>
      </c>
      <c r="AC25" s="5" t="s">
        <v>27</v>
      </c>
      <c r="AD25" s="5">
        <v>35</v>
      </c>
      <c r="AE25" s="5" t="s">
        <v>27</v>
      </c>
      <c r="AF25" s="5" t="s">
        <v>27</v>
      </c>
      <c r="AG25" s="5" t="s">
        <v>27</v>
      </c>
      <c r="AH25" s="5">
        <v>35</v>
      </c>
      <c r="AI25" s="5">
        <v>10</v>
      </c>
      <c r="AJ25" s="8">
        <v>0.40899999999999997</v>
      </c>
      <c r="AK25" s="5">
        <v>15</v>
      </c>
      <c r="AL25" s="8">
        <v>0.72699999999999998</v>
      </c>
      <c r="AM25" s="5">
        <v>20</v>
      </c>
      <c r="AN25" s="8">
        <v>0.95499999999999996</v>
      </c>
      <c r="AO25" s="5">
        <v>20</v>
      </c>
      <c r="AP25" s="8">
        <v>1</v>
      </c>
      <c r="AQ25" s="5">
        <v>0</v>
      </c>
      <c r="AR25" s="8">
        <v>0</v>
      </c>
      <c r="AS25" s="5">
        <v>20</v>
      </c>
      <c r="AT25" s="5" t="s">
        <v>27</v>
      </c>
      <c r="AU25" s="5" t="s">
        <v>27</v>
      </c>
      <c r="AV25" s="5" t="s">
        <v>27</v>
      </c>
      <c r="AW25" s="5" t="s">
        <v>27</v>
      </c>
      <c r="AX25" s="5">
        <v>15</v>
      </c>
      <c r="AY25" s="5" t="s">
        <v>27</v>
      </c>
      <c r="AZ25" s="5">
        <v>15</v>
      </c>
      <c r="BA25" s="5" t="s">
        <v>27</v>
      </c>
      <c r="BB25" s="5" t="s">
        <v>27</v>
      </c>
      <c r="BC25" s="5" t="s">
        <v>27</v>
      </c>
      <c r="BD25" s="5">
        <v>15</v>
      </c>
    </row>
    <row r="26" spans="1:56" x14ac:dyDescent="0.35">
      <c r="A26" t="s">
        <v>59</v>
      </c>
      <c r="B26" s="5">
        <v>275</v>
      </c>
      <c r="C26" s="8">
        <v>0.24099999999999999</v>
      </c>
      <c r="D26" s="5">
        <v>615</v>
      </c>
      <c r="E26" s="8">
        <v>0.53800000000000003</v>
      </c>
      <c r="F26" s="5">
        <v>915</v>
      </c>
      <c r="G26" s="8">
        <v>0.79600000000000004</v>
      </c>
      <c r="H26" s="11">
        <v>1065</v>
      </c>
      <c r="I26" s="8">
        <v>0.92900000000000005</v>
      </c>
      <c r="J26" s="5">
        <v>80</v>
      </c>
      <c r="K26" s="8">
        <v>7.0999999999999994E-2</v>
      </c>
      <c r="L26" s="11">
        <v>1145</v>
      </c>
      <c r="M26" s="5">
        <v>315</v>
      </c>
      <c r="N26" s="8">
        <v>0.26600000000000001</v>
      </c>
      <c r="O26" s="5">
        <v>675</v>
      </c>
      <c r="P26" s="8">
        <v>0.57299999999999995</v>
      </c>
      <c r="Q26" s="5">
        <v>970</v>
      </c>
      <c r="R26" s="8">
        <v>0.82599999999999996</v>
      </c>
      <c r="S26" s="11">
        <v>1110</v>
      </c>
      <c r="T26" s="8">
        <v>0.94499999999999995</v>
      </c>
      <c r="U26" s="5">
        <v>65</v>
      </c>
      <c r="V26" s="8">
        <v>5.5E-2</v>
      </c>
      <c r="W26" s="11">
        <v>1175</v>
      </c>
      <c r="X26" s="5">
        <v>505</v>
      </c>
      <c r="Y26" s="8">
        <v>0.41699999999999998</v>
      </c>
      <c r="Z26" s="5">
        <v>870</v>
      </c>
      <c r="AA26" s="8">
        <v>0.71499999999999997</v>
      </c>
      <c r="AB26" s="11">
        <v>1120</v>
      </c>
      <c r="AC26" s="8">
        <v>0.92</v>
      </c>
      <c r="AD26" s="11">
        <v>1185</v>
      </c>
      <c r="AE26" s="8">
        <v>0.97699999999999998</v>
      </c>
      <c r="AF26" s="5">
        <v>30</v>
      </c>
      <c r="AG26" s="8">
        <v>2.3E-2</v>
      </c>
      <c r="AH26" s="11">
        <v>1215</v>
      </c>
      <c r="AI26" s="5">
        <v>325</v>
      </c>
      <c r="AJ26" s="8">
        <v>0.33700000000000002</v>
      </c>
      <c r="AK26" s="5">
        <v>680</v>
      </c>
      <c r="AL26" s="8">
        <v>0.70099999999999996</v>
      </c>
      <c r="AM26" s="5">
        <v>895</v>
      </c>
      <c r="AN26" s="8">
        <v>0.92300000000000004</v>
      </c>
      <c r="AO26" s="5">
        <v>945</v>
      </c>
      <c r="AP26" s="8">
        <v>0.97699999999999998</v>
      </c>
      <c r="AQ26" s="5">
        <v>20</v>
      </c>
      <c r="AR26" s="8">
        <v>2.3E-2</v>
      </c>
      <c r="AS26" s="5">
        <v>965</v>
      </c>
      <c r="AT26" s="5">
        <v>200</v>
      </c>
      <c r="AU26" s="8">
        <v>0.19900000000000001</v>
      </c>
      <c r="AV26" s="5">
        <v>480</v>
      </c>
      <c r="AW26" s="8">
        <v>0.47899999999999998</v>
      </c>
      <c r="AX26" s="5">
        <v>755</v>
      </c>
      <c r="AY26" s="8">
        <v>0.75600000000000001</v>
      </c>
      <c r="AZ26" s="5">
        <v>855</v>
      </c>
      <c r="BA26" s="8">
        <v>0.85899999999999999</v>
      </c>
      <c r="BB26" s="5">
        <v>140</v>
      </c>
      <c r="BC26" s="8">
        <v>0.14099999999999999</v>
      </c>
      <c r="BD26" s="5">
        <v>995</v>
      </c>
    </row>
    <row r="27" spans="1:56" x14ac:dyDescent="0.35">
      <c r="A27" t="s">
        <v>33</v>
      </c>
      <c r="B27" s="5">
        <v>5</v>
      </c>
      <c r="C27" s="8">
        <v>0.77800000000000002</v>
      </c>
      <c r="D27" s="5">
        <v>5</v>
      </c>
      <c r="E27" s="8">
        <v>0.77800000000000002</v>
      </c>
      <c r="F27" s="5">
        <v>10</v>
      </c>
      <c r="G27" s="8">
        <v>1</v>
      </c>
      <c r="H27" s="5">
        <v>10</v>
      </c>
      <c r="I27" s="8">
        <v>1</v>
      </c>
      <c r="J27" s="5">
        <v>0</v>
      </c>
      <c r="K27" s="8">
        <v>0</v>
      </c>
      <c r="L27" s="5">
        <v>10</v>
      </c>
      <c r="M27" s="5">
        <v>15</v>
      </c>
      <c r="N27" s="8">
        <v>0.81200000000000006</v>
      </c>
      <c r="O27" s="5">
        <v>15</v>
      </c>
      <c r="P27" s="8">
        <v>0.93799999999999994</v>
      </c>
      <c r="Q27" s="5">
        <v>15</v>
      </c>
      <c r="R27" s="8">
        <v>1</v>
      </c>
      <c r="S27" s="5">
        <v>15</v>
      </c>
      <c r="T27" s="8">
        <v>1</v>
      </c>
      <c r="U27" s="5">
        <v>0</v>
      </c>
      <c r="V27" s="8">
        <v>0</v>
      </c>
      <c r="W27" s="5">
        <v>15</v>
      </c>
      <c r="X27" s="5">
        <v>20</v>
      </c>
      <c r="Y27" s="8">
        <v>0.9</v>
      </c>
      <c r="Z27" s="5">
        <v>20</v>
      </c>
      <c r="AA27" s="8">
        <v>1</v>
      </c>
      <c r="AB27" s="5">
        <v>20</v>
      </c>
      <c r="AC27" s="8">
        <v>1</v>
      </c>
      <c r="AD27" s="5">
        <v>20</v>
      </c>
      <c r="AE27" s="8">
        <v>1</v>
      </c>
      <c r="AF27" s="5">
        <v>0</v>
      </c>
      <c r="AG27" s="8">
        <v>0</v>
      </c>
      <c r="AH27" s="5">
        <v>20</v>
      </c>
      <c r="AI27" s="5">
        <v>10</v>
      </c>
      <c r="AJ27" s="8">
        <v>0.66700000000000004</v>
      </c>
      <c r="AK27" s="5">
        <v>15</v>
      </c>
      <c r="AL27" s="8">
        <v>0.93300000000000005</v>
      </c>
      <c r="AM27" s="5">
        <v>15</v>
      </c>
      <c r="AN27" s="8">
        <v>1</v>
      </c>
      <c r="AO27" s="5">
        <v>15</v>
      </c>
      <c r="AP27" s="8">
        <v>1</v>
      </c>
      <c r="AQ27" s="5">
        <v>0</v>
      </c>
      <c r="AR27" s="8">
        <v>0</v>
      </c>
      <c r="AS27" s="5">
        <v>15</v>
      </c>
      <c r="AT27" s="5">
        <v>10</v>
      </c>
      <c r="AU27" s="5" t="s">
        <v>27</v>
      </c>
      <c r="AV27" s="5">
        <v>15</v>
      </c>
      <c r="AW27" s="5" t="s">
        <v>27</v>
      </c>
      <c r="AX27" s="5">
        <v>15</v>
      </c>
      <c r="AY27" s="5" t="s">
        <v>27</v>
      </c>
      <c r="AZ27" s="5">
        <v>15</v>
      </c>
      <c r="BA27" s="5" t="s">
        <v>27</v>
      </c>
      <c r="BB27" s="5" t="s">
        <v>27</v>
      </c>
      <c r="BC27" s="5" t="s">
        <v>27</v>
      </c>
      <c r="BD27" s="5">
        <v>20</v>
      </c>
    </row>
    <row r="28" spans="1:56" x14ac:dyDescent="0.35">
      <c r="A28" t="s">
        <v>60</v>
      </c>
      <c r="B28" s="5" t="s">
        <v>27</v>
      </c>
      <c r="C28" s="5" t="s">
        <v>27</v>
      </c>
      <c r="D28" s="5" t="s">
        <v>27</v>
      </c>
      <c r="E28" s="5" t="s">
        <v>27</v>
      </c>
      <c r="F28" s="5" t="s">
        <v>27</v>
      </c>
      <c r="G28" s="5" t="s">
        <v>27</v>
      </c>
      <c r="H28" s="5" t="s">
        <v>27</v>
      </c>
      <c r="I28" s="5" t="s">
        <v>27</v>
      </c>
      <c r="J28" s="5">
        <v>0</v>
      </c>
      <c r="K28" s="8">
        <v>0</v>
      </c>
      <c r="L28" s="5" t="s">
        <v>27</v>
      </c>
      <c r="M28" s="5" t="s">
        <v>27</v>
      </c>
      <c r="N28" s="5" t="s">
        <v>27</v>
      </c>
      <c r="O28" s="5" t="s">
        <v>27</v>
      </c>
      <c r="P28" s="5" t="s">
        <v>27</v>
      </c>
      <c r="Q28" s="5" t="s">
        <v>27</v>
      </c>
      <c r="R28" s="5" t="s">
        <v>27</v>
      </c>
      <c r="S28" s="5" t="s">
        <v>27</v>
      </c>
      <c r="T28" s="5" t="s">
        <v>27</v>
      </c>
      <c r="U28" s="5">
        <v>0</v>
      </c>
      <c r="V28" s="8">
        <v>0</v>
      </c>
      <c r="W28" s="5" t="s">
        <v>27</v>
      </c>
      <c r="X28" s="5" t="s">
        <v>27</v>
      </c>
      <c r="Y28" s="5" t="s">
        <v>27</v>
      </c>
      <c r="Z28" s="5" t="s">
        <v>27</v>
      </c>
      <c r="AA28" s="5" t="s">
        <v>27</v>
      </c>
      <c r="AB28" s="5" t="s">
        <v>27</v>
      </c>
      <c r="AC28" s="5" t="s">
        <v>27</v>
      </c>
      <c r="AD28" s="5" t="s">
        <v>27</v>
      </c>
      <c r="AE28" s="5" t="s">
        <v>27</v>
      </c>
      <c r="AF28" s="5">
        <v>0</v>
      </c>
      <c r="AG28" s="8">
        <v>0</v>
      </c>
      <c r="AH28" s="5" t="s">
        <v>27</v>
      </c>
      <c r="AI28" s="5" t="s">
        <v>29</v>
      </c>
      <c r="AJ28" s="5" t="s">
        <v>29</v>
      </c>
      <c r="AK28" s="5" t="s">
        <v>29</v>
      </c>
      <c r="AL28" s="5" t="s">
        <v>29</v>
      </c>
      <c r="AM28" s="5" t="s">
        <v>29</v>
      </c>
      <c r="AN28" s="5" t="s">
        <v>29</v>
      </c>
      <c r="AO28" s="5" t="s">
        <v>29</v>
      </c>
      <c r="AP28" s="5" t="s">
        <v>29</v>
      </c>
      <c r="AQ28" s="5" t="s">
        <v>29</v>
      </c>
      <c r="AR28" s="5" t="s">
        <v>29</v>
      </c>
      <c r="AS28" s="5">
        <v>0</v>
      </c>
      <c r="AT28" s="5" t="s">
        <v>27</v>
      </c>
      <c r="AU28" s="5" t="s">
        <v>27</v>
      </c>
      <c r="AV28" s="5" t="s">
        <v>27</v>
      </c>
      <c r="AW28" s="5" t="s">
        <v>27</v>
      </c>
      <c r="AX28" s="5" t="s">
        <v>27</v>
      </c>
      <c r="AY28" s="5" t="s">
        <v>27</v>
      </c>
      <c r="AZ28" s="5" t="s">
        <v>27</v>
      </c>
      <c r="BA28" s="5" t="s">
        <v>27</v>
      </c>
      <c r="BB28" s="5">
        <v>10</v>
      </c>
      <c r="BC28" s="5" t="s">
        <v>27</v>
      </c>
      <c r="BD28" s="5">
        <v>10</v>
      </c>
    </row>
    <row r="29" spans="1:56" x14ac:dyDescent="0.35">
      <c r="A29" t="s">
        <v>61</v>
      </c>
      <c r="B29" s="5">
        <v>20</v>
      </c>
      <c r="C29" s="8">
        <v>0.66700000000000004</v>
      </c>
      <c r="D29" s="5">
        <v>25</v>
      </c>
      <c r="E29" s="8">
        <v>0.9</v>
      </c>
      <c r="F29" s="5">
        <v>30</v>
      </c>
      <c r="G29" s="8">
        <v>1</v>
      </c>
      <c r="H29" s="5">
        <v>30</v>
      </c>
      <c r="I29" s="8">
        <v>1</v>
      </c>
      <c r="J29" s="5">
        <v>0</v>
      </c>
      <c r="K29" s="8">
        <v>0</v>
      </c>
      <c r="L29" s="5">
        <v>30</v>
      </c>
      <c r="M29" s="5">
        <v>10</v>
      </c>
      <c r="N29" s="5" t="s">
        <v>27</v>
      </c>
      <c r="O29" s="5">
        <v>15</v>
      </c>
      <c r="P29" s="5" t="s">
        <v>27</v>
      </c>
      <c r="Q29" s="5">
        <v>20</v>
      </c>
      <c r="R29" s="5" t="s">
        <v>27</v>
      </c>
      <c r="S29" s="5">
        <v>20</v>
      </c>
      <c r="T29" s="5" t="s">
        <v>27</v>
      </c>
      <c r="U29" s="5" t="s">
        <v>27</v>
      </c>
      <c r="V29" s="5" t="s">
        <v>27</v>
      </c>
      <c r="W29" s="5">
        <v>25</v>
      </c>
      <c r="X29" s="5">
        <v>15</v>
      </c>
      <c r="Y29" s="8">
        <v>0.65</v>
      </c>
      <c r="Z29" s="5">
        <v>20</v>
      </c>
      <c r="AA29" s="8">
        <v>0.9</v>
      </c>
      <c r="AB29" s="5">
        <v>20</v>
      </c>
      <c r="AC29" s="8">
        <v>1</v>
      </c>
      <c r="AD29" s="5">
        <v>20</v>
      </c>
      <c r="AE29" s="8">
        <v>1</v>
      </c>
      <c r="AF29" s="5">
        <v>0</v>
      </c>
      <c r="AG29" s="8">
        <v>0</v>
      </c>
      <c r="AH29" s="5">
        <v>20</v>
      </c>
      <c r="AI29" s="5">
        <v>25</v>
      </c>
      <c r="AJ29" s="8">
        <v>0.86699999999999999</v>
      </c>
      <c r="AK29" s="5">
        <v>30</v>
      </c>
      <c r="AL29" s="8">
        <v>1</v>
      </c>
      <c r="AM29" s="5">
        <v>30</v>
      </c>
      <c r="AN29" s="8">
        <v>1</v>
      </c>
      <c r="AO29" s="5">
        <v>30</v>
      </c>
      <c r="AP29" s="8">
        <v>1</v>
      </c>
      <c r="AQ29" s="5">
        <v>0</v>
      </c>
      <c r="AR29" s="8">
        <v>0</v>
      </c>
      <c r="AS29" s="5">
        <v>30</v>
      </c>
      <c r="AT29" s="5">
        <v>15</v>
      </c>
      <c r="AU29" s="8">
        <v>0.85</v>
      </c>
      <c r="AV29" s="5">
        <v>20</v>
      </c>
      <c r="AW29" s="8">
        <v>0.9</v>
      </c>
      <c r="AX29" s="5">
        <v>20</v>
      </c>
      <c r="AY29" s="8">
        <v>1</v>
      </c>
      <c r="AZ29" s="5">
        <v>20</v>
      </c>
      <c r="BA29" s="8">
        <v>1</v>
      </c>
      <c r="BB29" s="5">
        <v>0</v>
      </c>
      <c r="BC29" s="8">
        <v>0</v>
      </c>
      <c r="BD29" s="5">
        <v>20</v>
      </c>
    </row>
    <row r="30" spans="1:56" x14ac:dyDescent="0.35">
      <c r="A30" t="s">
        <v>140</v>
      </c>
      <c r="B30" s="5">
        <v>5</v>
      </c>
      <c r="C30" s="8">
        <v>1</v>
      </c>
      <c r="D30" s="5">
        <v>5</v>
      </c>
      <c r="E30" s="8">
        <v>1</v>
      </c>
      <c r="F30" s="5">
        <v>5</v>
      </c>
      <c r="G30" s="8">
        <v>1</v>
      </c>
      <c r="H30" s="5">
        <v>5</v>
      </c>
      <c r="I30" s="8">
        <v>1</v>
      </c>
      <c r="J30" s="5">
        <v>0</v>
      </c>
      <c r="K30" s="8">
        <v>0</v>
      </c>
      <c r="L30" s="5">
        <v>5</v>
      </c>
      <c r="M30" s="5" t="s">
        <v>27</v>
      </c>
      <c r="N30" s="5" t="s">
        <v>27</v>
      </c>
      <c r="O30" s="5" t="s">
        <v>27</v>
      </c>
      <c r="P30" s="5" t="s">
        <v>27</v>
      </c>
      <c r="Q30" s="5" t="s">
        <v>27</v>
      </c>
      <c r="R30" s="5" t="s">
        <v>27</v>
      </c>
      <c r="S30" s="5" t="s">
        <v>27</v>
      </c>
      <c r="T30" s="5" t="s">
        <v>27</v>
      </c>
      <c r="U30" s="5">
        <v>0</v>
      </c>
      <c r="V30" s="8">
        <v>0</v>
      </c>
      <c r="W30" s="5" t="s">
        <v>27</v>
      </c>
      <c r="X30" s="5" t="s">
        <v>27</v>
      </c>
      <c r="Y30" s="5" t="s">
        <v>27</v>
      </c>
      <c r="Z30" s="5" t="s">
        <v>27</v>
      </c>
      <c r="AA30" s="5" t="s">
        <v>27</v>
      </c>
      <c r="AB30" s="5" t="s">
        <v>27</v>
      </c>
      <c r="AC30" s="5" t="s">
        <v>27</v>
      </c>
      <c r="AD30" s="5" t="s">
        <v>27</v>
      </c>
      <c r="AE30" s="5" t="s">
        <v>27</v>
      </c>
      <c r="AF30" s="5">
        <v>0</v>
      </c>
      <c r="AG30" s="8">
        <v>0</v>
      </c>
      <c r="AH30" s="5" t="s">
        <v>27</v>
      </c>
      <c r="AI30" s="5" t="s">
        <v>27</v>
      </c>
      <c r="AJ30" s="5" t="s">
        <v>27</v>
      </c>
      <c r="AK30" s="5" t="s">
        <v>27</v>
      </c>
      <c r="AL30" s="5" t="s">
        <v>27</v>
      </c>
      <c r="AM30" s="5" t="s">
        <v>27</v>
      </c>
      <c r="AN30" s="5" t="s">
        <v>27</v>
      </c>
      <c r="AO30" s="5" t="s">
        <v>27</v>
      </c>
      <c r="AP30" s="5" t="s">
        <v>27</v>
      </c>
      <c r="AQ30" s="5">
        <v>0</v>
      </c>
      <c r="AR30" s="8">
        <v>0</v>
      </c>
      <c r="AS30" s="5" t="s">
        <v>27</v>
      </c>
      <c r="AT30" s="5" t="s">
        <v>27</v>
      </c>
      <c r="AU30" s="5" t="s">
        <v>27</v>
      </c>
      <c r="AV30" s="5" t="s">
        <v>27</v>
      </c>
      <c r="AW30" s="5" t="s">
        <v>27</v>
      </c>
      <c r="AX30" s="5" t="s">
        <v>27</v>
      </c>
      <c r="AY30" s="5" t="s">
        <v>27</v>
      </c>
      <c r="AZ30" s="5" t="s">
        <v>27</v>
      </c>
      <c r="BA30" s="5" t="s">
        <v>27</v>
      </c>
      <c r="BB30" s="5">
        <v>0</v>
      </c>
      <c r="BC30" s="8">
        <v>0</v>
      </c>
      <c r="BD30" s="5" t="s">
        <v>27</v>
      </c>
    </row>
    <row r="31" spans="1:56" x14ac:dyDescent="0.35">
      <c r="A31" t="s">
        <v>79</v>
      </c>
      <c r="B31" s="5" t="s">
        <v>29</v>
      </c>
      <c r="C31" s="5" t="s">
        <v>29</v>
      </c>
      <c r="D31" s="5" t="s">
        <v>29</v>
      </c>
      <c r="E31" s="5" t="s">
        <v>29</v>
      </c>
      <c r="F31" s="5" t="s">
        <v>29</v>
      </c>
      <c r="G31" s="5" t="s">
        <v>29</v>
      </c>
      <c r="H31" s="5" t="s">
        <v>29</v>
      </c>
      <c r="I31" s="5" t="s">
        <v>29</v>
      </c>
      <c r="J31" s="5" t="s">
        <v>29</v>
      </c>
      <c r="K31" s="5" t="s">
        <v>29</v>
      </c>
      <c r="L31" s="5">
        <v>0</v>
      </c>
      <c r="M31" s="5" t="s">
        <v>29</v>
      </c>
      <c r="N31" s="5" t="s">
        <v>29</v>
      </c>
      <c r="O31" s="5" t="s">
        <v>29</v>
      </c>
      <c r="P31" s="5" t="s">
        <v>29</v>
      </c>
      <c r="Q31" s="5" t="s">
        <v>29</v>
      </c>
      <c r="R31" s="5" t="s">
        <v>29</v>
      </c>
      <c r="S31" s="5" t="s">
        <v>29</v>
      </c>
      <c r="T31" s="5" t="s">
        <v>29</v>
      </c>
      <c r="U31" s="5" t="s">
        <v>29</v>
      </c>
      <c r="V31" s="5" t="s">
        <v>29</v>
      </c>
      <c r="W31" s="5">
        <v>0</v>
      </c>
      <c r="X31" s="5" t="s">
        <v>29</v>
      </c>
      <c r="Y31" s="5" t="s">
        <v>29</v>
      </c>
      <c r="Z31" s="5" t="s">
        <v>29</v>
      </c>
      <c r="AA31" s="5" t="s">
        <v>29</v>
      </c>
      <c r="AB31" s="5" t="s">
        <v>29</v>
      </c>
      <c r="AC31" s="5" t="s">
        <v>29</v>
      </c>
      <c r="AD31" s="5" t="s">
        <v>29</v>
      </c>
      <c r="AE31" s="5" t="s">
        <v>29</v>
      </c>
      <c r="AF31" s="5" t="s">
        <v>29</v>
      </c>
      <c r="AG31" s="5" t="s">
        <v>29</v>
      </c>
      <c r="AH31" s="5">
        <v>0</v>
      </c>
      <c r="AI31" s="5" t="s">
        <v>27</v>
      </c>
      <c r="AJ31" s="5" t="s">
        <v>27</v>
      </c>
      <c r="AK31" s="5" t="s">
        <v>27</v>
      </c>
      <c r="AL31" s="5" t="s">
        <v>27</v>
      </c>
      <c r="AM31" s="5">
        <v>10</v>
      </c>
      <c r="AN31" s="5" t="s">
        <v>27</v>
      </c>
      <c r="AO31" s="5">
        <v>10</v>
      </c>
      <c r="AP31" s="5" t="s">
        <v>27</v>
      </c>
      <c r="AQ31" s="5" t="s">
        <v>27</v>
      </c>
      <c r="AR31" s="5" t="s">
        <v>27</v>
      </c>
      <c r="AS31" s="5">
        <v>10</v>
      </c>
      <c r="AT31" s="5" t="s">
        <v>27</v>
      </c>
      <c r="AU31" s="5" t="s">
        <v>27</v>
      </c>
      <c r="AV31" s="5">
        <v>5</v>
      </c>
      <c r="AW31" s="5" t="s">
        <v>27</v>
      </c>
      <c r="AX31" s="5">
        <v>5</v>
      </c>
      <c r="AY31" s="5" t="s">
        <v>27</v>
      </c>
      <c r="AZ31" s="5">
        <v>10</v>
      </c>
      <c r="BA31" s="5" t="s">
        <v>27</v>
      </c>
      <c r="BB31" s="5" t="s">
        <v>27</v>
      </c>
      <c r="BC31" s="5" t="s">
        <v>27</v>
      </c>
      <c r="BD31" s="5">
        <v>10</v>
      </c>
    </row>
    <row r="32" spans="1:56" x14ac:dyDescent="0.35">
      <c r="A32" t="s">
        <v>80</v>
      </c>
      <c r="B32" s="11">
        <v>1160</v>
      </c>
      <c r="C32" s="8">
        <v>0.34200000000000003</v>
      </c>
      <c r="D32" s="11">
        <v>1945</v>
      </c>
      <c r="E32" s="8">
        <v>0.57299999999999995</v>
      </c>
      <c r="F32" s="11">
        <v>2485</v>
      </c>
      <c r="G32" s="8">
        <v>0.73199999999999998</v>
      </c>
      <c r="H32" s="11">
        <v>2950</v>
      </c>
      <c r="I32" s="8">
        <v>0.86899999999999999</v>
      </c>
      <c r="J32" s="5">
        <v>445</v>
      </c>
      <c r="K32" s="8">
        <v>0.13100000000000001</v>
      </c>
      <c r="L32" s="11">
        <v>3390</v>
      </c>
      <c r="M32" s="11">
        <v>1140</v>
      </c>
      <c r="N32" s="8">
        <v>0.34899999999999998</v>
      </c>
      <c r="O32" s="11">
        <v>1865</v>
      </c>
      <c r="P32" s="8">
        <v>0.57099999999999995</v>
      </c>
      <c r="Q32" s="11">
        <v>2465</v>
      </c>
      <c r="R32" s="8">
        <v>0.755</v>
      </c>
      <c r="S32" s="11">
        <v>2860</v>
      </c>
      <c r="T32" s="8">
        <v>0.876</v>
      </c>
      <c r="U32" s="5">
        <v>405</v>
      </c>
      <c r="V32" s="8">
        <v>0.124</v>
      </c>
      <c r="W32" s="11">
        <v>3265</v>
      </c>
      <c r="X32" s="11">
        <v>1710</v>
      </c>
      <c r="Y32" s="8">
        <v>0.54400000000000004</v>
      </c>
      <c r="Z32" s="11">
        <v>2255</v>
      </c>
      <c r="AA32" s="8">
        <v>0.71799999999999997</v>
      </c>
      <c r="AB32" s="11">
        <v>2680</v>
      </c>
      <c r="AC32" s="8">
        <v>0.85299999999999998</v>
      </c>
      <c r="AD32" s="11">
        <v>2880</v>
      </c>
      <c r="AE32" s="8">
        <v>0.91600000000000004</v>
      </c>
      <c r="AF32" s="5">
        <v>265</v>
      </c>
      <c r="AG32" s="8">
        <v>8.4000000000000005E-2</v>
      </c>
      <c r="AH32" s="11">
        <v>3140</v>
      </c>
      <c r="AI32" s="11">
        <v>1275</v>
      </c>
      <c r="AJ32" s="8">
        <v>0.433</v>
      </c>
      <c r="AK32" s="11">
        <v>1960</v>
      </c>
      <c r="AL32" s="8">
        <v>0.66500000000000004</v>
      </c>
      <c r="AM32" s="11">
        <v>2585</v>
      </c>
      <c r="AN32" s="8">
        <v>0.878</v>
      </c>
      <c r="AO32" s="11">
        <v>2780</v>
      </c>
      <c r="AP32" s="8">
        <v>0.94499999999999995</v>
      </c>
      <c r="AQ32" s="5">
        <v>165</v>
      </c>
      <c r="AR32" s="8">
        <v>5.5E-2</v>
      </c>
      <c r="AS32" s="11">
        <v>2945</v>
      </c>
      <c r="AT32" s="11">
        <v>1020</v>
      </c>
      <c r="AU32" s="8">
        <v>0.33300000000000002</v>
      </c>
      <c r="AV32" s="11">
        <v>1665</v>
      </c>
      <c r="AW32" s="8">
        <v>0.54300000000000004</v>
      </c>
      <c r="AX32" s="11">
        <v>2235</v>
      </c>
      <c r="AY32" s="8">
        <v>0.72899999999999998</v>
      </c>
      <c r="AZ32" s="11">
        <v>2460</v>
      </c>
      <c r="BA32" s="8">
        <v>0.80300000000000005</v>
      </c>
      <c r="BB32" s="5">
        <v>600</v>
      </c>
      <c r="BC32" s="8">
        <v>0.19700000000000001</v>
      </c>
      <c r="BD32" s="11">
        <v>3060</v>
      </c>
    </row>
    <row r="33" spans="1:56" x14ac:dyDescent="0.35">
      <c r="A33" t="s">
        <v>151</v>
      </c>
      <c r="B33" s="5">
        <v>100</v>
      </c>
      <c r="C33" s="8">
        <v>0.39100000000000001</v>
      </c>
      <c r="D33" s="5">
        <v>145</v>
      </c>
      <c r="E33" s="8">
        <v>0.57299999999999995</v>
      </c>
      <c r="F33" s="5">
        <v>180</v>
      </c>
      <c r="G33" s="8">
        <v>0.70799999999999996</v>
      </c>
      <c r="H33" s="5">
        <v>205</v>
      </c>
      <c r="I33" s="8">
        <v>0.81799999999999995</v>
      </c>
      <c r="J33" s="5">
        <v>45</v>
      </c>
      <c r="K33" s="8">
        <v>0.182</v>
      </c>
      <c r="L33" s="5">
        <v>255</v>
      </c>
      <c r="M33" s="5">
        <v>75</v>
      </c>
      <c r="N33" s="8">
        <v>0.42199999999999999</v>
      </c>
      <c r="O33" s="5">
        <v>110</v>
      </c>
      <c r="P33" s="8">
        <v>0.63600000000000001</v>
      </c>
      <c r="Q33" s="5">
        <v>130</v>
      </c>
      <c r="R33" s="8">
        <v>0.75700000000000001</v>
      </c>
      <c r="S33" s="5">
        <v>145</v>
      </c>
      <c r="T33" s="8">
        <v>0.85</v>
      </c>
      <c r="U33" s="5">
        <v>25</v>
      </c>
      <c r="V33" s="8">
        <v>0.15</v>
      </c>
      <c r="W33" s="5">
        <v>175</v>
      </c>
      <c r="X33" s="5">
        <v>95</v>
      </c>
      <c r="Y33" s="8">
        <v>0.47299999999999998</v>
      </c>
      <c r="Z33" s="5">
        <v>125</v>
      </c>
      <c r="AA33" s="8">
        <v>0.627</v>
      </c>
      <c r="AB33" s="5">
        <v>160</v>
      </c>
      <c r="AC33" s="8">
        <v>0.79100000000000004</v>
      </c>
      <c r="AD33" s="5">
        <v>175</v>
      </c>
      <c r="AE33" s="8">
        <v>0.876</v>
      </c>
      <c r="AF33" s="5">
        <v>25</v>
      </c>
      <c r="AG33" s="8">
        <v>0.124</v>
      </c>
      <c r="AH33" s="5">
        <v>200</v>
      </c>
      <c r="AI33" s="5">
        <v>110</v>
      </c>
      <c r="AJ33" s="8">
        <v>0.60299999999999998</v>
      </c>
      <c r="AK33" s="5">
        <v>135</v>
      </c>
      <c r="AL33" s="8">
        <v>0.754</v>
      </c>
      <c r="AM33" s="5">
        <v>165</v>
      </c>
      <c r="AN33" s="8">
        <v>0.91600000000000004</v>
      </c>
      <c r="AO33" s="5">
        <v>170</v>
      </c>
      <c r="AP33" s="8">
        <v>0.95</v>
      </c>
      <c r="AQ33" s="5">
        <v>10</v>
      </c>
      <c r="AR33" s="8">
        <v>0.05</v>
      </c>
      <c r="AS33" s="5">
        <v>180</v>
      </c>
      <c r="AT33" s="5">
        <v>70</v>
      </c>
      <c r="AU33" s="8">
        <v>0.36699999999999999</v>
      </c>
      <c r="AV33" s="5">
        <v>100</v>
      </c>
      <c r="AW33" s="8">
        <v>0.505</v>
      </c>
      <c r="AX33" s="5">
        <v>145</v>
      </c>
      <c r="AY33" s="8">
        <v>0.73499999999999999</v>
      </c>
      <c r="AZ33" s="5">
        <v>160</v>
      </c>
      <c r="BA33" s="8">
        <v>0.82099999999999995</v>
      </c>
      <c r="BB33" s="5">
        <v>35</v>
      </c>
      <c r="BC33" s="8">
        <v>0.17899999999999999</v>
      </c>
      <c r="BD33" s="5">
        <v>195</v>
      </c>
    </row>
    <row r="34" spans="1:56" x14ac:dyDescent="0.35">
      <c r="A34" t="s">
        <v>63</v>
      </c>
      <c r="B34" s="5">
        <v>225</v>
      </c>
      <c r="C34" s="8">
        <v>0.26</v>
      </c>
      <c r="D34" s="5">
        <v>405</v>
      </c>
      <c r="E34" s="8">
        <v>0.47</v>
      </c>
      <c r="F34" s="5">
        <v>625</v>
      </c>
      <c r="G34" s="8">
        <v>0.71899999999999997</v>
      </c>
      <c r="H34" s="5">
        <v>760</v>
      </c>
      <c r="I34" s="8">
        <v>0.875</v>
      </c>
      <c r="J34" s="5">
        <v>110</v>
      </c>
      <c r="K34" s="8">
        <v>0.125</v>
      </c>
      <c r="L34" s="5">
        <v>865</v>
      </c>
      <c r="M34" s="5">
        <v>275</v>
      </c>
      <c r="N34" s="8">
        <v>0.28499999999999998</v>
      </c>
      <c r="O34" s="5">
        <v>550</v>
      </c>
      <c r="P34" s="8">
        <v>0.57399999999999995</v>
      </c>
      <c r="Q34" s="5">
        <v>745</v>
      </c>
      <c r="R34" s="8">
        <v>0.77500000000000002</v>
      </c>
      <c r="S34" s="5">
        <v>865</v>
      </c>
      <c r="T34" s="8">
        <v>0.9</v>
      </c>
      <c r="U34" s="5">
        <v>95</v>
      </c>
      <c r="V34" s="8">
        <v>0.1</v>
      </c>
      <c r="W34" s="5">
        <v>960</v>
      </c>
      <c r="X34" s="5">
        <v>340</v>
      </c>
      <c r="Y34" s="8">
        <v>0.39900000000000002</v>
      </c>
      <c r="Z34" s="5">
        <v>590</v>
      </c>
      <c r="AA34" s="8">
        <v>0.69</v>
      </c>
      <c r="AB34" s="5">
        <v>780</v>
      </c>
      <c r="AC34" s="8">
        <v>0.90800000000000003</v>
      </c>
      <c r="AD34" s="5">
        <v>830</v>
      </c>
      <c r="AE34" s="8">
        <v>0.96799999999999997</v>
      </c>
      <c r="AF34" s="5">
        <v>25</v>
      </c>
      <c r="AG34" s="8">
        <v>3.2000000000000001E-2</v>
      </c>
      <c r="AH34" s="5">
        <v>855</v>
      </c>
      <c r="AI34" s="5">
        <v>240</v>
      </c>
      <c r="AJ34" s="8">
        <v>0.35099999999999998</v>
      </c>
      <c r="AK34" s="5">
        <v>450</v>
      </c>
      <c r="AL34" s="8">
        <v>0.66</v>
      </c>
      <c r="AM34" s="5">
        <v>615</v>
      </c>
      <c r="AN34" s="8">
        <v>0.90300000000000002</v>
      </c>
      <c r="AO34" s="5">
        <v>660</v>
      </c>
      <c r="AP34" s="8">
        <v>0.97199999999999998</v>
      </c>
      <c r="AQ34" s="5">
        <v>20</v>
      </c>
      <c r="AR34" s="8">
        <v>2.8000000000000001E-2</v>
      </c>
      <c r="AS34" s="5">
        <v>680</v>
      </c>
      <c r="AT34" s="5">
        <v>140</v>
      </c>
      <c r="AU34" s="8">
        <v>0.22</v>
      </c>
      <c r="AV34" s="5">
        <v>290</v>
      </c>
      <c r="AW34" s="8">
        <v>0.46</v>
      </c>
      <c r="AX34" s="5">
        <v>455</v>
      </c>
      <c r="AY34" s="8">
        <v>0.71899999999999997</v>
      </c>
      <c r="AZ34" s="5">
        <v>505</v>
      </c>
      <c r="BA34" s="8">
        <v>0.79900000000000004</v>
      </c>
      <c r="BB34" s="5">
        <v>125</v>
      </c>
      <c r="BC34" s="8">
        <v>0.20100000000000001</v>
      </c>
      <c r="BD34" s="5">
        <v>630</v>
      </c>
    </row>
    <row r="35" spans="1:56" x14ac:dyDescent="0.35">
      <c r="A35" t="s">
        <v>64</v>
      </c>
      <c r="B35" s="11">
        <v>1015</v>
      </c>
      <c r="C35" s="8">
        <v>0.622</v>
      </c>
      <c r="D35" s="11">
        <v>1360</v>
      </c>
      <c r="E35" s="8">
        <v>0.83299999999999996</v>
      </c>
      <c r="F35" s="11">
        <v>1520</v>
      </c>
      <c r="G35" s="8">
        <v>0.93100000000000005</v>
      </c>
      <c r="H35" s="11">
        <v>1590</v>
      </c>
      <c r="I35" s="8">
        <v>0.97499999999999998</v>
      </c>
      <c r="J35" s="5">
        <v>40</v>
      </c>
      <c r="K35" s="8">
        <v>2.5000000000000001E-2</v>
      </c>
      <c r="L35" s="11">
        <v>1630</v>
      </c>
      <c r="M35" s="5">
        <v>900</v>
      </c>
      <c r="N35" s="8">
        <v>0.55200000000000005</v>
      </c>
      <c r="O35" s="11">
        <v>1315</v>
      </c>
      <c r="P35" s="8">
        <v>0.80600000000000005</v>
      </c>
      <c r="Q35" s="11">
        <v>1520</v>
      </c>
      <c r="R35" s="8">
        <v>0.93200000000000005</v>
      </c>
      <c r="S35" s="11">
        <v>1595</v>
      </c>
      <c r="T35" s="8">
        <v>0.97699999999999998</v>
      </c>
      <c r="U35" s="5">
        <v>40</v>
      </c>
      <c r="V35" s="8">
        <v>2.3E-2</v>
      </c>
      <c r="W35" s="11">
        <v>1630</v>
      </c>
      <c r="X35" s="11">
        <v>1185</v>
      </c>
      <c r="Y35" s="8">
        <v>0.68100000000000005</v>
      </c>
      <c r="Z35" s="11">
        <v>1530</v>
      </c>
      <c r="AA35" s="8">
        <v>0.879</v>
      </c>
      <c r="AB35" s="11">
        <v>1700</v>
      </c>
      <c r="AC35" s="8">
        <v>0.97599999999999998</v>
      </c>
      <c r="AD35" s="11">
        <v>1725</v>
      </c>
      <c r="AE35" s="8">
        <v>0.99099999999999999</v>
      </c>
      <c r="AF35" s="5">
        <v>15</v>
      </c>
      <c r="AG35" s="8">
        <v>8.9999999999999993E-3</v>
      </c>
      <c r="AH35" s="11">
        <v>1740</v>
      </c>
      <c r="AI35" s="5">
        <v>985</v>
      </c>
      <c r="AJ35" s="8">
        <v>0.64500000000000002</v>
      </c>
      <c r="AK35" s="11">
        <v>1330</v>
      </c>
      <c r="AL35" s="8">
        <v>0.87</v>
      </c>
      <c r="AM35" s="11">
        <v>1495</v>
      </c>
      <c r="AN35" s="8">
        <v>0.97799999999999998</v>
      </c>
      <c r="AO35" s="11">
        <v>1515</v>
      </c>
      <c r="AP35" s="8">
        <v>0.99299999999999999</v>
      </c>
      <c r="AQ35" s="5">
        <v>10</v>
      </c>
      <c r="AR35" s="8">
        <v>7.0000000000000001E-3</v>
      </c>
      <c r="AS35" s="11">
        <v>1525</v>
      </c>
      <c r="AT35" s="5">
        <v>805</v>
      </c>
      <c r="AU35" s="8">
        <v>0.51400000000000001</v>
      </c>
      <c r="AV35" s="11">
        <v>1205</v>
      </c>
      <c r="AW35" s="8">
        <v>0.76900000000000002</v>
      </c>
      <c r="AX35" s="11">
        <v>1435</v>
      </c>
      <c r="AY35" s="8">
        <v>0.91600000000000004</v>
      </c>
      <c r="AZ35" s="11">
        <v>1500</v>
      </c>
      <c r="BA35" s="8">
        <v>0.95499999999999996</v>
      </c>
      <c r="BB35" s="5">
        <v>70</v>
      </c>
      <c r="BC35" s="8">
        <v>4.4999999999999998E-2</v>
      </c>
      <c r="BD35" s="11">
        <v>1570</v>
      </c>
    </row>
    <row r="36" spans="1:56" x14ac:dyDescent="0.35">
      <c r="A36" t="s">
        <v>65</v>
      </c>
      <c r="B36" s="5">
        <v>15</v>
      </c>
      <c r="C36" s="8">
        <v>0.28799999999999998</v>
      </c>
      <c r="D36" s="5">
        <v>25</v>
      </c>
      <c r="E36" s="8">
        <v>0.48099999999999998</v>
      </c>
      <c r="F36" s="5">
        <v>35</v>
      </c>
      <c r="G36" s="8">
        <v>0.71199999999999997</v>
      </c>
      <c r="H36" s="5">
        <v>45</v>
      </c>
      <c r="I36" s="8">
        <v>0.86499999999999999</v>
      </c>
      <c r="J36" s="5">
        <v>5</v>
      </c>
      <c r="K36" s="8">
        <v>0.13500000000000001</v>
      </c>
      <c r="L36" s="5">
        <v>50</v>
      </c>
      <c r="M36" s="5">
        <v>10</v>
      </c>
      <c r="N36" s="8">
        <v>0.218</v>
      </c>
      <c r="O36" s="5">
        <v>25</v>
      </c>
      <c r="P36" s="8">
        <v>0.47299999999999998</v>
      </c>
      <c r="Q36" s="5">
        <v>40</v>
      </c>
      <c r="R36" s="8">
        <v>0.745</v>
      </c>
      <c r="S36" s="5">
        <v>50</v>
      </c>
      <c r="T36" s="8">
        <v>0.90900000000000003</v>
      </c>
      <c r="U36" s="5">
        <v>5</v>
      </c>
      <c r="V36" s="8">
        <v>9.0999999999999998E-2</v>
      </c>
      <c r="W36" s="5">
        <v>55</v>
      </c>
      <c r="X36" s="5">
        <v>20</v>
      </c>
      <c r="Y36" s="8">
        <v>0.36499999999999999</v>
      </c>
      <c r="Z36" s="5">
        <v>30</v>
      </c>
      <c r="AA36" s="8">
        <v>0.55800000000000005</v>
      </c>
      <c r="AB36" s="5">
        <v>40</v>
      </c>
      <c r="AC36" s="8">
        <v>0.78800000000000003</v>
      </c>
      <c r="AD36" s="5">
        <v>45</v>
      </c>
      <c r="AE36" s="8">
        <v>0.84599999999999997</v>
      </c>
      <c r="AF36" s="5">
        <v>10</v>
      </c>
      <c r="AG36" s="8">
        <v>0.154</v>
      </c>
      <c r="AH36" s="5">
        <v>50</v>
      </c>
      <c r="AI36" s="5">
        <v>20</v>
      </c>
      <c r="AJ36" s="8">
        <v>0.58099999999999996</v>
      </c>
      <c r="AK36" s="5">
        <v>25</v>
      </c>
      <c r="AL36" s="8">
        <v>0.871</v>
      </c>
      <c r="AM36" s="5">
        <v>30</v>
      </c>
      <c r="AN36" s="8">
        <v>1</v>
      </c>
      <c r="AO36" s="5">
        <v>30</v>
      </c>
      <c r="AP36" s="8">
        <v>1</v>
      </c>
      <c r="AQ36" s="5">
        <v>0</v>
      </c>
      <c r="AR36" s="8">
        <v>0</v>
      </c>
      <c r="AS36" s="5">
        <v>30</v>
      </c>
      <c r="AT36" s="5" t="s">
        <v>29</v>
      </c>
      <c r="AU36" s="5" t="s">
        <v>29</v>
      </c>
      <c r="AV36" s="5" t="s">
        <v>29</v>
      </c>
      <c r="AW36" s="5" t="s">
        <v>29</v>
      </c>
      <c r="AX36" s="5" t="s">
        <v>29</v>
      </c>
      <c r="AY36" s="5" t="s">
        <v>29</v>
      </c>
      <c r="AZ36" s="5" t="s">
        <v>29</v>
      </c>
      <c r="BA36" s="5" t="s">
        <v>29</v>
      </c>
      <c r="BB36" s="5" t="s">
        <v>29</v>
      </c>
      <c r="BC36" s="5" t="s">
        <v>29</v>
      </c>
      <c r="BD36" s="5" t="s">
        <v>29</v>
      </c>
    </row>
    <row r="37" spans="1:56" x14ac:dyDescent="0.35">
      <c r="A37" t="s">
        <v>152</v>
      </c>
      <c r="B37" s="5">
        <v>5</v>
      </c>
      <c r="C37" s="8">
        <v>0.875</v>
      </c>
      <c r="D37" s="5">
        <v>5</v>
      </c>
      <c r="E37" s="8">
        <v>0.875</v>
      </c>
      <c r="F37" s="5">
        <v>5</v>
      </c>
      <c r="G37" s="8">
        <v>0.875</v>
      </c>
      <c r="H37" s="5">
        <v>10</v>
      </c>
      <c r="I37" s="8">
        <v>1</v>
      </c>
      <c r="J37" s="5">
        <v>0</v>
      </c>
      <c r="K37" s="8">
        <v>0</v>
      </c>
      <c r="L37" s="5">
        <v>10</v>
      </c>
      <c r="M37" s="5" t="s">
        <v>27</v>
      </c>
      <c r="N37" s="5" t="s">
        <v>27</v>
      </c>
      <c r="O37" s="5" t="s">
        <v>27</v>
      </c>
      <c r="P37" s="5" t="s">
        <v>27</v>
      </c>
      <c r="Q37" s="5">
        <v>10</v>
      </c>
      <c r="R37" s="5" t="s">
        <v>27</v>
      </c>
      <c r="S37" s="5">
        <v>10</v>
      </c>
      <c r="T37" s="5" t="s">
        <v>27</v>
      </c>
      <c r="U37" s="5">
        <v>0</v>
      </c>
      <c r="V37" s="8">
        <v>0</v>
      </c>
      <c r="W37" s="5">
        <v>10</v>
      </c>
      <c r="X37" s="5">
        <v>10</v>
      </c>
      <c r="Y37" s="8">
        <v>0.73299999999999998</v>
      </c>
      <c r="Z37" s="5">
        <v>15</v>
      </c>
      <c r="AA37" s="8">
        <v>0.93300000000000005</v>
      </c>
      <c r="AB37" s="5">
        <v>15</v>
      </c>
      <c r="AC37" s="8">
        <v>1</v>
      </c>
      <c r="AD37" s="5">
        <v>15</v>
      </c>
      <c r="AE37" s="8">
        <v>1</v>
      </c>
      <c r="AF37" s="5">
        <v>0</v>
      </c>
      <c r="AG37" s="8">
        <v>0</v>
      </c>
      <c r="AH37" s="5">
        <v>15</v>
      </c>
      <c r="AI37" s="5">
        <v>15</v>
      </c>
      <c r="AJ37" s="8">
        <v>0.66700000000000004</v>
      </c>
      <c r="AK37" s="5">
        <v>20</v>
      </c>
      <c r="AL37" s="8">
        <v>1</v>
      </c>
      <c r="AM37" s="5">
        <v>20</v>
      </c>
      <c r="AN37" s="8">
        <v>1</v>
      </c>
      <c r="AO37" s="5">
        <v>20</v>
      </c>
      <c r="AP37" s="8">
        <v>1</v>
      </c>
      <c r="AQ37" s="5">
        <v>0</v>
      </c>
      <c r="AR37" s="8">
        <v>0</v>
      </c>
      <c r="AS37" s="5">
        <v>20</v>
      </c>
      <c r="AT37" s="5" t="s">
        <v>27</v>
      </c>
      <c r="AU37" s="5" t="s">
        <v>27</v>
      </c>
      <c r="AV37" s="5" t="s">
        <v>27</v>
      </c>
      <c r="AW37" s="5" t="s">
        <v>27</v>
      </c>
      <c r="AX37" s="5" t="s">
        <v>27</v>
      </c>
      <c r="AY37" s="5" t="s">
        <v>27</v>
      </c>
      <c r="AZ37" s="5">
        <v>5</v>
      </c>
      <c r="BA37" s="5" t="s">
        <v>27</v>
      </c>
      <c r="BB37" s="5" t="s">
        <v>27</v>
      </c>
      <c r="BC37" s="5" t="s">
        <v>27</v>
      </c>
      <c r="BD37" s="5">
        <v>5</v>
      </c>
    </row>
    <row r="38" spans="1:56" x14ac:dyDescent="0.35">
      <c r="A38" t="s">
        <v>37</v>
      </c>
      <c r="B38" s="5">
        <v>140</v>
      </c>
      <c r="C38" s="8">
        <v>0.17399999999999999</v>
      </c>
      <c r="D38" s="5">
        <v>345</v>
      </c>
      <c r="E38" s="8">
        <v>0.433</v>
      </c>
      <c r="F38" s="5">
        <v>585</v>
      </c>
      <c r="G38" s="8">
        <v>0.73</v>
      </c>
      <c r="H38" s="5">
        <v>740</v>
      </c>
      <c r="I38" s="8">
        <v>0.92400000000000004</v>
      </c>
      <c r="J38" s="5">
        <v>60</v>
      </c>
      <c r="K38" s="8">
        <v>7.5999999999999998E-2</v>
      </c>
      <c r="L38" s="5">
        <v>800</v>
      </c>
      <c r="M38" s="5">
        <v>230</v>
      </c>
      <c r="N38" s="8">
        <v>0.246</v>
      </c>
      <c r="O38" s="5">
        <v>475</v>
      </c>
      <c r="P38" s="8">
        <v>0.51500000000000001</v>
      </c>
      <c r="Q38" s="5">
        <v>720</v>
      </c>
      <c r="R38" s="8">
        <v>0.77800000000000002</v>
      </c>
      <c r="S38" s="5">
        <v>880</v>
      </c>
      <c r="T38" s="8">
        <v>0.95</v>
      </c>
      <c r="U38" s="5">
        <v>45</v>
      </c>
      <c r="V38" s="8">
        <v>0.05</v>
      </c>
      <c r="W38" s="5">
        <v>925</v>
      </c>
      <c r="X38" s="5">
        <v>325</v>
      </c>
      <c r="Y38" s="8">
        <v>0.45700000000000002</v>
      </c>
      <c r="Z38" s="5">
        <v>535</v>
      </c>
      <c r="AA38" s="8">
        <v>0.746</v>
      </c>
      <c r="AB38" s="5">
        <v>665</v>
      </c>
      <c r="AC38" s="8">
        <v>0.93300000000000005</v>
      </c>
      <c r="AD38" s="5">
        <v>700</v>
      </c>
      <c r="AE38" s="8">
        <v>0.98</v>
      </c>
      <c r="AF38" s="5">
        <v>15</v>
      </c>
      <c r="AG38" s="8">
        <v>0.02</v>
      </c>
      <c r="AH38" s="5">
        <v>715</v>
      </c>
      <c r="AI38" s="5">
        <v>195</v>
      </c>
      <c r="AJ38" s="8">
        <v>0.43099999999999999</v>
      </c>
      <c r="AK38" s="5">
        <v>335</v>
      </c>
      <c r="AL38" s="8">
        <v>0.74</v>
      </c>
      <c r="AM38" s="5">
        <v>425</v>
      </c>
      <c r="AN38" s="8">
        <v>0.94399999999999995</v>
      </c>
      <c r="AO38" s="5">
        <v>445</v>
      </c>
      <c r="AP38" s="8">
        <v>0.98699999999999999</v>
      </c>
      <c r="AQ38" s="5">
        <v>5</v>
      </c>
      <c r="AR38" s="8">
        <v>1.2999999999999999E-2</v>
      </c>
      <c r="AS38" s="5">
        <v>450</v>
      </c>
      <c r="AT38" s="5">
        <v>95</v>
      </c>
      <c r="AU38" s="8">
        <v>0.21299999999999999</v>
      </c>
      <c r="AV38" s="5">
        <v>210</v>
      </c>
      <c r="AW38" s="8">
        <v>0.46400000000000002</v>
      </c>
      <c r="AX38" s="5">
        <v>340</v>
      </c>
      <c r="AY38" s="8">
        <v>0.751</v>
      </c>
      <c r="AZ38" s="5">
        <v>395</v>
      </c>
      <c r="BA38" s="8">
        <v>0.88200000000000001</v>
      </c>
      <c r="BB38" s="5">
        <v>55</v>
      </c>
      <c r="BC38" s="8">
        <v>0.11799999999999999</v>
      </c>
      <c r="BD38" s="5">
        <v>450</v>
      </c>
    </row>
    <row r="39" spans="1:56" x14ac:dyDescent="0.35">
      <c r="A39" t="s">
        <v>67</v>
      </c>
      <c r="B39" s="5">
        <v>505</v>
      </c>
      <c r="C39" s="8">
        <v>0.28599999999999998</v>
      </c>
      <c r="D39" s="5">
        <v>970</v>
      </c>
      <c r="E39" s="8">
        <v>0.54800000000000004</v>
      </c>
      <c r="F39" s="11">
        <v>1365</v>
      </c>
      <c r="G39" s="8">
        <v>0.77200000000000002</v>
      </c>
      <c r="H39" s="11">
        <v>1605</v>
      </c>
      <c r="I39" s="8">
        <v>0.90900000000000003</v>
      </c>
      <c r="J39" s="5">
        <v>160</v>
      </c>
      <c r="K39" s="8">
        <v>9.0999999999999998E-2</v>
      </c>
      <c r="L39" s="11">
        <v>1770</v>
      </c>
      <c r="M39" s="5">
        <v>605</v>
      </c>
      <c r="N39" s="8">
        <v>0.33400000000000002</v>
      </c>
      <c r="O39" s="11">
        <v>1060</v>
      </c>
      <c r="P39" s="8">
        <v>0.58399999999999996</v>
      </c>
      <c r="Q39" s="11">
        <v>1445</v>
      </c>
      <c r="R39" s="8">
        <v>0.79600000000000004</v>
      </c>
      <c r="S39" s="11">
        <v>1675</v>
      </c>
      <c r="T39" s="8">
        <v>0.92300000000000004</v>
      </c>
      <c r="U39" s="5">
        <v>140</v>
      </c>
      <c r="V39" s="8">
        <v>7.6999999999999999E-2</v>
      </c>
      <c r="W39" s="11">
        <v>1815</v>
      </c>
      <c r="X39" s="5">
        <v>770</v>
      </c>
      <c r="Y39" s="8">
        <v>0.47699999999999998</v>
      </c>
      <c r="Z39" s="11">
        <v>1145</v>
      </c>
      <c r="AA39" s="8">
        <v>0.70699999999999996</v>
      </c>
      <c r="AB39" s="11">
        <v>1395</v>
      </c>
      <c r="AC39" s="8">
        <v>0.86299999999999999</v>
      </c>
      <c r="AD39" s="11">
        <v>1525</v>
      </c>
      <c r="AE39" s="8">
        <v>0.94299999999999995</v>
      </c>
      <c r="AF39" s="5">
        <v>95</v>
      </c>
      <c r="AG39" s="8">
        <v>5.7000000000000002E-2</v>
      </c>
      <c r="AH39" s="11">
        <v>1620</v>
      </c>
      <c r="AI39" s="5">
        <v>660</v>
      </c>
      <c r="AJ39" s="8">
        <v>0.47</v>
      </c>
      <c r="AK39" s="11">
        <v>1010</v>
      </c>
      <c r="AL39" s="8">
        <v>0.72099999999999997</v>
      </c>
      <c r="AM39" s="11">
        <v>1290</v>
      </c>
      <c r="AN39" s="8">
        <v>0.92</v>
      </c>
      <c r="AO39" s="11">
        <v>1365</v>
      </c>
      <c r="AP39" s="8">
        <v>0.97099999999999997</v>
      </c>
      <c r="AQ39" s="5">
        <v>40</v>
      </c>
      <c r="AR39" s="8">
        <v>2.9000000000000001E-2</v>
      </c>
      <c r="AS39" s="11">
        <v>1405</v>
      </c>
      <c r="AT39" s="5">
        <v>390</v>
      </c>
      <c r="AU39" s="8">
        <v>0.27900000000000003</v>
      </c>
      <c r="AV39" s="5">
        <v>775</v>
      </c>
      <c r="AW39" s="8">
        <v>0.55200000000000005</v>
      </c>
      <c r="AX39" s="11">
        <v>1080</v>
      </c>
      <c r="AY39" s="8">
        <v>0.76800000000000002</v>
      </c>
      <c r="AZ39" s="11">
        <v>1220</v>
      </c>
      <c r="BA39" s="8">
        <v>0.86599999999999999</v>
      </c>
      <c r="BB39" s="5">
        <v>190</v>
      </c>
      <c r="BC39" s="8">
        <v>0.13400000000000001</v>
      </c>
      <c r="BD39" s="11">
        <v>1405</v>
      </c>
    </row>
    <row r="40" spans="1:56" x14ac:dyDescent="0.35">
      <c r="A40" t="s">
        <v>69</v>
      </c>
      <c r="B40" s="5">
        <v>40</v>
      </c>
      <c r="C40" s="8">
        <v>0.307</v>
      </c>
      <c r="D40" s="5">
        <v>65</v>
      </c>
      <c r="E40" s="8">
        <v>0.504</v>
      </c>
      <c r="F40" s="5">
        <v>90</v>
      </c>
      <c r="G40" s="8">
        <v>0.70899999999999996</v>
      </c>
      <c r="H40" s="5">
        <v>110</v>
      </c>
      <c r="I40" s="8">
        <v>0.85</v>
      </c>
      <c r="J40" s="5">
        <v>20</v>
      </c>
      <c r="K40" s="8">
        <v>0.15</v>
      </c>
      <c r="L40" s="5">
        <v>125</v>
      </c>
      <c r="M40" s="5">
        <v>40</v>
      </c>
      <c r="N40" s="8">
        <v>0.27700000000000002</v>
      </c>
      <c r="O40" s="5">
        <v>80</v>
      </c>
      <c r="P40" s="8">
        <v>0.54100000000000004</v>
      </c>
      <c r="Q40" s="5">
        <v>110</v>
      </c>
      <c r="R40" s="8">
        <v>0.73599999999999999</v>
      </c>
      <c r="S40" s="5">
        <v>130</v>
      </c>
      <c r="T40" s="8">
        <v>0.89200000000000002</v>
      </c>
      <c r="U40" s="5">
        <v>15</v>
      </c>
      <c r="V40" s="8">
        <v>0.108</v>
      </c>
      <c r="W40" s="5">
        <v>150</v>
      </c>
      <c r="X40" s="5">
        <v>75</v>
      </c>
      <c r="Y40" s="5" t="s">
        <v>27</v>
      </c>
      <c r="Z40" s="5">
        <v>110</v>
      </c>
      <c r="AA40" s="5" t="s">
        <v>27</v>
      </c>
      <c r="AB40" s="5">
        <v>135</v>
      </c>
      <c r="AC40" s="5" t="s">
        <v>27</v>
      </c>
      <c r="AD40" s="5">
        <v>140</v>
      </c>
      <c r="AE40" s="5" t="s">
        <v>27</v>
      </c>
      <c r="AF40" s="5" t="s">
        <v>27</v>
      </c>
      <c r="AG40" s="5" t="s">
        <v>27</v>
      </c>
      <c r="AH40" s="5">
        <v>145</v>
      </c>
      <c r="AI40" s="5">
        <v>40</v>
      </c>
      <c r="AJ40" s="8">
        <v>0.44700000000000001</v>
      </c>
      <c r="AK40" s="5">
        <v>65</v>
      </c>
      <c r="AL40" s="8">
        <v>0.753</v>
      </c>
      <c r="AM40" s="5">
        <v>80</v>
      </c>
      <c r="AN40" s="8">
        <v>0.94099999999999995</v>
      </c>
      <c r="AO40" s="5">
        <v>85</v>
      </c>
      <c r="AP40" s="8">
        <v>1</v>
      </c>
      <c r="AQ40" s="5">
        <v>0</v>
      </c>
      <c r="AR40" s="8">
        <v>0</v>
      </c>
      <c r="AS40" s="5">
        <v>85</v>
      </c>
      <c r="AT40" s="5">
        <v>15</v>
      </c>
      <c r="AU40" s="8">
        <v>0.16800000000000001</v>
      </c>
      <c r="AV40" s="5">
        <v>45</v>
      </c>
      <c r="AW40" s="8">
        <v>0.436</v>
      </c>
      <c r="AX40" s="5">
        <v>65</v>
      </c>
      <c r="AY40" s="8">
        <v>0.624</v>
      </c>
      <c r="AZ40" s="5">
        <v>75</v>
      </c>
      <c r="BA40" s="8">
        <v>0.752</v>
      </c>
      <c r="BB40" s="5">
        <v>25</v>
      </c>
      <c r="BC40" s="8">
        <v>0.248</v>
      </c>
      <c r="BD40" s="5">
        <v>100</v>
      </c>
    </row>
    <row r="41" spans="1:56" x14ac:dyDescent="0.35">
      <c r="A41" t="s">
        <v>41</v>
      </c>
      <c r="B41" s="5">
        <v>100</v>
      </c>
      <c r="C41" s="8">
        <v>0.34799999999999998</v>
      </c>
      <c r="D41" s="5">
        <v>160</v>
      </c>
      <c r="E41" s="8">
        <v>0.55300000000000005</v>
      </c>
      <c r="F41" s="5">
        <v>230</v>
      </c>
      <c r="G41" s="8">
        <v>0.77800000000000002</v>
      </c>
      <c r="H41" s="5">
        <v>260</v>
      </c>
      <c r="I41" s="8">
        <v>0.89400000000000002</v>
      </c>
      <c r="J41" s="5">
        <v>30</v>
      </c>
      <c r="K41" s="8">
        <v>0.106</v>
      </c>
      <c r="L41" s="5">
        <v>295</v>
      </c>
      <c r="M41" s="5">
        <v>145</v>
      </c>
      <c r="N41" s="8">
        <v>0.39500000000000002</v>
      </c>
      <c r="O41" s="5">
        <v>225</v>
      </c>
      <c r="P41" s="8">
        <v>0.60299999999999998</v>
      </c>
      <c r="Q41" s="5">
        <v>300</v>
      </c>
      <c r="R41" s="8">
        <v>0.80500000000000005</v>
      </c>
      <c r="S41" s="5">
        <v>340</v>
      </c>
      <c r="T41" s="8">
        <v>0.91900000000000004</v>
      </c>
      <c r="U41" s="5">
        <v>30</v>
      </c>
      <c r="V41" s="8">
        <v>8.1000000000000003E-2</v>
      </c>
      <c r="W41" s="5">
        <v>370</v>
      </c>
      <c r="X41" s="5">
        <v>205</v>
      </c>
      <c r="Y41" s="8">
        <v>0.57499999999999996</v>
      </c>
      <c r="Z41" s="5">
        <v>275</v>
      </c>
      <c r="AA41" s="8">
        <v>0.77700000000000002</v>
      </c>
      <c r="AB41" s="5">
        <v>325</v>
      </c>
      <c r="AC41" s="8">
        <v>0.91500000000000004</v>
      </c>
      <c r="AD41" s="5">
        <v>340</v>
      </c>
      <c r="AE41" s="8">
        <v>0.96299999999999997</v>
      </c>
      <c r="AF41" s="5">
        <v>15</v>
      </c>
      <c r="AG41" s="8">
        <v>3.6999999999999998E-2</v>
      </c>
      <c r="AH41" s="5">
        <v>355</v>
      </c>
      <c r="AI41" s="5">
        <v>175</v>
      </c>
      <c r="AJ41" s="5" t="s">
        <v>27</v>
      </c>
      <c r="AK41" s="5">
        <v>285</v>
      </c>
      <c r="AL41" s="5" t="s">
        <v>27</v>
      </c>
      <c r="AM41" s="5">
        <v>350</v>
      </c>
      <c r="AN41" s="5" t="s">
        <v>27</v>
      </c>
      <c r="AO41" s="5">
        <v>360</v>
      </c>
      <c r="AP41" s="5" t="s">
        <v>27</v>
      </c>
      <c r="AQ41" s="5" t="s">
        <v>27</v>
      </c>
      <c r="AR41" s="5" t="s">
        <v>27</v>
      </c>
      <c r="AS41" s="5">
        <v>360</v>
      </c>
      <c r="AT41" s="5">
        <v>115</v>
      </c>
      <c r="AU41" s="8">
        <v>0.32100000000000001</v>
      </c>
      <c r="AV41" s="5">
        <v>185</v>
      </c>
      <c r="AW41" s="8">
        <v>0.50700000000000001</v>
      </c>
      <c r="AX41" s="5">
        <v>270</v>
      </c>
      <c r="AY41" s="8">
        <v>0.748</v>
      </c>
      <c r="AZ41" s="5">
        <v>300</v>
      </c>
      <c r="BA41" s="8">
        <v>0.83399999999999996</v>
      </c>
      <c r="BB41" s="5">
        <v>60</v>
      </c>
      <c r="BC41" s="8">
        <v>0.16600000000000001</v>
      </c>
      <c r="BD41" s="5">
        <v>360</v>
      </c>
    </row>
    <row r="42" spans="1:56" x14ac:dyDescent="0.35">
      <c r="A42" t="s">
        <v>153</v>
      </c>
      <c r="B42" s="5">
        <v>25</v>
      </c>
      <c r="C42" s="8">
        <v>0.47099999999999997</v>
      </c>
      <c r="D42" s="5">
        <v>30</v>
      </c>
      <c r="E42" s="8">
        <v>0.60799999999999998</v>
      </c>
      <c r="F42" s="5">
        <v>40</v>
      </c>
      <c r="G42" s="8">
        <v>0.76500000000000001</v>
      </c>
      <c r="H42" s="5">
        <v>45</v>
      </c>
      <c r="I42" s="8">
        <v>0.86299999999999999</v>
      </c>
      <c r="J42" s="5">
        <v>5</v>
      </c>
      <c r="K42" s="8">
        <v>0.13700000000000001</v>
      </c>
      <c r="L42" s="5">
        <v>50</v>
      </c>
      <c r="M42" s="5">
        <v>15</v>
      </c>
      <c r="N42" s="8">
        <v>0.29499999999999998</v>
      </c>
      <c r="O42" s="5">
        <v>25</v>
      </c>
      <c r="P42" s="8">
        <v>0.59099999999999997</v>
      </c>
      <c r="Q42" s="5">
        <v>30</v>
      </c>
      <c r="R42" s="8">
        <v>0.70499999999999996</v>
      </c>
      <c r="S42" s="5">
        <v>35</v>
      </c>
      <c r="T42" s="8">
        <v>0.79500000000000004</v>
      </c>
      <c r="U42" s="5">
        <v>10</v>
      </c>
      <c r="V42" s="8">
        <v>0.20499999999999999</v>
      </c>
      <c r="W42" s="5">
        <v>45</v>
      </c>
      <c r="X42" s="5">
        <v>45</v>
      </c>
      <c r="Y42" s="8">
        <v>0.57999999999999996</v>
      </c>
      <c r="Z42" s="5">
        <v>60</v>
      </c>
      <c r="AA42" s="8">
        <v>0.753</v>
      </c>
      <c r="AB42" s="5">
        <v>65</v>
      </c>
      <c r="AC42" s="8">
        <v>0.82699999999999996</v>
      </c>
      <c r="AD42" s="5">
        <v>70</v>
      </c>
      <c r="AE42" s="8">
        <v>0.86399999999999999</v>
      </c>
      <c r="AF42" s="5">
        <v>10</v>
      </c>
      <c r="AG42" s="8">
        <v>0.13600000000000001</v>
      </c>
      <c r="AH42" s="5">
        <v>80</v>
      </c>
      <c r="AI42" s="5">
        <v>35</v>
      </c>
      <c r="AJ42" s="8">
        <v>0.39600000000000002</v>
      </c>
      <c r="AK42" s="5">
        <v>65</v>
      </c>
      <c r="AL42" s="8">
        <v>0.71399999999999997</v>
      </c>
      <c r="AM42" s="5">
        <v>75</v>
      </c>
      <c r="AN42" s="8">
        <v>0.83499999999999996</v>
      </c>
      <c r="AO42" s="5">
        <v>85</v>
      </c>
      <c r="AP42" s="8">
        <v>0.93400000000000005</v>
      </c>
      <c r="AQ42" s="5">
        <v>5</v>
      </c>
      <c r="AR42" s="8">
        <v>6.6000000000000003E-2</v>
      </c>
      <c r="AS42" s="5">
        <v>90</v>
      </c>
      <c r="AT42" s="5">
        <v>25</v>
      </c>
      <c r="AU42" s="8">
        <v>0.23499999999999999</v>
      </c>
      <c r="AV42" s="5">
        <v>55</v>
      </c>
      <c r="AW42" s="8">
        <v>0.52900000000000003</v>
      </c>
      <c r="AX42" s="5">
        <v>75</v>
      </c>
      <c r="AY42" s="8">
        <v>0.73499999999999999</v>
      </c>
      <c r="AZ42" s="5">
        <v>80</v>
      </c>
      <c r="BA42" s="8">
        <v>0.77500000000000002</v>
      </c>
      <c r="BB42" s="5">
        <v>25</v>
      </c>
      <c r="BC42" s="8">
        <v>0.22500000000000001</v>
      </c>
      <c r="BD42" s="5">
        <v>100</v>
      </c>
    </row>
    <row r="43" spans="1:56" x14ac:dyDescent="0.35">
      <c r="A43" s="7" t="s">
        <v>42</v>
      </c>
      <c r="B43" s="9">
        <v>6560</v>
      </c>
      <c r="C43" s="10">
        <v>0.28799999999999998</v>
      </c>
      <c r="D43" s="9">
        <v>12415</v>
      </c>
      <c r="E43" s="10">
        <v>0.54400000000000004</v>
      </c>
      <c r="F43" s="9">
        <v>17690</v>
      </c>
      <c r="G43" s="10">
        <v>0.77600000000000002</v>
      </c>
      <c r="H43" s="9">
        <v>20900</v>
      </c>
      <c r="I43" s="10">
        <v>0.91600000000000004</v>
      </c>
      <c r="J43" s="9">
        <v>1910</v>
      </c>
      <c r="K43" s="10">
        <v>8.4000000000000005E-2</v>
      </c>
      <c r="L43" s="9">
        <v>22810</v>
      </c>
      <c r="M43" s="9">
        <v>7180</v>
      </c>
      <c r="N43" s="10">
        <v>0.307</v>
      </c>
      <c r="O43" s="9">
        <v>13460</v>
      </c>
      <c r="P43" s="10">
        <v>0.57399999999999995</v>
      </c>
      <c r="Q43" s="9">
        <v>18860</v>
      </c>
      <c r="R43" s="10">
        <v>0.80500000000000005</v>
      </c>
      <c r="S43" s="9">
        <v>21790</v>
      </c>
      <c r="T43" s="10">
        <v>0.93</v>
      </c>
      <c r="U43" s="9">
        <v>1635</v>
      </c>
      <c r="V43" s="10">
        <v>7.0000000000000007E-2</v>
      </c>
      <c r="W43" s="9">
        <v>23430</v>
      </c>
      <c r="X43" s="9">
        <v>10405</v>
      </c>
      <c r="Y43" s="10">
        <v>0.46800000000000003</v>
      </c>
      <c r="Z43" s="9">
        <v>15840</v>
      </c>
      <c r="AA43" s="10">
        <v>0.71199999999999997</v>
      </c>
      <c r="AB43" s="9">
        <v>19765</v>
      </c>
      <c r="AC43" s="10">
        <v>0.88800000000000001</v>
      </c>
      <c r="AD43" s="9">
        <v>21165</v>
      </c>
      <c r="AE43" s="10">
        <v>0.95099999999999996</v>
      </c>
      <c r="AF43" s="9">
        <v>1090</v>
      </c>
      <c r="AG43" s="10">
        <v>4.9000000000000002E-2</v>
      </c>
      <c r="AH43" s="9">
        <v>22260</v>
      </c>
      <c r="AI43" s="9">
        <v>7970</v>
      </c>
      <c r="AJ43" s="10">
        <v>0.41699999999999998</v>
      </c>
      <c r="AK43" s="9">
        <v>13530</v>
      </c>
      <c r="AL43" s="10">
        <v>0.70899999999999996</v>
      </c>
      <c r="AM43" s="9">
        <v>17555</v>
      </c>
      <c r="AN43" s="10">
        <v>0.92</v>
      </c>
      <c r="AO43" s="9">
        <v>18570</v>
      </c>
      <c r="AP43" s="10">
        <v>0.97299999999999998</v>
      </c>
      <c r="AQ43" s="6">
        <v>515</v>
      </c>
      <c r="AR43" s="10">
        <v>2.7E-2</v>
      </c>
      <c r="AS43" s="9">
        <v>19090</v>
      </c>
      <c r="AT43" s="9">
        <v>5300</v>
      </c>
      <c r="AU43" s="10">
        <v>0.27400000000000002</v>
      </c>
      <c r="AV43" s="9">
        <v>10145</v>
      </c>
      <c r="AW43" s="10">
        <v>0.52500000000000002</v>
      </c>
      <c r="AX43" s="9">
        <v>14895</v>
      </c>
      <c r="AY43" s="10">
        <v>0.77100000000000002</v>
      </c>
      <c r="AZ43" s="9">
        <v>16660</v>
      </c>
      <c r="BA43" s="10">
        <v>0.86199999999999999</v>
      </c>
      <c r="BB43" s="9">
        <v>2665</v>
      </c>
      <c r="BC43" s="10">
        <v>0.13800000000000001</v>
      </c>
      <c r="BD43" s="9">
        <v>19325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571</v>
      </c>
    </row>
    <row r="2" spans="1:36" x14ac:dyDescent="0.35">
      <c r="A2" t="s">
        <v>539</v>
      </c>
    </row>
    <row r="3" spans="1:36" x14ac:dyDescent="0.35">
      <c r="A3" t="s">
        <v>540</v>
      </c>
    </row>
    <row r="4" spans="1:36" x14ac:dyDescent="0.35">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35">
      <c r="A5" t="s">
        <v>174</v>
      </c>
      <c r="B5" s="5">
        <v>10</v>
      </c>
      <c r="C5" s="5" t="s">
        <v>27</v>
      </c>
      <c r="D5" s="5">
        <v>10</v>
      </c>
      <c r="E5" s="5" t="s">
        <v>27</v>
      </c>
      <c r="F5" s="5" t="s">
        <v>27</v>
      </c>
      <c r="G5" s="5" t="s">
        <v>27</v>
      </c>
      <c r="H5" s="5">
        <v>15</v>
      </c>
      <c r="I5" s="5" t="s">
        <v>27</v>
      </c>
      <c r="J5" s="5" t="s">
        <v>27</v>
      </c>
      <c r="K5" s="5">
        <v>5</v>
      </c>
      <c r="L5" s="5" t="s">
        <v>27</v>
      </c>
      <c r="M5" s="5" t="s">
        <v>27</v>
      </c>
      <c r="N5" s="5" t="s">
        <v>27</v>
      </c>
      <c r="O5" s="5">
        <v>10</v>
      </c>
      <c r="P5" s="5">
        <v>10</v>
      </c>
      <c r="Q5" s="8">
        <v>0.8</v>
      </c>
      <c r="R5" s="5">
        <v>10</v>
      </c>
      <c r="S5" s="8">
        <v>1</v>
      </c>
      <c r="T5" s="5">
        <v>0</v>
      </c>
      <c r="U5" s="8">
        <v>0</v>
      </c>
      <c r="V5" s="5">
        <v>10</v>
      </c>
      <c r="W5" s="5" t="s">
        <v>27</v>
      </c>
      <c r="X5" s="5" t="s">
        <v>27</v>
      </c>
      <c r="Y5" s="5" t="s">
        <v>27</v>
      </c>
      <c r="Z5" s="5" t="s">
        <v>27</v>
      </c>
      <c r="AA5" s="5">
        <v>0</v>
      </c>
      <c r="AB5" s="8">
        <v>0</v>
      </c>
      <c r="AC5" s="5" t="s">
        <v>27</v>
      </c>
      <c r="AD5" s="5" t="s">
        <v>27</v>
      </c>
      <c r="AE5" s="5" t="s">
        <v>27</v>
      </c>
      <c r="AF5" s="5">
        <v>10</v>
      </c>
      <c r="AG5" s="5" t="s">
        <v>27</v>
      </c>
      <c r="AH5" s="5" t="s">
        <v>27</v>
      </c>
      <c r="AI5" s="5" t="s">
        <v>27</v>
      </c>
      <c r="AJ5" s="5">
        <v>10</v>
      </c>
    </row>
    <row r="6" spans="1:36" x14ac:dyDescent="0.35">
      <c r="A6" t="s">
        <v>175</v>
      </c>
      <c r="B6" s="5" t="s">
        <v>27</v>
      </c>
      <c r="C6" s="5" t="s">
        <v>27</v>
      </c>
      <c r="D6" s="5">
        <v>10</v>
      </c>
      <c r="E6" s="5" t="s">
        <v>27</v>
      </c>
      <c r="F6" s="5">
        <v>15</v>
      </c>
      <c r="G6" s="5" t="s">
        <v>27</v>
      </c>
      <c r="H6" s="5">
        <v>25</v>
      </c>
      <c r="I6" s="5" t="s">
        <v>27</v>
      </c>
      <c r="J6" s="5" t="s">
        <v>27</v>
      </c>
      <c r="K6" s="5">
        <v>10</v>
      </c>
      <c r="L6" s="5" t="s">
        <v>27</v>
      </c>
      <c r="M6" s="5">
        <v>20</v>
      </c>
      <c r="N6" s="5" t="s">
        <v>27</v>
      </c>
      <c r="O6" s="5">
        <v>30</v>
      </c>
      <c r="P6" s="5">
        <v>15</v>
      </c>
      <c r="Q6" s="5" t="s">
        <v>27</v>
      </c>
      <c r="R6" s="5">
        <v>15</v>
      </c>
      <c r="S6" s="5" t="s">
        <v>27</v>
      </c>
      <c r="T6" s="5" t="s">
        <v>27</v>
      </c>
      <c r="U6" s="5" t="s">
        <v>27</v>
      </c>
      <c r="V6" s="5">
        <v>15</v>
      </c>
      <c r="W6" s="5">
        <v>10</v>
      </c>
      <c r="X6" s="8">
        <v>0.61099999999999999</v>
      </c>
      <c r="Y6" s="5">
        <v>10</v>
      </c>
      <c r="Z6" s="8">
        <v>0.66700000000000004</v>
      </c>
      <c r="AA6" s="5">
        <v>5</v>
      </c>
      <c r="AB6" s="8">
        <v>0.33300000000000002</v>
      </c>
      <c r="AC6" s="5">
        <v>20</v>
      </c>
      <c r="AD6" s="5">
        <v>5</v>
      </c>
      <c r="AE6" s="8">
        <v>0.24099999999999999</v>
      </c>
      <c r="AF6" s="5">
        <v>15</v>
      </c>
      <c r="AG6" s="8">
        <v>0.48299999999999998</v>
      </c>
      <c r="AH6" s="5">
        <v>15</v>
      </c>
      <c r="AI6" s="8">
        <v>0.51700000000000002</v>
      </c>
      <c r="AJ6" s="5">
        <v>30</v>
      </c>
    </row>
    <row r="7" spans="1:36" x14ac:dyDescent="0.35">
      <c r="A7" t="s">
        <v>70</v>
      </c>
      <c r="B7" s="5">
        <v>55</v>
      </c>
      <c r="C7" s="8">
        <v>0.496</v>
      </c>
      <c r="D7" s="5">
        <v>95</v>
      </c>
      <c r="E7" s="8">
        <v>0.83199999999999996</v>
      </c>
      <c r="F7" s="5">
        <v>20</v>
      </c>
      <c r="G7" s="8">
        <v>0.16800000000000001</v>
      </c>
      <c r="H7" s="5">
        <v>115</v>
      </c>
      <c r="I7" s="5">
        <v>65</v>
      </c>
      <c r="J7" s="8">
        <v>0.58699999999999997</v>
      </c>
      <c r="K7" s="5">
        <v>95</v>
      </c>
      <c r="L7" s="8">
        <v>0.88100000000000001</v>
      </c>
      <c r="M7" s="5">
        <v>15</v>
      </c>
      <c r="N7" s="8">
        <v>0.11899999999999999</v>
      </c>
      <c r="O7" s="5">
        <v>110</v>
      </c>
      <c r="P7" s="5">
        <v>55</v>
      </c>
      <c r="Q7" s="8">
        <v>0.622</v>
      </c>
      <c r="R7" s="5">
        <v>85</v>
      </c>
      <c r="S7" s="8">
        <v>0.92200000000000004</v>
      </c>
      <c r="T7" s="5">
        <v>5</v>
      </c>
      <c r="U7" s="8">
        <v>7.8E-2</v>
      </c>
      <c r="V7" s="5">
        <v>90</v>
      </c>
      <c r="W7" s="5">
        <v>60</v>
      </c>
      <c r="X7" s="8">
        <v>0.56899999999999995</v>
      </c>
      <c r="Y7" s="5">
        <v>95</v>
      </c>
      <c r="Z7" s="8">
        <v>0.92200000000000004</v>
      </c>
      <c r="AA7" s="5">
        <v>10</v>
      </c>
      <c r="AB7" s="8">
        <v>7.8E-2</v>
      </c>
      <c r="AC7" s="5">
        <v>100</v>
      </c>
      <c r="AD7" s="5">
        <v>35</v>
      </c>
      <c r="AE7" s="8">
        <v>0.35199999999999998</v>
      </c>
      <c r="AF7" s="5">
        <v>80</v>
      </c>
      <c r="AG7" s="8">
        <v>0.752</v>
      </c>
      <c r="AH7" s="5">
        <v>25</v>
      </c>
      <c r="AI7" s="8">
        <v>0.248</v>
      </c>
      <c r="AJ7" s="5">
        <v>105</v>
      </c>
    </row>
    <row r="8" spans="1:36" x14ac:dyDescent="0.35">
      <c r="A8" t="s">
        <v>176</v>
      </c>
      <c r="B8" s="5">
        <v>5</v>
      </c>
      <c r="C8" s="8">
        <v>0.41199999999999998</v>
      </c>
      <c r="D8" s="5">
        <v>10</v>
      </c>
      <c r="E8" s="8">
        <v>0.64700000000000002</v>
      </c>
      <c r="F8" s="5">
        <v>5</v>
      </c>
      <c r="G8" s="8">
        <v>0.35299999999999998</v>
      </c>
      <c r="H8" s="5">
        <v>15</v>
      </c>
      <c r="I8" s="5" t="s">
        <v>27</v>
      </c>
      <c r="J8" s="5" t="s">
        <v>27</v>
      </c>
      <c r="K8" s="5">
        <v>5</v>
      </c>
      <c r="L8" s="5" t="s">
        <v>27</v>
      </c>
      <c r="M8" s="5">
        <v>5</v>
      </c>
      <c r="N8" s="5" t="s">
        <v>27</v>
      </c>
      <c r="O8" s="5">
        <v>10</v>
      </c>
      <c r="P8" s="5">
        <v>10</v>
      </c>
      <c r="Q8" s="5" t="s">
        <v>27</v>
      </c>
      <c r="R8" s="5">
        <v>15</v>
      </c>
      <c r="S8" s="5" t="s">
        <v>27</v>
      </c>
      <c r="T8" s="5" t="s">
        <v>27</v>
      </c>
      <c r="U8" s="5" t="s">
        <v>27</v>
      </c>
      <c r="V8" s="5">
        <v>20</v>
      </c>
      <c r="W8" s="5">
        <v>10</v>
      </c>
      <c r="X8" s="5" t="s">
        <v>27</v>
      </c>
      <c r="Y8" s="5">
        <v>15</v>
      </c>
      <c r="Z8" s="5" t="s">
        <v>27</v>
      </c>
      <c r="AA8" s="5" t="s">
        <v>27</v>
      </c>
      <c r="AB8" s="5" t="s">
        <v>27</v>
      </c>
      <c r="AC8" s="5">
        <v>20</v>
      </c>
      <c r="AD8" s="5" t="s">
        <v>27</v>
      </c>
      <c r="AE8" s="5" t="s">
        <v>27</v>
      </c>
      <c r="AF8" s="5">
        <v>5</v>
      </c>
      <c r="AG8" s="5" t="s">
        <v>27</v>
      </c>
      <c r="AH8" s="5" t="s">
        <v>27</v>
      </c>
      <c r="AI8" s="5" t="s">
        <v>27</v>
      </c>
      <c r="AJ8" s="5">
        <v>5</v>
      </c>
    </row>
    <row r="9" spans="1:36" x14ac:dyDescent="0.35">
      <c r="A9" s="7" t="s">
        <v>42</v>
      </c>
      <c r="B9" s="6">
        <v>75</v>
      </c>
      <c r="C9" s="10">
        <v>0.44900000000000001</v>
      </c>
      <c r="D9" s="6">
        <v>125</v>
      </c>
      <c r="E9" s="10">
        <v>0.749</v>
      </c>
      <c r="F9" s="6">
        <v>40</v>
      </c>
      <c r="G9" s="10">
        <v>0.251</v>
      </c>
      <c r="H9" s="6">
        <v>165</v>
      </c>
      <c r="I9" s="6">
        <v>75</v>
      </c>
      <c r="J9" s="10">
        <v>0.47099999999999997</v>
      </c>
      <c r="K9" s="6">
        <v>115</v>
      </c>
      <c r="L9" s="10">
        <v>0.73899999999999999</v>
      </c>
      <c r="M9" s="6">
        <v>40</v>
      </c>
      <c r="N9" s="10">
        <v>0.26100000000000001</v>
      </c>
      <c r="O9" s="6">
        <v>155</v>
      </c>
      <c r="P9" s="6">
        <v>85</v>
      </c>
      <c r="Q9" s="10">
        <v>0.63500000000000001</v>
      </c>
      <c r="R9" s="6">
        <v>125</v>
      </c>
      <c r="S9" s="10">
        <v>0.92</v>
      </c>
      <c r="T9" s="6">
        <v>10</v>
      </c>
      <c r="U9" s="10">
        <v>0.08</v>
      </c>
      <c r="V9" s="6">
        <v>135</v>
      </c>
      <c r="W9" s="6">
        <v>80</v>
      </c>
      <c r="X9" s="10">
        <v>0.55600000000000005</v>
      </c>
      <c r="Y9" s="6">
        <v>125</v>
      </c>
      <c r="Z9" s="10">
        <v>0.873</v>
      </c>
      <c r="AA9" s="6">
        <v>20</v>
      </c>
      <c r="AB9" s="10">
        <v>0.127</v>
      </c>
      <c r="AC9" s="6">
        <v>140</v>
      </c>
      <c r="AD9" s="6">
        <v>50</v>
      </c>
      <c r="AE9" s="10">
        <v>0.33300000000000002</v>
      </c>
      <c r="AF9" s="6">
        <v>105</v>
      </c>
      <c r="AG9" s="10">
        <v>0.71299999999999997</v>
      </c>
      <c r="AH9" s="6">
        <v>45</v>
      </c>
      <c r="AI9" s="10">
        <v>0.28699999999999998</v>
      </c>
      <c r="AJ9" s="6">
        <v>150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zoomScaleNormal="100"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572</v>
      </c>
    </row>
    <row r="2" spans="1:17" x14ac:dyDescent="0.35">
      <c r="A2" t="s">
        <v>539</v>
      </c>
    </row>
    <row r="3" spans="1:17" x14ac:dyDescent="0.35">
      <c r="A3" t="s">
        <v>540</v>
      </c>
    </row>
    <row r="4" spans="1:17" x14ac:dyDescent="0.35">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35">
      <c r="A5" t="s">
        <v>178</v>
      </c>
      <c r="B5" t="s">
        <v>179</v>
      </c>
      <c r="C5" s="5">
        <v>5</v>
      </c>
      <c r="D5" s="8">
        <v>1</v>
      </c>
      <c r="E5" s="5">
        <v>5</v>
      </c>
      <c r="F5" s="5">
        <v>5</v>
      </c>
      <c r="G5" s="8">
        <v>1</v>
      </c>
      <c r="H5" s="5">
        <v>5</v>
      </c>
      <c r="I5" s="5">
        <v>5</v>
      </c>
      <c r="J5" s="8">
        <v>1</v>
      </c>
      <c r="K5" s="5">
        <v>5</v>
      </c>
      <c r="L5" s="5" t="s">
        <v>27</v>
      </c>
      <c r="M5" s="5" t="s">
        <v>27</v>
      </c>
      <c r="N5" s="5" t="s">
        <v>27</v>
      </c>
      <c r="O5" s="5" t="s">
        <v>29</v>
      </c>
      <c r="P5" s="5" t="s">
        <v>29</v>
      </c>
      <c r="Q5" s="5">
        <v>0</v>
      </c>
    </row>
    <row r="6" spans="1:17" x14ac:dyDescent="0.35">
      <c r="A6" t="s">
        <v>180</v>
      </c>
      <c r="B6" t="s">
        <v>181</v>
      </c>
      <c r="C6" s="11">
        <v>1230</v>
      </c>
      <c r="D6" s="8">
        <v>0.77300000000000002</v>
      </c>
      <c r="E6" s="11">
        <v>1590</v>
      </c>
      <c r="F6" s="11">
        <v>1055</v>
      </c>
      <c r="G6" s="8">
        <v>0.76600000000000001</v>
      </c>
      <c r="H6" s="11">
        <v>1380</v>
      </c>
      <c r="I6" s="11">
        <v>1045</v>
      </c>
      <c r="J6" s="8">
        <v>0.79800000000000004</v>
      </c>
      <c r="K6" s="11">
        <v>1310</v>
      </c>
      <c r="L6" s="11">
        <v>1095</v>
      </c>
      <c r="M6" s="8">
        <v>0.85099999999999998</v>
      </c>
      <c r="N6" s="11">
        <v>1285</v>
      </c>
      <c r="O6" s="5">
        <v>925</v>
      </c>
      <c r="P6" s="8">
        <v>0.80900000000000005</v>
      </c>
      <c r="Q6" s="11">
        <v>1145</v>
      </c>
    </row>
    <row r="7" spans="1:17" x14ac:dyDescent="0.35">
      <c r="A7" t="s">
        <v>182</v>
      </c>
      <c r="B7" t="s">
        <v>183</v>
      </c>
      <c r="C7" s="11">
        <v>8730</v>
      </c>
      <c r="D7" s="8">
        <v>0.85899999999999999</v>
      </c>
      <c r="E7" s="11">
        <v>10165</v>
      </c>
      <c r="F7" s="11">
        <v>7270</v>
      </c>
      <c r="G7" s="8">
        <v>0.84699999999999998</v>
      </c>
      <c r="H7" s="11">
        <v>8590</v>
      </c>
      <c r="I7" s="11">
        <v>6905</v>
      </c>
      <c r="J7" s="8">
        <v>0.86899999999999999</v>
      </c>
      <c r="K7" s="11">
        <v>7945</v>
      </c>
      <c r="L7" s="11">
        <v>6670</v>
      </c>
      <c r="M7" s="8">
        <v>0.91700000000000004</v>
      </c>
      <c r="N7" s="11">
        <v>7270</v>
      </c>
      <c r="O7" s="11">
        <v>4910</v>
      </c>
      <c r="P7" s="8">
        <v>0.86599999999999999</v>
      </c>
      <c r="Q7" s="11">
        <v>5670</v>
      </c>
    </row>
    <row r="8" spans="1:17" x14ac:dyDescent="0.35">
      <c r="A8" t="s">
        <v>184</v>
      </c>
      <c r="B8" t="s">
        <v>185</v>
      </c>
      <c r="C8" s="5">
        <v>55</v>
      </c>
      <c r="D8" s="8">
        <v>0.98299999999999998</v>
      </c>
      <c r="E8" s="5">
        <v>60</v>
      </c>
      <c r="F8" s="5">
        <v>15</v>
      </c>
      <c r="G8" s="8">
        <v>0.78900000000000003</v>
      </c>
      <c r="H8" s="5">
        <v>20</v>
      </c>
      <c r="I8" s="5">
        <v>45</v>
      </c>
      <c r="J8" s="8">
        <v>1</v>
      </c>
      <c r="K8" s="5">
        <v>45</v>
      </c>
      <c r="L8" s="5" t="s">
        <v>29</v>
      </c>
      <c r="M8" s="5" t="s">
        <v>29</v>
      </c>
      <c r="N8" s="5">
        <v>0</v>
      </c>
      <c r="O8" s="5" t="s">
        <v>29</v>
      </c>
      <c r="P8" s="5" t="s">
        <v>29</v>
      </c>
      <c r="Q8" s="5">
        <v>0</v>
      </c>
    </row>
    <row r="9" spans="1:17" x14ac:dyDescent="0.35">
      <c r="A9" s="7" t="s">
        <v>178</v>
      </c>
      <c r="B9" s="7" t="s">
        <v>186</v>
      </c>
      <c r="C9" s="6">
        <v>5</v>
      </c>
      <c r="D9" s="10">
        <v>1</v>
      </c>
      <c r="E9" s="6">
        <v>5</v>
      </c>
      <c r="F9" s="6">
        <v>5</v>
      </c>
      <c r="G9" s="10">
        <v>1</v>
      </c>
      <c r="H9" s="6">
        <v>5</v>
      </c>
      <c r="I9" s="6">
        <v>5</v>
      </c>
      <c r="J9" s="10">
        <v>1</v>
      </c>
      <c r="K9" s="6">
        <v>5</v>
      </c>
      <c r="L9" s="6" t="s">
        <v>27</v>
      </c>
      <c r="M9" s="6" t="s">
        <v>27</v>
      </c>
      <c r="N9" s="6" t="s">
        <v>27</v>
      </c>
      <c r="O9" s="6" t="s">
        <v>29</v>
      </c>
      <c r="P9" s="6" t="s">
        <v>29</v>
      </c>
      <c r="Q9" s="6">
        <v>0</v>
      </c>
    </row>
    <row r="10" spans="1:17" x14ac:dyDescent="0.35">
      <c r="A10" t="s">
        <v>180</v>
      </c>
      <c r="B10" t="s">
        <v>187</v>
      </c>
      <c r="C10" s="5">
        <v>135</v>
      </c>
      <c r="D10" s="8">
        <v>0.95799999999999996</v>
      </c>
      <c r="E10" s="5">
        <v>145</v>
      </c>
      <c r="F10" s="5">
        <v>60</v>
      </c>
      <c r="G10" s="8">
        <v>0.98299999999999998</v>
      </c>
      <c r="H10" s="5">
        <v>60</v>
      </c>
      <c r="I10" s="5">
        <v>30</v>
      </c>
      <c r="J10" s="8">
        <v>0.90600000000000003</v>
      </c>
      <c r="K10" s="5">
        <v>30</v>
      </c>
      <c r="L10" s="5">
        <v>10</v>
      </c>
      <c r="M10" s="8">
        <v>0.45500000000000002</v>
      </c>
      <c r="N10" s="5">
        <v>20</v>
      </c>
      <c r="O10" s="5">
        <v>30</v>
      </c>
      <c r="P10" s="8">
        <v>0.96599999999999997</v>
      </c>
      <c r="Q10" s="5">
        <v>30</v>
      </c>
    </row>
    <row r="11" spans="1:17" x14ac:dyDescent="0.35">
      <c r="A11" t="s">
        <v>180</v>
      </c>
      <c r="B11" t="s">
        <v>188</v>
      </c>
      <c r="C11" s="5" t="s">
        <v>29</v>
      </c>
      <c r="D11" s="5" t="s">
        <v>29</v>
      </c>
      <c r="E11" s="5">
        <v>0</v>
      </c>
      <c r="F11" s="5" t="s">
        <v>29</v>
      </c>
      <c r="G11" s="5" t="s">
        <v>29</v>
      </c>
      <c r="H11" s="5">
        <v>0</v>
      </c>
      <c r="I11" s="5" t="s">
        <v>29</v>
      </c>
      <c r="J11" s="5" t="s">
        <v>29</v>
      </c>
      <c r="K11" s="5">
        <v>0</v>
      </c>
      <c r="L11" s="5" t="s">
        <v>29</v>
      </c>
      <c r="M11" s="5" t="s">
        <v>29</v>
      </c>
      <c r="N11" s="5">
        <v>0</v>
      </c>
      <c r="O11" s="5" t="s">
        <v>29</v>
      </c>
      <c r="P11" s="5" t="s">
        <v>29</v>
      </c>
      <c r="Q11" s="5">
        <v>0</v>
      </c>
    </row>
    <row r="12" spans="1:17" x14ac:dyDescent="0.35">
      <c r="A12" t="s">
        <v>180</v>
      </c>
      <c r="B12" t="s">
        <v>189</v>
      </c>
      <c r="C12" s="5" t="s">
        <v>29</v>
      </c>
      <c r="D12" s="5" t="s">
        <v>29</v>
      </c>
      <c r="E12" s="5" t="s">
        <v>29</v>
      </c>
      <c r="F12" s="5" t="s">
        <v>29</v>
      </c>
      <c r="G12" s="5" t="s">
        <v>29</v>
      </c>
      <c r="H12" s="5" t="s">
        <v>29</v>
      </c>
      <c r="I12" s="5" t="s">
        <v>29</v>
      </c>
      <c r="J12" s="5" t="s">
        <v>29</v>
      </c>
      <c r="K12" s="5" t="s">
        <v>29</v>
      </c>
      <c r="L12" s="5">
        <v>105</v>
      </c>
      <c r="M12" s="8">
        <v>0.93799999999999994</v>
      </c>
      <c r="N12" s="5">
        <v>115</v>
      </c>
      <c r="O12" s="5">
        <v>95</v>
      </c>
      <c r="P12" s="8">
        <v>0.752</v>
      </c>
      <c r="Q12" s="5">
        <v>130</v>
      </c>
    </row>
    <row r="13" spans="1:17" x14ac:dyDescent="0.35">
      <c r="A13" t="s">
        <v>180</v>
      </c>
      <c r="B13" t="s">
        <v>190</v>
      </c>
      <c r="C13" s="5" t="s">
        <v>27</v>
      </c>
      <c r="D13" s="5" t="s">
        <v>27</v>
      </c>
      <c r="E13" s="5" t="s">
        <v>27</v>
      </c>
      <c r="F13" s="5" t="s">
        <v>29</v>
      </c>
      <c r="G13" s="5" t="s">
        <v>29</v>
      </c>
      <c r="H13" s="5">
        <v>0</v>
      </c>
      <c r="I13" s="5">
        <v>5</v>
      </c>
      <c r="J13" s="8">
        <v>1</v>
      </c>
      <c r="K13" s="5">
        <v>5</v>
      </c>
      <c r="L13" s="5" t="s">
        <v>29</v>
      </c>
      <c r="M13" s="5" t="s">
        <v>29</v>
      </c>
      <c r="N13" s="5">
        <v>0</v>
      </c>
      <c r="O13" s="5">
        <v>10</v>
      </c>
      <c r="P13" s="8">
        <v>1</v>
      </c>
      <c r="Q13" s="5">
        <v>10</v>
      </c>
    </row>
    <row r="14" spans="1:17" x14ac:dyDescent="0.35">
      <c r="A14" t="s">
        <v>180</v>
      </c>
      <c r="B14" t="s">
        <v>191</v>
      </c>
      <c r="C14" s="5" t="s">
        <v>29</v>
      </c>
      <c r="D14" s="5" t="s">
        <v>29</v>
      </c>
      <c r="E14" s="5" t="s">
        <v>29</v>
      </c>
      <c r="F14" s="5" t="s">
        <v>29</v>
      </c>
      <c r="G14" s="5" t="s">
        <v>29</v>
      </c>
      <c r="H14" s="5" t="s">
        <v>29</v>
      </c>
      <c r="I14" s="5" t="s">
        <v>29</v>
      </c>
      <c r="J14" s="5" t="s">
        <v>29</v>
      </c>
      <c r="K14" s="5" t="s">
        <v>29</v>
      </c>
      <c r="L14" s="5">
        <v>45</v>
      </c>
      <c r="M14" s="8">
        <v>0.89600000000000002</v>
      </c>
      <c r="N14" s="5">
        <v>50</v>
      </c>
      <c r="O14" s="5">
        <v>50</v>
      </c>
      <c r="P14" s="8">
        <v>0.69399999999999995</v>
      </c>
      <c r="Q14" s="5">
        <v>70</v>
      </c>
    </row>
    <row r="15" spans="1:17" x14ac:dyDescent="0.35">
      <c r="A15" t="s">
        <v>180</v>
      </c>
      <c r="B15" t="s">
        <v>192</v>
      </c>
      <c r="C15" s="5">
        <v>190</v>
      </c>
      <c r="D15" s="8">
        <v>0.73699999999999999</v>
      </c>
      <c r="E15" s="5">
        <v>260</v>
      </c>
      <c r="F15" s="5">
        <v>200</v>
      </c>
      <c r="G15" s="8">
        <v>0.77600000000000002</v>
      </c>
      <c r="H15" s="5">
        <v>260</v>
      </c>
      <c r="I15" s="5">
        <v>265</v>
      </c>
      <c r="J15" s="8">
        <v>0.82</v>
      </c>
      <c r="K15" s="5">
        <v>325</v>
      </c>
      <c r="L15" s="5">
        <v>115</v>
      </c>
      <c r="M15" s="8">
        <v>0.82499999999999996</v>
      </c>
      <c r="N15" s="5">
        <v>135</v>
      </c>
      <c r="O15" s="5">
        <v>140</v>
      </c>
      <c r="P15" s="8">
        <v>0.755</v>
      </c>
      <c r="Q15" s="5">
        <v>185</v>
      </c>
    </row>
    <row r="16" spans="1:17" x14ac:dyDescent="0.35">
      <c r="A16" t="s">
        <v>180</v>
      </c>
      <c r="B16" t="s">
        <v>193</v>
      </c>
      <c r="C16" s="5">
        <v>10</v>
      </c>
      <c r="D16" s="8">
        <v>0.85699999999999998</v>
      </c>
      <c r="E16" s="5">
        <v>15</v>
      </c>
      <c r="F16" s="5">
        <v>20</v>
      </c>
      <c r="G16" s="8">
        <v>0.88</v>
      </c>
      <c r="H16" s="5">
        <v>25</v>
      </c>
      <c r="I16" s="5">
        <v>0</v>
      </c>
      <c r="J16" s="8">
        <v>0</v>
      </c>
      <c r="K16" s="5" t="s">
        <v>27</v>
      </c>
      <c r="L16" s="5">
        <v>5</v>
      </c>
      <c r="M16" s="8">
        <v>0.875</v>
      </c>
      <c r="N16" s="5">
        <v>10</v>
      </c>
      <c r="O16" s="5">
        <v>5</v>
      </c>
      <c r="P16" s="8">
        <v>0.45500000000000002</v>
      </c>
      <c r="Q16" s="5">
        <v>10</v>
      </c>
    </row>
    <row r="17" spans="1:17" x14ac:dyDescent="0.35">
      <c r="A17" t="s">
        <v>180</v>
      </c>
      <c r="B17" t="s">
        <v>194</v>
      </c>
      <c r="C17" s="5">
        <v>80</v>
      </c>
      <c r="D17" s="8">
        <v>0.98699999999999999</v>
      </c>
      <c r="E17" s="5">
        <v>80</v>
      </c>
      <c r="F17" s="5">
        <v>45</v>
      </c>
      <c r="G17" s="8">
        <v>1</v>
      </c>
      <c r="H17" s="5">
        <v>45</v>
      </c>
      <c r="I17" s="5">
        <v>55</v>
      </c>
      <c r="J17" s="8">
        <v>0.98199999999999998</v>
      </c>
      <c r="K17" s="5">
        <v>55</v>
      </c>
      <c r="L17" s="5">
        <v>105</v>
      </c>
      <c r="M17" s="8">
        <v>0.97199999999999998</v>
      </c>
      <c r="N17" s="5">
        <v>110</v>
      </c>
      <c r="O17" s="5">
        <v>80</v>
      </c>
      <c r="P17" s="8">
        <v>0.98799999999999999</v>
      </c>
      <c r="Q17" s="5">
        <v>80</v>
      </c>
    </row>
    <row r="18" spans="1:17" x14ac:dyDescent="0.35">
      <c r="A18" t="s">
        <v>180</v>
      </c>
      <c r="B18" t="s">
        <v>195</v>
      </c>
      <c r="C18" s="5">
        <v>40</v>
      </c>
      <c r="D18" s="8">
        <v>0.63600000000000001</v>
      </c>
      <c r="E18" s="5">
        <v>65</v>
      </c>
      <c r="F18" s="5">
        <v>50</v>
      </c>
      <c r="G18" s="8">
        <v>0.72499999999999998</v>
      </c>
      <c r="H18" s="5">
        <v>70</v>
      </c>
      <c r="I18" s="5">
        <v>35</v>
      </c>
      <c r="J18" s="8">
        <v>0.86</v>
      </c>
      <c r="K18" s="5">
        <v>45</v>
      </c>
      <c r="L18" s="5">
        <v>10</v>
      </c>
      <c r="M18" s="8">
        <v>0.42299999999999999</v>
      </c>
      <c r="N18" s="5">
        <v>25</v>
      </c>
      <c r="O18" s="5">
        <v>35</v>
      </c>
      <c r="P18" s="8">
        <v>0.872</v>
      </c>
      <c r="Q18" s="5">
        <v>40</v>
      </c>
    </row>
    <row r="19" spans="1:17" x14ac:dyDescent="0.35">
      <c r="A19" t="s">
        <v>180</v>
      </c>
      <c r="B19" t="s">
        <v>196</v>
      </c>
      <c r="C19" s="5">
        <v>90</v>
      </c>
      <c r="D19" s="8">
        <v>0.73899999999999999</v>
      </c>
      <c r="E19" s="5">
        <v>120</v>
      </c>
      <c r="F19" s="5">
        <v>35</v>
      </c>
      <c r="G19" s="8">
        <v>0.63500000000000001</v>
      </c>
      <c r="H19" s="5">
        <v>50</v>
      </c>
      <c r="I19" s="5">
        <v>25</v>
      </c>
      <c r="J19" s="8">
        <v>0.5</v>
      </c>
      <c r="K19" s="5">
        <v>50</v>
      </c>
      <c r="L19" s="5" t="s">
        <v>27</v>
      </c>
      <c r="M19" s="5" t="s">
        <v>27</v>
      </c>
      <c r="N19" s="5" t="s">
        <v>27</v>
      </c>
      <c r="O19" s="5">
        <v>20</v>
      </c>
      <c r="P19" s="8">
        <v>1</v>
      </c>
      <c r="Q19" s="5">
        <v>20</v>
      </c>
    </row>
    <row r="20" spans="1:17" x14ac:dyDescent="0.35">
      <c r="A20" t="s">
        <v>180</v>
      </c>
      <c r="B20" t="s">
        <v>197</v>
      </c>
      <c r="C20" s="5" t="s">
        <v>29</v>
      </c>
      <c r="D20" s="5" t="s">
        <v>29</v>
      </c>
      <c r="E20" s="5">
        <v>0</v>
      </c>
      <c r="F20" s="5">
        <v>10</v>
      </c>
      <c r="G20" s="8">
        <v>1</v>
      </c>
      <c r="H20" s="5">
        <v>10</v>
      </c>
      <c r="I20" s="5" t="s">
        <v>29</v>
      </c>
      <c r="J20" s="5" t="s">
        <v>29</v>
      </c>
      <c r="K20" s="5" t="s">
        <v>29</v>
      </c>
      <c r="L20" s="5" t="s">
        <v>29</v>
      </c>
      <c r="M20" s="5" t="s">
        <v>29</v>
      </c>
      <c r="N20" s="5" t="s">
        <v>29</v>
      </c>
      <c r="O20" s="5" t="s">
        <v>29</v>
      </c>
      <c r="P20" s="5" t="s">
        <v>29</v>
      </c>
      <c r="Q20" s="5" t="s">
        <v>29</v>
      </c>
    </row>
    <row r="21" spans="1:17" x14ac:dyDescent="0.35">
      <c r="A21" t="s">
        <v>180</v>
      </c>
      <c r="B21" t="s">
        <v>198</v>
      </c>
      <c r="C21" s="5">
        <v>175</v>
      </c>
      <c r="D21" s="8">
        <v>0.79</v>
      </c>
      <c r="E21" s="5">
        <v>225</v>
      </c>
      <c r="F21" s="5">
        <v>145</v>
      </c>
      <c r="G21" s="8">
        <v>0.78900000000000003</v>
      </c>
      <c r="H21" s="5">
        <v>185</v>
      </c>
      <c r="I21" s="5">
        <v>110</v>
      </c>
      <c r="J21" s="8">
        <v>0.88100000000000001</v>
      </c>
      <c r="K21" s="5">
        <v>125</v>
      </c>
      <c r="L21" s="5">
        <v>115</v>
      </c>
      <c r="M21" s="8">
        <v>0.95</v>
      </c>
      <c r="N21" s="5">
        <v>120</v>
      </c>
      <c r="O21" s="5">
        <v>130</v>
      </c>
      <c r="P21" s="8">
        <v>0.94799999999999995</v>
      </c>
      <c r="Q21" s="5">
        <v>135</v>
      </c>
    </row>
    <row r="22" spans="1:17" x14ac:dyDescent="0.35">
      <c r="A22" t="s">
        <v>180</v>
      </c>
      <c r="B22" t="s">
        <v>199</v>
      </c>
      <c r="C22" s="5">
        <v>75</v>
      </c>
      <c r="D22" s="8">
        <v>0.81100000000000005</v>
      </c>
      <c r="E22" s="5">
        <v>95</v>
      </c>
      <c r="F22" s="5">
        <v>50</v>
      </c>
      <c r="G22" s="8">
        <v>0.68500000000000005</v>
      </c>
      <c r="H22" s="5">
        <v>75</v>
      </c>
      <c r="I22" s="5">
        <v>60</v>
      </c>
      <c r="J22" s="8">
        <v>0.84899999999999998</v>
      </c>
      <c r="K22" s="5">
        <v>75</v>
      </c>
      <c r="L22" s="5">
        <v>35</v>
      </c>
      <c r="M22" s="8">
        <v>0.78700000000000003</v>
      </c>
      <c r="N22" s="5">
        <v>45</v>
      </c>
      <c r="O22" s="5">
        <v>30</v>
      </c>
      <c r="P22" s="8">
        <v>0.76300000000000001</v>
      </c>
      <c r="Q22" s="5">
        <v>40</v>
      </c>
    </row>
    <row r="23" spans="1:17" x14ac:dyDescent="0.35">
      <c r="A23" t="s">
        <v>180</v>
      </c>
      <c r="B23" t="s">
        <v>200</v>
      </c>
      <c r="C23" s="5">
        <v>275</v>
      </c>
      <c r="D23" s="8">
        <v>0.63200000000000001</v>
      </c>
      <c r="E23" s="5">
        <v>435</v>
      </c>
      <c r="F23" s="5">
        <v>285</v>
      </c>
      <c r="G23" s="8">
        <v>0.65700000000000003</v>
      </c>
      <c r="H23" s="5">
        <v>435</v>
      </c>
      <c r="I23" s="5">
        <v>330</v>
      </c>
      <c r="J23" s="8">
        <v>0.71</v>
      </c>
      <c r="K23" s="5">
        <v>465</v>
      </c>
      <c r="L23" s="5">
        <v>410</v>
      </c>
      <c r="M23" s="8">
        <v>0.80300000000000005</v>
      </c>
      <c r="N23" s="5">
        <v>515</v>
      </c>
      <c r="O23" s="5">
        <v>195</v>
      </c>
      <c r="P23" s="8">
        <v>0.69299999999999995</v>
      </c>
      <c r="Q23" s="5">
        <v>285</v>
      </c>
    </row>
    <row r="24" spans="1:17" x14ac:dyDescent="0.35">
      <c r="A24" t="s">
        <v>180</v>
      </c>
      <c r="B24" t="s">
        <v>201</v>
      </c>
      <c r="C24" s="5">
        <v>150</v>
      </c>
      <c r="D24" s="8">
        <v>0.98</v>
      </c>
      <c r="E24" s="5">
        <v>150</v>
      </c>
      <c r="F24" s="5">
        <v>160</v>
      </c>
      <c r="G24" s="8">
        <v>0.92900000000000005</v>
      </c>
      <c r="H24" s="5">
        <v>170</v>
      </c>
      <c r="I24" s="5">
        <v>125</v>
      </c>
      <c r="J24" s="8">
        <v>0.92600000000000005</v>
      </c>
      <c r="K24" s="5">
        <v>135</v>
      </c>
      <c r="L24" s="5">
        <v>135</v>
      </c>
      <c r="M24" s="8">
        <v>0.95</v>
      </c>
      <c r="N24" s="5">
        <v>140</v>
      </c>
      <c r="O24" s="5">
        <v>105</v>
      </c>
      <c r="P24" s="8">
        <v>0.97199999999999998</v>
      </c>
      <c r="Q24" s="5">
        <v>110</v>
      </c>
    </row>
    <row r="25" spans="1:17" x14ac:dyDescent="0.35">
      <c r="A25" t="s">
        <v>182</v>
      </c>
      <c r="B25" t="s">
        <v>189</v>
      </c>
      <c r="C25" s="5" t="s">
        <v>29</v>
      </c>
      <c r="D25" s="5" t="s">
        <v>29</v>
      </c>
      <c r="E25" s="5" t="s">
        <v>29</v>
      </c>
      <c r="F25" s="5" t="s">
        <v>29</v>
      </c>
      <c r="G25" s="5" t="s">
        <v>29</v>
      </c>
      <c r="H25" s="5" t="s">
        <v>29</v>
      </c>
      <c r="I25" s="5" t="s">
        <v>29</v>
      </c>
      <c r="J25" s="5" t="s">
        <v>29</v>
      </c>
      <c r="K25" s="5" t="s">
        <v>29</v>
      </c>
      <c r="L25" s="5">
        <v>85</v>
      </c>
      <c r="M25" s="8">
        <v>0.97799999999999998</v>
      </c>
      <c r="N25" s="5">
        <v>90</v>
      </c>
      <c r="O25" s="5">
        <v>35</v>
      </c>
      <c r="P25" s="8">
        <v>0.94299999999999995</v>
      </c>
      <c r="Q25" s="5">
        <v>35</v>
      </c>
    </row>
    <row r="26" spans="1:17" x14ac:dyDescent="0.35">
      <c r="A26" t="s">
        <v>182</v>
      </c>
      <c r="B26" t="s">
        <v>202</v>
      </c>
      <c r="C26" s="5">
        <v>530</v>
      </c>
      <c r="D26" s="8">
        <v>0.84799999999999998</v>
      </c>
      <c r="E26" s="5">
        <v>625</v>
      </c>
      <c r="F26" s="5">
        <v>415</v>
      </c>
      <c r="G26" s="8">
        <v>0.85199999999999998</v>
      </c>
      <c r="H26" s="5">
        <v>485</v>
      </c>
      <c r="I26" s="5">
        <v>365</v>
      </c>
      <c r="J26" s="8">
        <v>0.86899999999999999</v>
      </c>
      <c r="K26" s="5">
        <v>420</v>
      </c>
      <c r="L26" s="5">
        <v>385</v>
      </c>
      <c r="M26" s="8">
        <v>0.92500000000000004</v>
      </c>
      <c r="N26" s="5">
        <v>415</v>
      </c>
      <c r="O26" s="5">
        <v>445</v>
      </c>
      <c r="P26" s="8">
        <v>0.89600000000000002</v>
      </c>
      <c r="Q26" s="5">
        <v>500</v>
      </c>
    </row>
    <row r="27" spans="1:17" x14ac:dyDescent="0.35">
      <c r="A27" t="s">
        <v>182</v>
      </c>
      <c r="B27" t="s">
        <v>191</v>
      </c>
      <c r="C27" s="5" t="s">
        <v>29</v>
      </c>
      <c r="D27" s="5" t="s">
        <v>29</v>
      </c>
      <c r="E27" s="5" t="s">
        <v>29</v>
      </c>
      <c r="F27" s="5" t="s">
        <v>29</v>
      </c>
      <c r="G27" s="5" t="s">
        <v>29</v>
      </c>
      <c r="H27" s="5" t="s">
        <v>29</v>
      </c>
      <c r="I27" s="5" t="s">
        <v>29</v>
      </c>
      <c r="J27" s="5" t="s">
        <v>29</v>
      </c>
      <c r="K27" s="5" t="s">
        <v>29</v>
      </c>
      <c r="L27" s="5">
        <v>135</v>
      </c>
      <c r="M27" s="8">
        <v>0.99299999999999999</v>
      </c>
      <c r="N27" s="5">
        <v>135</v>
      </c>
      <c r="O27" s="5">
        <v>285</v>
      </c>
      <c r="P27" s="8">
        <v>0.83199999999999996</v>
      </c>
      <c r="Q27" s="5">
        <v>345</v>
      </c>
    </row>
    <row r="28" spans="1:17" x14ac:dyDescent="0.35">
      <c r="A28" t="s">
        <v>182</v>
      </c>
      <c r="B28" t="s">
        <v>192</v>
      </c>
      <c r="C28" s="11">
        <v>1320</v>
      </c>
      <c r="D28" s="8">
        <v>0.90400000000000003</v>
      </c>
      <c r="E28" s="11">
        <v>1465</v>
      </c>
      <c r="F28" s="11">
        <v>1200</v>
      </c>
      <c r="G28" s="8">
        <v>0.879</v>
      </c>
      <c r="H28" s="11">
        <v>1370</v>
      </c>
      <c r="I28" s="5">
        <v>985</v>
      </c>
      <c r="J28" s="8">
        <v>0.91</v>
      </c>
      <c r="K28" s="11">
        <v>1080</v>
      </c>
      <c r="L28" s="5">
        <v>785</v>
      </c>
      <c r="M28" s="8">
        <v>0.93400000000000005</v>
      </c>
      <c r="N28" s="5">
        <v>845</v>
      </c>
      <c r="O28" s="5">
        <v>425</v>
      </c>
      <c r="P28" s="8">
        <v>0.93400000000000005</v>
      </c>
      <c r="Q28" s="5">
        <v>455</v>
      </c>
    </row>
    <row r="29" spans="1:17" x14ac:dyDescent="0.35">
      <c r="A29" t="s">
        <v>182</v>
      </c>
      <c r="B29" t="s">
        <v>203</v>
      </c>
      <c r="C29" s="5">
        <v>135</v>
      </c>
      <c r="D29" s="8">
        <v>0.92600000000000005</v>
      </c>
      <c r="E29" s="5">
        <v>150</v>
      </c>
      <c r="F29" s="5">
        <v>85</v>
      </c>
      <c r="G29" s="8">
        <v>0.92200000000000004</v>
      </c>
      <c r="H29" s="5">
        <v>90</v>
      </c>
      <c r="I29" s="5">
        <v>105</v>
      </c>
      <c r="J29" s="8">
        <v>0.99</v>
      </c>
      <c r="K29" s="5">
        <v>105</v>
      </c>
      <c r="L29" s="5">
        <v>85</v>
      </c>
      <c r="M29" s="8">
        <v>0.88700000000000001</v>
      </c>
      <c r="N29" s="5">
        <v>95</v>
      </c>
      <c r="O29" s="5">
        <v>35</v>
      </c>
      <c r="P29" s="8">
        <v>0.81399999999999995</v>
      </c>
      <c r="Q29" s="5">
        <v>45</v>
      </c>
    </row>
    <row r="30" spans="1:17" x14ac:dyDescent="0.35">
      <c r="A30" t="s">
        <v>182</v>
      </c>
      <c r="B30" t="s">
        <v>193</v>
      </c>
      <c r="C30" s="5">
        <v>175</v>
      </c>
      <c r="D30" s="8">
        <v>0.871</v>
      </c>
      <c r="E30" s="5">
        <v>200</v>
      </c>
      <c r="F30" s="5">
        <v>255</v>
      </c>
      <c r="G30" s="8">
        <v>0.93799999999999994</v>
      </c>
      <c r="H30" s="5">
        <v>275</v>
      </c>
      <c r="I30" s="5">
        <v>130</v>
      </c>
      <c r="J30" s="8">
        <v>0.86799999999999999</v>
      </c>
      <c r="K30" s="5">
        <v>150</v>
      </c>
      <c r="L30" s="5">
        <v>195</v>
      </c>
      <c r="M30" s="8">
        <v>0.93799999999999994</v>
      </c>
      <c r="N30" s="5">
        <v>210</v>
      </c>
      <c r="O30" s="5">
        <v>175</v>
      </c>
      <c r="P30" s="8">
        <v>0.93500000000000005</v>
      </c>
      <c r="Q30" s="5">
        <v>185</v>
      </c>
    </row>
    <row r="31" spans="1:17" x14ac:dyDescent="0.35">
      <c r="A31" t="s">
        <v>182</v>
      </c>
      <c r="B31" t="s">
        <v>204</v>
      </c>
      <c r="C31" s="5">
        <v>15</v>
      </c>
      <c r="D31" s="8">
        <v>1</v>
      </c>
      <c r="E31" s="5">
        <v>15</v>
      </c>
      <c r="F31" s="5">
        <v>15</v>
      </c>
      <c r="G31" s="8">
        <v>0.58599999999999997</v>
      </c>
      <c r="H31" s="5">
        <v>30</v>
      </c>
      <c r="I31" s="5">
        <v>20</v>
      </c>
      <c r="J31" s="8">
        <v>1</v>
      </c>
      <c r="K31" s="5">
        <v>20</v>
      </c>
      <c r="L31" s="5" t="s">
        <v>27</v>
      </c>
      <c r="M31" s="5" t="s">
        <v>27</v>
      </c>
      <c r="N31" s="5" t="s">
        <v>27</v>
      </c>
      <c r="O31" s="5">
        <v>25</v>
      </c>
      <c r="P31" s="8">
        <v>0.79400000000000004</v>
      </c>
      <c r="Q31" s="5">
        <v>35</v>
      </c>
    </row>
    <row r="32" spans="1:17" x14ac:dyDescent="0.35">
      <c r="A32" t="s">
        <v>182</v>
      </c>
      <c r="B32" t="s">
        <v>194</v>
      </c>
      <c r="C32" s="5">
        <v>100</v>
      </c>
      <c r="D32" s="8">
        <v>0.96099999999999997</v>
      </c>
      <c r="E32" s="5">
        <v>105</v>
      </c>
      <c r="F32" s="5">
        <v>125</v>
      </c>
      <c r="G32" s="8">
        <v>0.88600000000000001</v>
      </c>
      <c r="H32" s="5">
        <v>140</v>
      </c>
      <c r="I32" s="5">
        <v>70</v>
      </c>
      <c r="J32" s="8">
        <v>0.89600000000000002</v>
      </c>
      <c r="K32" s="5">
        <v>75</v>
      </c>
      <c r="L32" s="5">
        <v>65</v>
      </c>
      <c r="M32" s="8">
        <v>0.88700000000000001</v>
      </c>
      <c r="N32" s="5">
        <v>70</v>
      </c>
      <c r="O32" s="5">
        <v>70</v>
      </c>
      <c r="P32" s="8">
        <v>0.79300000000000004</v>
      </c>
      <c r="Q32" s="5">
        <v>85</v>
      </c>
    </row>
    <row r="33" spans="1:17" x14ac:dyDescent="0.35">
      <c r="A33" t="s">
        <v>182</v>
      </c>
      <c r="B33" t="s">
        <v>195</v>
      </c>
      <c r="C33" s="5">
        <v>945</v>
      </c>
      <c r="D33" s="8">
        <v>0.82299999999999995</v>
      </c>
      <c r="E33" s="11">
        <v>1145</v>
      </c>
      <c r="F33" s="5">
        <v>920</v>
      </c>
      <c r="G33" s="8">
        <v>0.84599999999999997</v>
      </c>
      <c r="H33" s="11">
        <v>1085</v>
      </c>
      <c r="I33" s="5">
        <v>820</v>
      </c>
      <c r="J33" s="8">
        <v>0.88300000000000001</v>
      </c>
      <c r="K33" s="5">
        <v>930</v>
      </c>
      <c r="L33" s="5">
        <v>540</v>
      </c>
      <c r="M33" s="8">
        <v>0.90400000000000003</v>
      </c>
      <c r="N33" s="5">
        <v>595</v>
      </c>
      <c r="O33" s="5">
        <v>260</v>
      </c>
      <c r="P33" s="8">
        <v>0.78700000000000003</v>
      </c>
      <c r="Q33" s="5">
        <v>335</v>
      </c>
    </row>
    <row r="34" spans="1:17" x14ac:dyDescent="0.35">
      <c r="A34" t="s">
        <v>182</v>
      </c>
      <c r="B34" t="s">
        <v>196</v>
      </c>
      <c r="C34" s="5">
        <v>470</v>
      </c>
      <c r="D34" s="8">
        <v>0.86899999999999999</v>
      </c>
      <c r="E34" s="5">
        <v>540</v>
      </c>
      <c r="F34" s="5">
        <v>275</v>
      </c>
      <c r="G34" s="8">
        <v>0.86499999999999999</v>
      </c>
      <c r="H34" s="5">
        <v>320</v>
      </c>
      <c r="I34" s="5">
        <v>260</v>
      </c>
      <c r="J34" s="8">
        <v>0.85199999999999998</v>
      </c>
      <c r="K34" s="5">
        <v>305</v>
      </c>
      <c r="L34" s="5">
        <v>260</v>
      </c>
      <c r="M34" s="8">
        <v>0.97</v>
      </c>
      <c r="N34" s="5">
        <v>270</v>
      </c>
      <c r="O34" s="5">
        <v>175</v>
      </c>
      <c r="P34" s="8">
        <v>0.871</v>
      </c>
      <c r="Q34" s="5">
        <v>200</v>
      </c>
    </row>
    <row r="35" spans="1:17" x14ac:dyDescent="0.35">
      <c r="A35" t="s">
        <v>182</v>
      </c>
      <c r="B35" t="s">
        <v>205</v>
      </c>
      <c r="C35" s="11">
        <v>1250</v>
      </c>
      <c r="D35" s="8">
        <v>0.82499999999999996</v>
      </c>
      <c r="E35" s="11">
        <v>1515</v>
      </c>
      <c r="F35" s="5">
        <v>950</v>
      </c>
      <c r="G35" s="8">
        <v>0.81499999999999995</v>
      </c>
      <c r="H35" s="11">
        <v>1165</v>
      </c>
      <c r="I35" s="5">
        <v>930</v>
      </c>
      <c r="J35" s="8">
        <v>0.83599999999999997</v>
      </c>
      <c r="K35" s="11">
        <v>1110</v>
      </c>
      <c r="L35" s="11">
        <v>1005</v>
      </c>
      <c r="M35" s="8">
        <v>0.91</v>
      </c>
      <c r="N35" s="11">
        <v>1105</v>
      </c>
      <c r="O35" s="5">
        <v>725</v>
      </c>
      <c r="P35" s="8">
        <v>0.90800000000000003</v>
      </c>
      <c r="Q35" s="5">
        <v>800</v>
      </c>
    </row>
    <row r="36" spans="1:17" x14ac:dyDescent="0.35">
      <c r="A36" t="s">
        <v>182</v>
      </c>
      <c r="B36" t="s">
        <v>206</v>
      </c>
      <c r="C36" s="5" t="s">
        <v>29</v>
      </c>
      <c r="D36" s="5" t="s">
        <v>29</v>
      </c>
      <c r="E36" s="5">
        <v>0</v>
      </c>
      <c r="F36" s="5">
        <v>15</v>
      </c>
      <c r="G36" s="8">
        <v>0.86699999999999999</v>
      </c>
      <c r="H36" s="5">
        <v>15</v>
      </c>
      <c r="I36" s="5">
        <v>5</v>
      </c>
      <c r="J36" s="8">
        <v>0.6</v>
      </c>
      <c r="K36" s="5">
        <v>10</v>
      </c>
      <c r="L36" s="5" t="s">
        <v>27</v>
      </c>
      <c r="M36" s="5" t="s">
        <v>27</v>
      </c>
      <c r="N36" s="5" t="s">
        <v>27</v>
      </c>
      <c r="O36" s="5">
        <v>5</v>
      </c>
      <c r="P36" s="8">
        <v>0.7</v>
      </c>
      <c r="Q36" s="5">
        <v>10</v>
      </c>
    </row>
    <row r="37" spans="1:17" x14ac:dyDescent="0.35">
      <c r="A37" t="s">
        <v>182</v>
      </c>
      <c r="B37" t="s">
        <v>207</v>
      </c>
      <c r="C37" s="5">
        <v>260</v>
      </c>
      <c r="D37" s="8">
        <v>0.879</v>
      </c>
      <c r="E37" s="5">
        <v>295</v>
      </c>
      <c r="F37" s="5">
        <v>195</v>
      </c>
      <c r="G37" s="8">
        <v>0.89</v>
      </c>
      <c r="H37" s="5">
        <v>220</v>
      </c>
      <c r="I37" s="5">
        <v>305</v>
      </c>
      <c r="J37" s="8">
        <v>0.95299999999999996</v>
      </c>
      <c r="K37" s="5">
        <v>320</v>
      </c>
      <c r="L37" s="5">
        <v>190</v>
      </c>
      <c r="M37" s="8">
        <v>0.85099999999999998</v>
      </c>
      <c r="N37" s="5">
        <v>220</v>
      </c>
      <c r="O37" s="5">
        <v>205</v>
      </c>
      <c r="P37" s="8">
        <v>0.91200000000000003</v>
      </c>
      <c r="Q37" s="5">
        <v>225</v>
      </c>
    </row>
    <row r="38" spans="1:17" x14ac:dyDescent="0.35">
      <c r="A38" t="s">
        <v>182</v>
      </c>
      <c r="B38" t="s">
        <v>199</v>
      </c>
      <c r="C38" s="11">
        <v>1560</v>
      </c>
      <c r="D38" s="8">
        <v>0.91700000000000004</v>
      </c>
      <c r="E38" s="11">
        <v>1700</v>
      </c>
      <c r="F38" s="11">
        <v>1145</v>
      </c>
      <c r="G38" s="8">
        <v>0.89</v>
      </c>
      <c r="H38" s="11">
        <v>1285</v>
      </c>
      <c r="I38" s="11">
        <v>1180</v>
      </c>
      <c r="J38" s="8">
        <v>0.874</v>
      </c>
      <c r="K38" s="11">
        <v>1350</v>
      </c>
      <c r="L38" s="11">
        <v>1080</v>
      </c>
      <c r="M38" s="8">
        <v>0.93899999999999995</v>
      </c>
      <c r="N38" s="11">
        <v>1150</v>
      </c>
      <c r="O38" s="5">
        <v>815</v>
      </c>
      <c r="P38" s="8">
        <v>0.90600000000000003</v>
      </c>
      <c r="Q38" s="5">
        <v>900</v>
      </c>
    </row>
    <row r="39" spans="1:17" x14ac:dyDescent="0.35">
      <c r="A39" t="s">
        <v>182</v>
      </c>
      <c r="B39" t="s">
        <v>208</v>
      </c>
      <c r="C39" s="5" t="s">
        <v>29</v>
      </c>
      <c r="D39" s="5" t="s">
        <v>29</v>
      </c>
      <c r="E39" s="5">
        <v>0</v>
      </c>
      <c r="F39" s="5" t="s">
        <v>29</v>
      </c>
      <c r="G39" s="5" t="s">
        <v>29</v>
      </c>
      <c r="H39" s="5">
        <v>0</v>
      </c>
      <c r="I39" s="5" t="s">
        <v>29</v>
      </c>
      <c r="J39" s="5" t="s">
        <v>29</v>
      </c>
      <c r="K39" s="5">
        <v>0</v>
      </c>
      <c r="L39" s="5" t="s">
        <v>29</v>
      </c>
      <c r="M39" s="5" t="s">
        <v>29</v>
      </c>
      <c r="N39" s="5">
        <v>0</v>
      </c>
      <c r="O39" s="5" t="s">
        <v>29</v>
      </c>
      <c r="P39" s="5" t="s">
        <v>29</v>
      </c>
      <c r="Q39" s="5">
        <v>0</v>
      </c>
    </row>
    <row r="40" spans="1:17" x14ac:dyDescent="0.35">
      <c r="A40" t="s">
        <v>182</v>
      </c>
      <c r="B40" t="s">
        <v>200</v>
      </c>
      <c r="C40" s="11">
        <v>1970</v>
      </c>
      <c r="D40" s="8">
        <v>0.81799999999999995</v>
      </c>
      <c r="E40" s="11">
        <v>2405</v>
      </c>
      <c r="F40" s="11">
        <v>1680</v>
      </c>
      <c r="G40" s="8">
        <v>0.79400000000000004</v>
      </c>
      <c r="H40" s="11">
        <v>2115</v>
      </c>
      <c r="I40" s="11">
        <v>1735</v>
      </c>
      <c r="J40" s="8">
        <v>0.83899999999999997</v>
      </c>
      <c r="K40" s="11">
        <v>2065</v>
      </c>
      <c r="L40" s="11">
        <v>1850</v>
      </c>
      <c r="M40" s="8">
        <v>0.89800000000000002</v>
      </c>
      <c r="N40" s="11">
        <v>2065</v>
      </c>
      <c r="O40" s="11">
        <v>1215</v>
      </c>
      <c r="P40" s="8">
        <v>0.80500000000000005</v>
      </c>
      <c r="Q40" s="11">
        <v>1510</v>
      </c>
    </row>
    <row r="41" spans="1:17" x14ac:dyDescent="0.35">
      <c r="A41" t="s">
        <v>184</v>
      </c>
      <c r="B41" t="s">
        <v>209</v>
      </c>
      <c r="C41" s="5">
        <v>15</v>
      </c>
      <c r="D41" s="8">
        <v>1</v>
      </c>
      <c r="E41" s="5">
        <v>15</v>
      </c>
      <c r="F41" s="5" t="s">
        <v>29</v>
      </c>
      <c r="G41" s="5" t="s">
        <v>29</v>
      </c>
      <c r="H41" s="5">
        <v>0</v>
      </c>
      <c r="I41" s="5" t="s">
        <v>29</v>
      </c>
      <c r="J41" s="5" t="s">
        <v>29</v>
      </c>
      <c r="K41" s="5">
        <v>0</v>
      </c>
      <c r="L41" s="5" t="s">
        <v>29</v>
      </c>
      <c r="M41" s="5" t="s">
        <v>29</v>
      </c>
      <c r="N41" s="5">
        <v>0</v>
      </c>
      <c r="O41" s="5" t="s">
        <v>29</v>
      </c>
      <c r="P41" s="5" t="s">
        <v>29</v>
      </c>
      <c r="Q41" s="5">
        <v>0</v>
      </c>
    </row>
    <row r="42" spans="1:17" x14ac:dyDescent="0.35">
      <c r="A42" t="s">
        <v>184</v>
      </c>
      <c r="B42" t="s">
        <v>210</v>
      </c>
      <c r="C42" s="5">
        <v>40</v>
      </c>
      <c r="D42" s="8">
        <v>0.97599999999999998</v>
      </c>
      <c r="E42" s="5">
        <v>40</v>
      </c>
      <c r="F42" s="5">
        <v>15</v>
      </c>
      <c r="G42" s="8">
        <v>0.78900000000000003</v>
      </c>
      <c r="H42" s="5">
        <v>20</v>
      </c>
      <c r="I42" s="5">
        <v>45</v>
      </c>
      <c r="J42" s="8">
        <v>1</v>
      </c>
      <c r="K42" s="5">
        <v>45</v>
      </c>
      <c r="L42" s="5" t="s">
        <v>29</v>
      </c>
      <c r="M42" s="5" t="s">
        <v>29</v>
      </c>
      <c r="N42" s="5">
        <v>0</v>
      </c>
      <c r="O42" s="5" t="s">
        <v>29</v>
      </c>
      <c r="P42" s="5" t="s">
        <v>29</v>
      </c>
      <c r="Q42" s="5">
        <v>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2023-11-16T10:50:16Z</dcterms:created>
  <dcterms:modified xsi:type="dcterms:W3CDTF">2023-12-11T09:35:29Z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