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Z:\Publications\Website\3 Web - To be uploaded\"/>
    </mc:Choice>
  </mc:AlternateContent>
  <xr:revisionPtr revIDLastSave="0" documentId="13_ncr:1_{1AC621E1-5A67-46B0-A3CC-6B807AA9EDA1}" xr6:coauthVersionLast="47" xr6:coauthVersionMax="47" xr10:uidLastSave="{00000000-0000-0000-0000-000000000000}"/>
  <bookViews>
    <workbookView xWindow="-110" yWindow="-110" windowWidth="19420" windowHeight="10420" xr2:uid="{00000000-000D-0000-FFFF-FFFF00000000}"/>
  </bookViews>
  <sheets>
    <sheet name="Contents" sheetId="1" r:id="rId1"/>
    <sheet name="National_2" sheetId="2" r:id="rId2"/>
    <sheet name="National_3" sheetId="3" r:id="rId3"/>
    <sheet name="National_4" sheetId="4" r:id="rId4"/>
    <sheet name="National_5" sheetId="5" r:id="rId5"/>
    <sheet name="Higher" sheetId="6" r:id="rId6"/>
    <sheet name="Advanced_Higher" sheetId="7" r:id="rId7"/>
    <sheet name="Scottish_Baccalaureate" sheetId="8" r:id="rId8"/>
    <sheet name="Skills_for_Work" sheetId="9" r:id="rId9"/>
    <sheet name="Awards" sheetId="10" r:id="rId10"/>
    <sheet name="National_Progression_Awards" sheetId="11" r:id="rId11"/>
    <sheet name="National_Certificates" sheetId="12" r:id="rId12"/>
    <sheet name="Stage_Breakdowns" sheetId="13" r:id="rId13"/>
    <sheet name="Notes" sheetId="14"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14" l="1"/>
  <c r="A15" i="1"/>
  <c r="A14" i="1"/>
  <c r="A13" i="1"/>
  <c r="A12" i="1"/>
  <c r="A11" i="1"/>
  <c r="A10" i="1"/>
  <c r="A9" i="1"/>
  <c r="A8" i="1"/>
  <c r="A7" i="1"/>
  <c r="A6" i="1"/>
  <c r="A5" i="1"/>
  <c r="A4" i="1"/>
  <c r="A3" i="1"/>
</calcChain>
</file>

<file path=xl/sharedStrings.xml><?xml version="1.0" encoding="utf-8"?>
<sst xmlns="http://schemas.openxmlformats.org/spreadsheetml/2006/main" count="5900" uniqueCount="582">
  <si>
    <t>Attainment Statistics - December 2023 - Independent</t>
  </si>
  <si>
    <t>Attainment Statistics - December 2023 - Independent presents a summary of entries and attainment for independent candidates only.</t>
  </si>
  <si>
    <t>Reference: 23DACI</t>
  </si>
  <si>
    <t>Release date: 12 December 2023</t>
  </si>
  <si>
    <t>Lead analyst: Ryan MacGregor</t>
  </si>
  <si>
    <t>Contact: data.analytics@sqa.org.uk</t>
  </si>
  <si>
    <t>Subject</t>
  </si>
  <si>
    <t>Awarded Count 2023</t>
  </si>
  <si>
    <t>Awarded Percentage 2023</t>
  </si>
  <si>
    <t>Entries 2023</t>
  </si>
  <si>
    <t>Awarded Count 2022</t>
  </si>
  <si>
    <t>Awarded Percentage 2022</t>
  </si>
  <si>
    <t>Entries 2022</t>
  </si>
  <si>
    <t>Awarded Count 2021</t>
  </si>
  <si>
    <t>Awarded Percentage 2021</t>
  </si>
  <si>
    <t>Entries 2021</t>
  </si>
  <si>
    <t>Awarded Count 2020</t>
  </si>
  <si>
    <t>Awarded Percentage 2020</t>
  </si>
  <si>
    <t>Entries 2020</t>
  </si>
  <si>
    <t>Awarded Count 2019</t>
  </si>
  <si>
    <t>Awarded Percentage 2019</t>
  </si>
  <si>
    <t>Entries 2019</t>
  </si>
  <si>
    <t>Business in Practice</t>
  </si>
  <si>
    <t>[z]</t>
  </si>
  <si>
    <t>0</t>
  </si>
  <si>
    <t>[c]</t>
  </si>
  <si>
    <t>Creative Arts</t>
  </si>
  <si>
    <t>English and Communication</t>
  </si>
  <si>
    <t>Food, Health and Wellbeing</t>
  </si>
  <si>
    <t>French</t>
  </si>
  <si>
    <t>Gaelic (Learners)</t>
  </si>
  <si>
    <t>Gàidhlig</t>
  </si>
  <si>
    <t>German</t>
  </si>
  <si>
    <t>Information and Communications Technology</t>
  </si>
  <si>
    <t>Italian</t>
  </si>
  <si>
    <t>Lifeskills Mathematics</t>
  </si>
  <si>
    <t>Matamataig Fad-bheatha (Lifeskills Mathematics)</t>
  </si>
  <si>
    <t>Performance Arts</t>
  </si>
  <si>
    <t>Physical Education</t>
  </si>
  <si>
    <t>Practical Craft Skills</t>
  </si>
  <si>
    <t>Science in the Environment</t>
  </si>
  <si>
    <t>Social Subjects</t>
  </si>
  <si>
    <t>Spanish</t>
  </si>
  <si>
    <t>Total</t>
  </si>
  <si>
    <t>Administration and IT</t>
  </si>
  <si>
    <t>Applications of Mathematics</t>
  </si>
  <si>
    <t>Art and Design</t>
  </si>
  <si>
    <t>Biology</t>
  </si>
  <si>
    <t>Business</t>
  </si>
  <si>
    <t>Chemistry</t>
  </si>
  <si>
    <t>Classical Studies</t>
  </si>
  <si>
    <t>Computing Science</t>
  </si>
  <si>
    <t>Design and Technology</t>
  </si>
  <si>
    <t>Drama</t>
  </si>
  <si>
    <t>English</t>
  </si>
  <si>
    <t>English for Speakers of Other Languages</t>
  </si>
  <si>
    <t>Environmental Science</t>
  </si>
  <si>
    <t>Fashion and Textile Technology</t>
  </si>
  <si>
    <t>Geography</t>
  </si>
  <si>
    <t>Health and Food Technology</t>
  </si>
  <si>
    <t>History</t>
  </si>
  <si>
    <t>Latin</t>
  </si>
  <si>
    <t>Mandarin (Simplified)</t>
  </si>
  <si>
    <t>Media</t>
  </si>
  <si>
    <t>Modern Studies</t>
  </si>
  <si>
    <t>Music</t>
  </si>
  <si>
    <t>Music Technology</t>
  </si>
  <si>
    <t>People and Society</t>
  </si>
  <si>
    <t>Physics</t>
  </si>
  <si>
    <t>Practical Cookery</t>
  </si>
  <si>
    <t>Religious, Moral and Philosophical Studies</t>
  </si>
  <si>
    <t>Science</t>
  </si>
  <si>
    <t>Urdu</t>
  </si>
  <si>
    <t>Bith-eòlas (Biology)</t>
  </si>
  <si>
    <t>Care</t>
  </si>
  <si>
    <t>Cruinn-eòlas (Geography)</t>
  </si>
  <si>
    <t>Design and Manufacture</t>
  </si>
  <si>
    <t>Eachdraidh (History)</t>
  </si>
  <si>
    <t>Engineering Science</t>
  </si>
  <si>
    <t>Graphic Communication</t>
  </si>
  <si>
    <t>Matamataig (Mathematics)</t>
  </si>
  <si>
    <t>Mathematics</t>
  </si>
  <si>
    <t>Nuadh-eòlas (Modern Studies)</t>
  </si>
  <si>
    <t>Practical Electronics</t>
  </si>
  <si>
    <t>Practical Metalworking</t>
  </si>
  <si>
    <t>Practical Woodworking</t>
  </si>
  <si>
    <t>Grade A Count 2023</t>
  </si>
  <si>
    <t>Grade A Percentage 2023</t>
  </si>
  <si>
    <t>Grade A to B Count 2023</t>
  </si>
  <si>
    <t>Grade A to B Percentage 2023</t>
  </si>
  <si>
    <t>Grade A to C Count 2023</t>
  </si>
  <si>
    <t>Grade A to C Percentage 2023</t>
  </si>
  <si>
    <t>Grade A to D Count 2023</t>
  </si>
  <si>
    <t>Grade A to D Percentage 2023</t>
  </si>
  <si>
    <t>No Award Count 2023</t>
  </si>
  <si>
    <t>No Award Percentage 2023</t>
  </si>
  <si>
    <t>Grade A Count 2022</t>
  </si>
  <si>
    <t>Grade A Percentage 2022</t>
  </si>
  <si>
    <t>Grade A to B Count 2022</t>
  </si>
  <si>
    <t>Grade A to B Percentage 2022</t>
  </si>
  <si>
    <t>Grade A to C Count 2022</t>
  </si>
  <si>
    <t>Grade A to C Percentage 2022</t>
  </si>
  <si>
    <t>Grade A to D Count 2022</t>
  </si>
  <si>
    <t>Grade A to D Percentage 2022</t>
  </si>
  <si>
    <t>No Award Count 2022</t>
  </si>
  <si>
    <t>No Award Percentage 2022</t>
  </si>
  <si>
    <t>Grade A Count 2021</t>
  </si>
  <si>
    <t>Grade A Percentage 2021</t>
  </si>
  <si>
    <t>Grade A to B Count 2021</t>
  </si>
  <si>
    <t>Grade A to B Percentage 2021</t>
  </si>
  <si>
    <t>Grade A to C Count 2021</t>
  </si>
  <si>
    <t>Grade A to C Percentage 2021</t>
  </si>
  <si>
    <t>Grade A to D Count 2021</t>
  </si>
  <si>
    <t>Grade A to D Percentage 2021</t>
  </si>
  <si>
    <t>No Award Count 2021</t>
  </si>
  <si>
    <t>No Award Percentage 2021</t>
  </si>
  <si>
    <t>Grade A Count 2020</t>
  </si>
  <si>
    <t>Grade A Percentage 2020</t>
  </si>
  <si>
    <t>Grade A to B Count 2020</t>
  </si>
  <si>
    <t>Grade A to B Percentage 2020</t>
  </si>
  <si>
    <t>Grade A to C Count 2020</t>
  </si>
  <si>
    <t>Grade A to C Percentage 2020</t>
  </si>
  <si>
    <t>Grade A to D Count 2020</t>
  </si>
  <si>
    <t>Grade A to D Percentage 2020</t>
  </si>
  <si>
    <t>No Award Count 2020</t>
  </si>
  <si>
    <t>No Award Percentage 2020</t>
  </si>
  <si>
    <t>Grade A Count 2019</t>
  </si>
  <si>
    <t>Grade A Percentage 2019</t>
  </si>
  <si>
    <t>Grade A to B Count 2019</t>
  </si>
  <si>
    <t>Grade A to B Percentage 2019</t>
  </si>
  <si>
    <t>Grade A to C Count 2019</t>
  </si>
  <si>
    <t>Grade A to C Percentage 2019</t>
  </si>
  <si>
    <t>Grade A to D Count 2019</t>
  </si>
  <si>
    <t>Grade A to D Percentage 2019</t>
  </si>
  <si>
    <t>No Award Count 2019</t>
  </si>
  <si>
    <t>No Award Percentage 2019</t>
  </si>
  <si>
    <t>Accounting</t>
  </si>
  <si>
    <t>Business Management</t>
  </si>
  <si>
    <t>Cantonese</t>
  </si>
  <si>
    <t>Dance</t>
  </si>
  <si>
    <t>Economics</t>
  </si>
  <si>
    <t>Mandarin (Traditional)</t>
  </si>
  <si>
    <t>Philosophy</t>
  </si>
  <si>
    <t>Practical Cake Craft</t>
  </si>
  <si>
    <t>Psychology</t>
  </si>
  <si>
    <t>Sociology</t>
  </si>
  <si>
    <t>Childcare and Development</t>
  </si>
  <si>
    <t>Human Biology</t>
  </si>
  <si>
    <t>Photography</t>
  </si>
  <si>
    <t>Politics</t>
  </si>
  <si>
    <t>Art and Design (Design)</t>
  </si>
  <si>
    <t>Art and Design (Expressive)</t>
  </si>
  <si>
    <t>Mathematics of Mechanics</t>
  </si>
  <si>
    <t>Music: Portfolio</t>
  </si>
  <si>
    <t>Statistics</t>
  </si>
  <si>
    <t>Distinction Count 2023</t>
  </si>
  <si>
    <t>Distinction Percentage 2023</t>
  </si>
  <si>
    <t>Total Pass Count 2023</t>
  </si>
  <si>
    <t>Total Pass Percentage 2023</t>
  </si>
  <si>
    <t>Distinction Count 2022</t>
  </si>
  <si>
    <t>Distinction Percentage 2022</t>
  </si>
  <si>
    <t>Total Pass Count 2022</t>
  </si>
  <si>
    <t>Total Pass Percentage 2022</t>
  </si>
  <si>
    <t>Distinction Count 2021</t>
  </si>
  <si>
    <t>Distinction Percentage 2021</t>
  </si>
  <si>
    <t>Total Pass Count 2021</t>
  </si>
  <si>
    <t>Total Pass Percentage 2021</t>
  </si>
  <si>
    <t>Distinction Count 2020</t>
  </si>
  <si>
    <t>Distinction Percentage 2020</t>
  </si>
  <si>
    <t>Total Pass Count 2020</t>
  </si>
  <si>
    <t>Total Pass Percentage 2020</t>
  </si>
  <si>
    <t>Distinction Count 2019</t>
  </si>
  <si>
    <t>Distinction Percentage 2019</t>
  </si>
  <si>
    <t>Total Pass Count 2019</t>
  </si>
  <si>
    <t>Total Pass Percentage 2019</t>
  </si>
  <si>
    <t>Expressive Arts</t>
  </si>
  <si>
    <t>Languages</t>
  </si>
  <si>
    <t>Social Sciences</t>
  </si>
  <si>
    <t>Level</t>
  </si>
  <si>
    <t>SCQF3</t>
  </si>
  <si>
    <t>Total - SCQF3</t>
  </si>
  <si>
    <t>SCQF4</t>
  </si>
  <si>
    <t>Total - SCQF4</t>
  </si>
  <si>
    <t>SCQF5</t>
  </si>
  <si>
    <t>Total - SCQF5</t>
  </si>
  <si>
    <t>SCQF6</t>
  </si>
  <si>
    <t>Total - SCQF6</t>
  </si>
  <si>
    <t>Practical Experiences: Construction and Engineering</t>
  </si>
  <si>
    <t>Automotive Skills</t>
  </si>
  <si>
    <t>Building Services Engineering</t>
  </si>
  <si>
    <t>Construction Crafts</t>
  </si>
  <si>
    <t>Creative Digital Media</t>
  </si>
  <si>
    <t>Early Education and Childcare</t>
  </si>
  <si>
    <t>Early Learning and Childcare</t>
  </si>
  <si>
    <t>Engineering Skills</t>
  </si>
  <si>
    <t>Hairdressing</t>
  </si>
  <si>
    <t>Health Sector</t>
  </si>
  <si>
    <t>Hospitality</t>
  </si>
  <si>
    <t>Na Meadhanan Cruthachail Didseatach (Creative Digital Media)</t>
  </si>
  <si>
    <t>Rural Skills</t>
  </si>
  <si>
    <t>Sport and Recreation</t>
  </si>
  <si>
    <t>Travel and Tourism</t>
  </si>
  <si>
    <t>Uniformed and Emergency Services</t>
  </si>
  <si>
    <t>Creative Industries</t>
  </si>
  <si>
    <t>Energy</t>
  </si>
  <si>
    <t>Financial Services</t>
  </si>
  <si>
    <t>Laboratory Science</t>
  </si>
  <si>
    <t>Maritime Skills</t>
  </si>
  <si>
    <t>Retailing</t>
  </si>
  <si>
    <t>Textiles Industry</t>
  </si>
  <si>
    <t>Beauty</t>
  </si>
  <si>
    <t>Health and Social Care</t>
  </si>
  <si>
    <t>SCQF1</t>
  </si>
  <si>
    <t>Total - SCQF1</t>
  </si>
  <si>
    <t>SCQF2</t>
  </si>
  <si>
    <t>Total - SCQF2</t>
  </si>
  <si>
    <t>Adult Learning and Transition Bronze Award</t>
  </si>
  <si>
    <t>Adult Learning and Transition Gold Award</t>
  </si>
  <si>
    <t>Adult Learning and Transition Silver Award</t>
  </si>
  <si>
    <t>Cycling Award</t>
  </si>
  <si>
    <t>Personal Achievement Bronze Award</t>
  </si>
  <si>
    <t>Personal Achievement Gold Award</t>
  </si>
  <si>
    <t>Personal Achievement Silver Award</t>
  </si>
  <si>
    <t>Personal Development Award</t>
  </si>
  <si>
    <t>Scottish Studies Award</t>
  </si>
  <si>
    <t>Steps to Work Award</t>
  </si>
  <si>
    <t>Award in Religion, Belief and Values</t>
  </si>
  <si>
    <t>Award in Volunteering Skills</t>
  </si>
  <si>
    <t>British Sign Language</t>
  </si>
  <si>
    <t>Employability Award</t>
  </si>
  <si>
    <t>Modern Languages for Life and Work Award</t>
  </si>
  <si>
    <t>Scots Language Award</t>
  </si>
  <si>
    <t>Wellbeing Award</t>
  </si>
  <si>
    <t>Culinary Ability: Food Preparation Award</t>
  </si>
  <si>
    <t>Cyber Security Fundamentals</t>
  </si>
  <si>
    <t>Internet Safety</t>
  </si>
  <si>
    <t>Mental Health and Wellbeing</t>
  </si>
  <si>
    <t>Mentoring</t>
  </si>
  <si>
    <t>Personal Finance Award</t>
  </si>
  <si>
    <t>Preparation for Employment Award</t>
  </si>
  <si>
    <t>Safe Road User Award</t>
  </si>
  <si>
    <t>Award in Customer Service: Principles and Practices</t>
  </si>
  <si>
    <t>Customer Service Award</t>
  </si>
  <si>
    <t>Leadership Award</t>
  </si>
  <si>
    <t>Statistics Award</t>
  </si>
  <si>
    <t>Scottish Bagpipes</t>
  </si>
  <si>
    <t>Scottish Pipe Band Drumming</t>
  </si>
  <si>
    <t>Digital Literacy</t>
  </si>
  <si>
    <t>Digital Skills</t>
  </si>
  <si>
    <t>Professional Cookery</t>
  </si>
  <si>
    <t>Activity Tourism</t>
  </si>
  <si>
    <t>Administrative Activities</t>
  </si>
  <si>
    <t>Aquaculture</t>
  </si>
  <si>
    <t>Bakery</t>
  </si>
  <si>
    <t>Beauty Skills</t>
  </si>
  <si>
    <t>Beauty and Digital Communication</t>
  </si>
  <si>
    <t>Business and Marketing</t>
  </si>
  <si>
    <t>Climate Change and Sustainability</t>
  </si>
  <si>
    <t>Computer Games Development</t>
  </si>
  <si>
    <t>Computer Refurbishment</t>
  </si>
  <si>
    <t>Construction Craft and Technician</t>
  </si>
  <si>
    <t>Cosmetology</t>
  </si>
  <si>
    <t>Creative Beauty</t>
  </si>
  <si>
    <t>Customer Service</t>
  </si>
  <si>
    <t>Cyber Security</t>
  </si>
  <si>
    <t>Data Science</t>
  </si>
  <si>
    <t>Digital Literacies</t>
  </si>
  <si>
    <t>Digital Media</t>
  </si>
  <si>
    <t>Digital Media Basics</t>
  </si>
  <si>
    <t>Digital Passport</t>
  </si>
  <si>
    <t>Enterprise and Employability</t>
  </si>
  <si>
    <t>Esports</t>
  </si>
  <si>
    <t>Events</t>
  </si>
  <si>
    <t>Horse Care</t>
  </si>
  <si>
    <t>Horticulture</t>
  </si>
  <si>
    <t>Internet Technology</t>
  </si>
  <si>
    <t>Mobile Technology</t>
  </si>
  <si>
    <t>PC Passport</t>
  </si>
  <si>
    <t>PC Passport: Beginner</t>
  </si>
  <si>
    <t>Science and Health</t>
  </si>
  <si>
    <t>Science and Technology</t>
  </si>
  <si>
    <t>Social Software</t>
  </si>
  <si>
    <t>Software Development</t>
  </si>
  <si>
    <t>Sporting Events: Personal Best</t>
  </si>
  <si>
    <t>Sports Coaching: Angling Coarse (Level 1)</t>
  </si>
  <si>
    <t>Sports Coaching: Angling Game (Level 1)</t>
  </si>
  <si>
    <t>Sports Coaching: Angling Sea (Level 1)</t>
  </si>
  <si>
    <t>Sports Coaching: Badminton (Level 1)</t>
  </si>
  <si>
    <t>Sports Coaching: Basketball (Level 1)</t>
  </si>
  <si>
    <t>Sports Coaching: Boccia (Level 1)</t>
  </si>
  <si>
    <t>Sports Coaching: Boxing</t>
  </si>
  <si>
    <t>Sports Coaching: Coaching Diving (Level 1)</t>
  </si>
  <si>
    <t>Sports Coaching: Coaching Swimming (Level 1)</t>
  </si>
  <si>
    <t>Sports Coaching: Coaching Synchronised Swimming (Level 1)</t>
  </si>
  <si>
    <t>Sports Coaching: Coaching Water Polo (Level 1)</t>
  </si>
  <si>
    <t>Sports Coaching: Curling (Level 1)</t>
  </si>
  <si>
    <t>Sports Coaching: Equestrian Generic (Level 1)</t>
  </si>
  <si>
    <t>Sports Coaching: General Gymnastics (Level 1)</t>
  </si>
  <si>
    <t>Sports Coaching: Gymnastics Acrobatic (Level 1)</t>
  </si>
  <si>
    <t>Sports Coaching: Gymnastics Men's Artistic (Level 1)</t>
  </si>
  <si>
    <t>Sports Coaching: Gymnastics Pre-School (Level 1)</t>
  </si>
  <si>
    <t>Sports Coaching: Gymnastics Rhythmic (Level 1)</t>
  </si>
  <si>
    <t>Sports Coaching: Gymnastics Trampolining (Level 1)</t>
  </si>
  <si>
    <t>Sports Coaching: Gymnastics Women's Artistic (Level 1)</t>
  </si>
  <si>
    <t>Sports Coaching: Hockey (Level 1)</t>
  </si>
  <si>
    <t>Sports Coaching: Judo (Level 1)</t>
  </si>
  <si>
    <t>Sports Coaching: Netball (Level 1)</t>
  </si>
  <si>
    <t>Sports Coaching: Orienteering (Level 1)</t>
  </si>
  <si>
    <t>Sports Coaching: Rugby Union (Level 1)</t>
  </si>
  <si>
    <t>Sports Coaching: Shinty (Level 1)</t>
  </si>
  <si>
    <t>Sports Coaching: Table Tennis (Level 1)</t>
  </si>
  <si>
    <t>Sports Coaching: Teaching Aquatics (Level 1)</t>
  </si>
  <si>
    <t>Sports Coaching: Team Gymnastics (Level 1)</t>
  </si>
  <si>
    <t>Sports Coaching: Tennis (Level 1)</t>
  </si>
  <si>
    <t>Sports Coaching: Triathlon (Level 1)</t>
  </si>
  <si>
    <t>Sports Coaching: Tumbling (Level 1)</t>
  </si>
  <si>
    <t>Tenancy</t>
  </si>
  <si>
    <t>Tenancy and Citizenship</t>
  </si>
  <si>
    <t>Administration: Information Technology and Audio</t>
  </si>
  <si>
    <t>Administration: Medical (Administrative Secretary)</t>
  </si>
  <si>
    <t>Administration: Medical Receptionist</t>
  </si>
  <si>
    <t>Administration: Office Skills and Services</t>
  </si>
  <si>
    <t>Animation</t>
  </si>
  <si>
    <t>Applied Sciences</t>
  </si>
  <si>
    <t>Art and Design: Digital Media</t>
  </si>
  <si>
    <t>Barbering</t>
  </si>
  <si>
    <t>Beauty Massage</t>
  </si>
  <si>
    <t>Beekeeping</t>
  </si>
  <si>
    <t>Built Environment</t>
  </si>
  <si>
    <t>Business with Information Technology</t>
  </si>
  <si>
    <t>Computer Networks</t>
  </si>
  <si>
    <t>Computer Networks and Systems</t>
  </si>
  <si>
    <t>Computers and Digital Photography</t>
  </si>
  <si>
    <t>Construction</t>
  </si>
  <si>
    <t>Construction Operations</t>
  </si>
  <si>
    <t>Construction Skills</t>
  </si>
  <si>
    <t>Construction: Bricklaying at SCQF Level 5</t>
  </si>
  <si>
    <t>Construction: Carpentry and Joinery at SCQF Level 5</t>
  </si>
  <si>
    <t>Construction: General Construction Operations at SCQF Level 5</t>
  </si>
  <si>
    <t>Construction: Multi Trade at SCQF Level 5</t>
  </si>
  <si>
    <t>Construction: Painting and Decorating at SCQF Level 5</t>
  </si>
  <si>
    <t>Construction: Plastering at SCQF Level 5</t>
  </si>
  <si>
    <t>Construction: Roofing at SCQF Level 5</t>
  </si>
  <si>
    <t>Construction: Wall and Floor Tiling at SCQF Level 5</t>
  </si>
  <si>
    <t>Contemporary Gaelic Songwriting and Production</t>
  </si>
  <si>
    <t>Costume: An Introduction to Cutting, Sewing and Surface Decoration</t>
  </si>
  <si>
    <t>Criminology</t>
  </si>
  <si>
    <t>Crofting</t>
  </si>
  <si>
    <t>Digital Media Animation</t>
  </si>
  <si>
    <t>Digital Media Editing</t>
  </si>
  <si>
    <t>Drawing Skills</t>
  </si>
  <si>
    <t>Engineering</t>
  </si>
  <si>
    <t>Eye Treatments</t>
  </si>
  <si>
    <t>Film and Media</t>
  </si>
  <si>
    <t>Furniture Making</t>
  </si>
  <si>
    <t>Harris Tweed</t>
  </si>
  <si>
    <t>Highways Maintenance - Excavation and Reinstatement</t>
  </si>
  <si>
    <t>Investigation of Modern Agriculture</t>
  </si>
  <si>
    <t>Jewellery: Basic Techniques 1</t>
  </si>
  <si>
    <t>Jewellery: Basic Techniques 2</t>
  </si>
  <si>
    <t>Long Hair Design with Make-Up</t>
  </si>
  <si>
    <t>Make-Up Skills</t>
  </si>
  <si>
    <t>Manicure and Pedicure Skills</t>
  </si>
  <si>
    <t>Maritime Studies</t>
  </si>
  <si>
    <t>Nail Enhancements</t>
  </si>
  <si>
    <t>Oral Health Care: an Introduction</t>
  </si>
  <si>
    <t>PC Passport: Intermediate</t>
  </si>
  <si>
    <t>Painting</t>
  </si>
  <si>
    <t>Playwork and Childcare</t>
  </si>
  <si>
    <t>Practical Science</t>
  </si>
  <si>
    <t>Racehorse Exercise and Performance</t>
  </si>
  <si>
    <t>Racing Yard Routine</t>
  </si>
  <si>
    <t>Radio Broadcasting</t>
  </si>
  <si>
    <t>Specialist Racehorse Care</t>
  </si>
  <si>
    <t>Sport and Fitness: Individual Sports</t>
  </si>
  <si>
    <t>Sport and Fitness: Outdoor Sports</t>
  </si>
  <si>
    <t>Sport and Fitness: Team Sports</t>
  </si>
  <si>
    <t>Sports Coaching: Angling</t>
  </si>
  <si>
    <t>Sports Coaching: Angling Game (Level 2)</t>
  </si>
  <si>
    <t>Sports Coaching: Badminton (Level 2)</t>
  </si>
  <si>
    <t>Sports Coaching: Basketball (Level 2)</t>
  </si>
  <si>
    <t>Sports Coaching: Boccia (Level 2)</t>
  </si>
  <si>
    <t>Sports Coaching: Coaching Diving (Level 2)</t>
  </si>
  <si>
    <t>Sports Coaching: Coaching Swimming (Level 2)</t>
  </si>
  <si>
    <t>Sports Coaching: Coaching Water Polo (Level 2)</t>
  </si>
  <si>
    <t>Sports Coaching: Curling (Level 2)</t>
  </si>
  <si>
    <t>Sports Coaching: Cycling (Level 2)</t>
  </si>
  <si>
    <t>Sports Coaching: Equestrian British Dressage (Level 2)</t>
  </si>
  <si>
    <t>Sports Coaching: Equestrian Generic (Level 2)</t>
  </si>
  <si>
    <t>Sports Coaching: Football</t>
  </si>
  <si>
    <t>Sports Coaching: General Gymnastics (Level 2)</t>
  </si>
  <si>
    <t>Sports Coaching: Gymnastics Acrobatic (Level 2)</t>
  </si>
  <si>
    <t>Sports Coaching: Gymnastics Men's Artistic (Level 2)</t>
  </si>
  <si>
    <t>Sports Coaching: Gymnastics Pre-School (Level 2)</t>
  </si>
  <si>
    <t>Sports Coaching: Gymnastics Rhythmic (Level 2)</t>
  </si>
  <si>
    <t>Sports Coaching: Gymnastics Trampolining (Level 2)</t>
  </si>
  <si>
    <t>Sports Coaching: Gymnastics Women's Artistic (Level 2)</t>
  </si>
  <si>
    <t>Sports Coaching: Hockey (Level 2)</t>
  </si>
  <si>
    <t>Sports Coaching: Judo (Level 2)</t>
  </si>
  <si>
    <t>Sports Coaching: Multi-skills (Level 2)</t>
  </si>
  <si>
    <t>Sports Coaching: Netball (Level 2)</t>
  </si>
  <si>
    <t>Sports Coaching: Orienteering (Level 2)</t>
  </si>
  <si>
    <t>Sports Coaching: Rugby Union (Level 2)</t>
  </si>
  <si>
    <t>Sports Coaching: Teaching Aquatics (Level 2)</t>
  </si>
  <si>
    <t>Sports Coaching: Team Gymnastics (Level 2)</t>
  </si>
  <si>
    <t>Sports Coaching: Tennis (Level 2)</t>
  </si>
  <si>
    <t>Sports Coaching: Triathlon (Level 2)</t>
  </si>
  <si>
    <t>Sports Coaching: Tumbling (Level 2)</t>
  </si>
  <si>
    <t>Supply Chain Operations</t>
  </si>
  <si>
    <t>Television Production</t>
  </si>
  <si>
    <t>Thoroughbred Preparation</t>
  </si>
  <si>
    <t>Visual Communications</t>
  </si>
  <si>
    <t>Water Operations: an Introduction</t>
  </si>
  <si>
    <t>Web Design</t>
  </si>
  <si>
    <t>Web Design Fundamentals</t>
  </si>
  <si>
    <t>Website Enterprise</t>
  </si>
  <si>
    <t>Accountancy</t>
  </si>
  <si>
    <t>Achieving Excellence in Sport</t>
  </si>
  <si>
    <t>Acting and Performance</t>
  </si>
  <si>
    <t>Business Skills</t>
  </si>
  <si>
    <t>Creative Hairdressing</t>
  </si>
  <si>
    <t>Creative and Digital Media: Technologies, Processes and Practices</t>
  </si>
  <si>
    <t>Digital Media Production</t>
  </si>
  <si>
    <t>Enterprise and Business</t>
  </si>
  <si>
    <t>Exercise and Fitness Leadership</t>
  </si>
  <si>
    <t>Food Manufacture</t>
  </si>
  <si>
    <t>Health and Social Care: Promoting Reablement</t>
  </si>
  <si>
    <t>Health and Social Care: Skills for Practice</t>
  </si>
  <si>
    <t>Journalism</t>
  </si>
  <si>
    <t>Legal Studies</t>
  </si>
  <si>
    <t>Music Business</t>
  </si>
  <si>
    <t>Music Performing</t>
  </si>
  <si>
    <t>Music for Wellbeing</t>
  </si>
  <si>
    <t>Musical Theatre</t>
  </si>
  <si>
    <t>Oral Health Care</t>
  </si>
  <si>
    <t>Organising Volunteering Events in Sport</t>
  </si>
  <si>
    <t>Palliative and End of Life Care</t>
  </si>
  <si>
    <t>Play in a Sports Environment</t>
  </si>
  <si>
    <t>Professional Computer Fundamentals</t>
  </si>
  <si>
    <t>Professional Theatre Preparation</t>
  </si>
  <si>
    <t>Racehorse Care and Management</t>
  </si>
  <si>
    <t>Scientific Technologies</t>
  </si>
  <si>
    <t>Social Services and Healthcare</t>
  </si>
  <si>
    <t>Social Services: Children and Young People</t>
  </si>
  <si>
    <t>Sound Production: Live</t>
  </si>
  <si>
    <t>Sound Production: Recording</t>
  </si>
  <si>
    <t>Sports Coaching: Badminton (Level 3)</t>
  </si>
  <si>
    <t>Sports Coaching: Basketball (Level 3)</t>
  </si>
  <si>
    <t>Sports Coaching: Coaching Swimming (Level 3)</t>
  </si>
  <si>
    <t>Sports Coaching: Equestrian British Dressage (Level 3)</t>
  </si>
  <si>
    <t>Sports Coaching: Equestrian British Eventing (Level 3)</t>
  </si>
  <si>
    <t>Sports Coaching: Equestrian Endurance (Level 3)</t>
  </si>
  <si>
    <t>Sports Coaching: Equestrian Generic (Level 3)</t>
  </si>
  <si>
    <t>Sports Coaching: Judo (Level 3)</t>
  </si>
  <si>
    <t>Sports Coaching: Netball (Level 3)</t>
  </si>
  <si>
    <t>Sports Coaching: Orienteering (Level 3)</t>
  </si>
  <si>
    <t>Sports Coaching: Rugby Union (Level 3)</t>
  </si>
  <si>
    <t>Sports Development</t>
  </si>
  <si>
    <t>Technical Theatre in Practice</t>
  </si>
  <si>
    <t>Theory and Approaches to Youth Work</t>
  </si>
  <si>
    <t>Woodland Operations</t>
  </si>
  <si>
    <t>Zoo Animal Behaviour and Welfare</t>
  </si>
  <si>
    <t>Employability and Citizenship</t>
  </si>
  <si>
    <t>Personal and Vocational Skills</t>
  </si>
  <si>
    <t>An Introduction to Horticulture</t>
  </si>
  <si>
    <t>Animal Care: An Introduction</t>
  </si>
  <si>
    <t>Army Preparation</t>
  </si>
  <si>
    <t>Computing with Digital Media</t>
  </si>
  <si>
    <t>ESOL for Employability</t>
  </si>
  <si>
    <t>Land-based Engineering: An Introduction</t>
  </si>
  <si>
    <t>Sport and Fitness</t>
  </si>
  <si>
    <t>Administration</t>
  </si>
  <si>
    <t>Animal Care</t>
  </si>
  <si>
    <t>Beauty Care and Make-Up</t>
  </si>
  <si>
    <t>Child, Health and Social Care</t>
  </si>
  <si>
    <t>Computer Arts and Animation</t>
  </si>
  <si>
    <t>Computing: Technical Support</t>
  </si>
  <si>
    <t>Countryside Management</t>
  </si>
  <si>
    <t>Electrical Engineering</t>
  </si>
  <si>
    <t>Electronic Engineering</t>
  </si>
  <si>
    <t>Engineering Practice</t>
  </si>
  <si>
    <t>Engineering Systems</t>
  </si>
  <si>
    <t>Events Co-ordination</t>
  </si>
  <si>
    <t>Fabrication and Welding Engineering</t>
  </si>
  <si>
    <t>Furniture</t>
  </si>
  <si>
    <t>Gamekeeping</t>
  </si>
  <si>
    <t>Greenkeeping</t>
  </si>
  <si>
    <t>Hospitality Operations</t>
  </si>
  <si>
    <t>Manufacturing Engineering</t>
  </si>
  <si>
    <t>Mechanical Maintenance Engineering</t>
  </si>
  <si>
    <t>Acting and Theatre Performance</t>
  </si>
  <si>
    <t>Advertising and Public Relations</t>
  </si>
  <si>
    <t>Aeronautical Engineering</t>
  </si>
  <si>
    <t>Agriculture</t>
  </si>
  <si>
    <t>Architecture and Interior Design</t>
  </si>
  <si>
    <t>Beauty Care</t>
  </si>
  <si>
    <t>Celtic Studies</t>
  </si>
  <si>
    <t>Civil Engineering</t>
  </si>
  <si>
    <t>Computer Aided Design and Technology</t>
  </si>
  <si>
    <t>Computer Games: Creative Development</t>
  </si>
  <si>
    <t>Computer Games: Software Development</t>
  </si>
  <si>
    <t>Early Education and Childcare (theory only)</t>
  </si>
  <si>
    <t>Fashion Design and Manufacture</t>
  </si>
  <si>
    <t>Jewellery</t>
  </si>
  <si>
    <t>Land-based Engineering</t>
  </si>
  <si>
    <t>Legal Services</t>
  </si>
  <si>
    <t>Make-Up Artistry</t>
  </si>
  <si>
    <t>Measurement and Control Engineering</t>
  </si>
  <si>
    <t>Mechanical Engineering</t>
  </si>
  <si>
    <t>Model Making: TV and Film</t>
  </si>
  <si>
    <t>Oral Health Care: Preparing for Practice</t>
  </si>
  <si>
    <t>Pharmacy Services</t>
  </si>
  <si>
    <t>Shipping and Maritime Operations</t>
  </si>
  <si>
    <t>Sound Production</t>
  </si>
  <si>
    <t>Technical Theatre</t>
  </si>
  <si>
    <t>Theatre Design: Set, Costume and Props - An Introduction</t>
  </si>
  <si>
    <t>Wellness Therapies</t>
  </si>
  <si>
    <t>Working with Communities</t>
  </si>
  <si>
    <t>Qualification</t>
  </si>
  <si>
    <t>Year</t>
  </si>
  <si>
    <t>Third Year</t>
  </si>
  <si>
    <t>Fourth Year</t>
  </si>
  <si>
    <t>Fifth Year</t>
  </si>
  <si>
    <t>Sixth Year</t>
  </si>
  <si>
    <t>Other School</t>
  </si>
  <si>
    <t>FE College</t>
  </si>
  <si>
    <t>Remaining Candidates</t>
  </si>
  <si>
    <t>Award</t>
  </si>
  <si>
    <t>National 2</t>
  </si>
  <si>
    <t>National 3</t>
  </si>
  <si>
    <t>National Progression Award</t>
  </si>
  <si>
    <t>National 4</t>
  </si>
  <si>
    <t>Skills for Work</t>
  </si>
  <si>
    <t>National 5</t>
  </si>
  <si>
    <t>[low]</t>
  </si>
  <si>
    <t>Higher</t>
  </si>
  <si>
    <t>National Certificate</t>
  </si>
  <si>
    <t>SCQF7</t>
  </si>
  <si>
    <t>Advanced Higher</t>
  </si>
  <si>
    <t>Scottish Baccalaureate</t>
  </si>
  <si>
    <t>This worksheet contains one table.</t>
  </si>
  <si>
    <t>Some shorthand is used in this table, [c] where the value is suppressed to protect against the risk of disclosure of personal information, [low] for a value less than 0.05% and [z] for not applicable</t>
  </si>
  <si>
    <t>Some shorthand is used in this table, [c] where the value is suppressed to protect against the risk of disclosure of personal information and [z] for not applicable</t>
  </si>
  <si>
    <t>Some shorthand is used in this table, [low] for a value less than 0.05%</t>
  </si>
  <si>
    <t>Note number</t>
  </si>
  <si>
    <t>Note text</t>
  </si>
  <si>
    <t>[note 1]</t>
  </si>
  <si>
    <t>All figures are rounded to the nearest five. Figures between one and four inclusive have been suppressed to protect against the risk of disclosure of personal information. All percentage figures for a course have been suppressed where values between one and four inclusive have been suppressed. Cells containing suppressed figures are marked up with the shorthand [c].</t>
  </si>
  <si>
    <t>[note 2]</t>
  </si>
  <si>
    <t>National Course (National 2 to National 5, Higher, Advanced Higher and Scottish Baccalaureate) statistics relate to information as of 08 November 2023 following the completion of appeals and other post certification procedures. These statistics report overall attainment for whole courses, which may contain multiple forms of assessment including examinations, coursework, and units (internally assessed units enabling learners to demonstrate acquisition of skills).</t>
  </si>
  <si>
    <t>[note 3]</t>
  </si>
  <si>
    <t>National 2, National 3 and Skills for Work Courses are a flexible provision. Candidates may complete the courses over more than one academic year. The results are not directly comparable with other courses because of this flexibility.</t>
  </si>
  <si>
    <t>[note 4]</t>
  </si>
  <si>
    <t>[note 5]</t>
  </si>
  <si>
    <t>Grade D, like grades A to C, is reported on the Scottish Qualifications Certificate as a Course award in its own right. Grade D indicates that the learner has achieved all the National Units for the course at that level (if applicable) and has demonstrated sufficient knowledge to achieve the grade.</t>
  </si>
  <si>
    <t>[note 6]</t>
  </si>
  <si>
    <t>With the phased introduction of the Revised National Qualifications, grade D was extended from a notional 45 to 49% to a notional 40 to 49%. No Award was reduced from a notional 0 to 44% to 0 to 39% as a result of this change to grade D. These changes were implemented for National 5 from the 2017 to 2018 academic year, for Higher from the 2018 to 2019 academic year, and for Advanced Higher from the 2019 to 2020 academic year.</t>
  </si>
  <si>
    <t>[note 7]</t>
  </si>
  <si>
    <t>A Distinction in The Scottish Baccalaureate requires a grade A in one of the eligible Advanced Higher courses, a further grade A in one other component and a grade B or above in all the remaining components. A Pass is awarded to those who achieve at least a grade C in all mandatory components and who do not meet the criteria for Distinction. Further details on The Scottish Baccalaureate, including eligible courses, can be found on the following page on the SQA website, https://www.sqa.org.uk/sqa/34638.html</t>
  </si>
  <si>
    <t>[note 8]</t>
  </si>
  <si>
    <t>The stage groups used in the Stage breakdowns table cover third, fourth, fifth, and sixth year school candidates, Other School candidates (which includes first year, second year and adults attending secondary school), Further Education (FE) College, and Remaining Candidates (which covers candidates who are not affiliated to a school or college, for example workplace learners).</t>
  </si>
  <si>
    <t>[note 9]</t>
  </si>
  <si>
    <t>Qualifications with no entries in the five-year reporting period are not included.</t>
  </si>
  <si>
    <t>[note 10]</t>
  </si>
  <si>
    <t>[note 11]</t>
  </si>
  <si>
    <t>We welcome your feedback on our publications. Should you have any comments on this statistical release and how to improve it to meet your needs please contact us using data.analytics@sqa.org.uk.</t>
  </si>
  <si>
    <t>Table 1: December National 2 Attainment</t>
  </si>
  <si>
    <t>Table 2: December National 3 Attainment</t>
  </si>
  <si>
    <t>Table 3: December National 4 Attainment</t>
  </si>
  <si>
    <t>Table 4: December National 5 Attainment</t>
  </si>
  <si>
    <t>Table 5: December Higher Attainment</t>
  </si>
  <si>
    <t>Table 6: December Advanced Higher Attainment</t>
  </si>
  <si>
    <t>Table 7: December Scottish Baccalaureate Attainment</t>
  </si>
  <si>
    <t>Table 8: December Skills for Work Attainment</t>
  </si>
  <si>
    <t>Table 9: December Awards Attainment</t>
  </si>
  <si>
    <t>Table 10: December National Progression Awards Attainment</t>
  </si>
  <si>
    <t>Table 11: December National Certificates Attainment</t>
  </si>
  <si>
    <t>Table 12: Stage Breakdowns for all qualifications</t>
  </si>
  <si>
    <t>Notes accompanying this release</t>
  </si>
  <si>
    <t>[note 12]</t>
  </si>
  <si>
    <t>Attainment information for SQA's Awards, National Certificate and National Progression Award qualifications in 2023 detail the number of successfully certificated entries between 1 August 2022 and 31 July 2023.</t>
  </si>
  <si>
    <t>In some cases, the centre type categories used in these statistics result from the grouping of some related centre types.  Independent - Secondary School and Independent - Special School are grouped as Independent.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</si>
</sst>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rgb="FF000000"/>
      <name val="Arial"/>
    </font>
    <font>
      <b/>
      <sz val="14"/>
      <color rgb="FF000000"/>
      <name val="Arial"/>
      <family val="2"/>
    </font>
    <font>
      <u/>
      <sz val="12"/>
      <color rgb="FF0000EE"/>
      <name val="Arial"/>
      <family val="2"/>
    </font>
    <font>
      <b/>
      <sz val="12"/>
      <color rgb="FF000000"/>
      <name val="Arial"/>
      <family val="2"/>
    </font>
    <font>
      <sz val="12"/>
      <color theme="1"/>
      <name val="Arial"/>
      <family val="2"/>
    </font>
    <font>
      <sz val="14"/>
      <color theme="1"/>
      <name val="Arial"/>
      <family val="2"/>
    </font>
    <font>
      <sz val="12"/>
      <color rgb="FF000000"/>
      <name val="Arial"/>
      <family val="2"/>
    </font>
    <font>
      <u/>
      <sz val="12"/>
      <color theme="10"/>
      <name val="Arial"/>
      <family val="2"/>
    </font>
  </fonts>
  <fills count="2">
    <fill>
      <patternFill patternType="none"/>
    </fill>
    <fill>
      <patternFill patternType="gray125"/>
    </fill>
  </fills>
  <borders count="3">
    <border>
      <left/>
      <right/>
      <top/>
      <bottom/>
      <diagonal/>
    </border>
    <border>
      <left/>
      <right/>
      <top/>
      <bottom style="thin">
        <color rgb="FF000000"/>
      </bottom>
      <diagonal/>
    </border>
    <border>
      <left/>
      <right/>
      <top style="thin">
        <color rgb="FF000000"/>
      </top>
      <bottom/>
      <diagonal/>
    </border>
  </borders>
  <cellStyleXfs count="2">
    <xf numFmtId="0" fontId="0" fillId="0" borderId="0"/>
    <xf numFmtId="0" fontId="7" fillId="0" borderId="0" applyNumberFormat="0" applyFill="0" applyBorder="0" applyAlignment="0" applyProtection="0"/>
  </cellStyleXfs>
  <cellXfs count="17">
    <xf numFmtId="0" fontId="0" fillId="0" borderId="0" xfId="0"/>
    <xf numFmtId="0" fontId="1" fillId="0" borderId="0" xfId="0" applyFont="1" applyAlignment="1">
      <alignment vertical="center"/>
    </xf>
    <xf numFmtId="0" fontId="0" fillId="0" borderId="0" xfId="0" applyAlignment="1">
      <alignment wrapText="1"/>
    </xf>
    <xf numFmtId="0" fontId="2" fillId="0" borderId="0" xfId="0" applyFont="1"/>
    <xf numFmtId="0" fontId="3" fillId="0" borderId="1" xfId="0" applyFont="1" applyBorder="1" applyAlignment="1">
      <alignment horizontal="center"/>
    </xf>
    <xf numFmtId="0" fontId="0" fillId="0" borderId="0" xfId="0" applyAlignment="1">
      <alignment horizontal="right"/>
    </xf>
    <xf numFmtId="0" fontId="0" fillId="0" borderId="2" xfId="0" applyBorder="1" applyAlignment="1">
      <alignment horizontal="right"/>
    </xf>
    <xf numFmtId="0" fontId="0" fillId="0" borderId="2" xfId="0" applyBorder="1"/>
    <xf numFmtId="10" fontId="0" fillId="0" borderId="0" xfId="0" applyNumberFormat="1" applyAlignment="1">
      <alignment horizontal="right"/>
    </xf>
    <xf numFmtId="10" fontId="0" fillId="0" borderId="2" xfId="0" applyNumberFormat="1" applyBorder="1" applyAlignment="1">
      <alignment horizontal="right"/>
    </xf>
    <xf numFmtId="3" fontId="0" fillId="0" borderId="2" xfId="0" applyNumberFormat="1" applyBorder="1" applyAlignment="1">
      <alignment horizontal="right"/>
    </xf>
    <xf numFmtId="3" fontId="0" fillId="0" borderId="0" xfId="0" applyNumberFormat="1" applyAlignment="1">
      <alignment horizontal="right"/>
    </xf>
    <xf numFmtId="0" fontId="5" fillId="0" borderId="0" xfId="0" applyFont="1"/>
    <xf numFmtId="0" fontId="4" fillId="0" borderId="0" xfId="0" applyFont="1"/>
    <xf numFmtId="0" fontId="4" fillId="0" borderId="0" xfId="0" applyFont="1" applyAlignment="1">
      <alignment wrapText="1"/>
    </xf>
    <xf numFmtId="0" fontId="6" fillId="0" borderId="0" xfId="0" applyFont="1" applyAlignment="1">
      <alignment wrapText="1"/>
    </xf>
    <xf numFmtId="0" fontId="7" fillId="0" borderId="0" xfId="1" applyAlignment="1">
      <alignment wrapText="1"/>
    </xf>
  </cellXfs>
  <cellStyles count="2">
    <cellStyle name="Hyperlink" xfId="1" builtinId="8"/>
    <cellStyle name="Normal" xfId="0" builtinId="0"/>
  </cellStyles>
  <dxfs count="4">
    <dxf>
      <font>
        <strike val="0"/>
        <outline val="0"/>
        <shadow val="0"/>
        <vertAlign val="baseline"/>
        <sz val="12"/>
        <name val="Arial"/>
        <family val="2"/>
        <scheme val="none"/>
      </font>
    </dxf>
    <dxf>
      <font>
        <strike val="0"/>
        <outline val="0"/>
        <shadow val="0"/>
        <vertAlign val="baseline"/>
        <sz val="12"/>
        <name val="Arial"/>
        <family val="2"/>
        <scheme val="none"/>
      </font>
    </dxf>
    <dxf>
      <font>
        <strike val="0"/>
        <outline val="0"/>
        <shadow val="0"/>
        <vertAlign val="baseline"/>
        <sz val="12"/>
        <name val="Arial"/>
        <family val="2"/>
        <scheme val="none"/>
      </font>
    </dxf>
    <dxf>
      <font>
        <strike val="0"/>
        <outline val="0"/>
        <shadow val="0"/>
        <vertAlign val="baseline"/>
        <sz val="12"/>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_1_december_national_2_attainment" displayName="table_1_december_national_2_attainment" ref="A4:P23" totalsRowShown="0">
  <tableColumns count="16">
    <tableColumn id="1" xr3:uid="{00000000-0010-0000-0000-000001000000}" name="Subject"/>
    <tableColumn id="2" xr3:uid="{00000000-0010-0000-0000-000002000000}" name="Awarded Count 2023"/>
    <tableColumn id="3" xr3:uid="{00000000-0010-0000-0000-000003000000}" name="Awarded Percentage 2023"/>
    <tableColumn id="4" xr3:uid="{00000000-0010-0000-0000-000004000000}" name="Entries 2023"/>
    <tableColumn id="5" xr3:uid="{00000000-0010-0000-0000-000005000000}" name="Awarded Count 2022"/>
    <tableColumn id="6" xr3:uid="{00000000-0010-0000-0000-000006000000}" name="Awarded Percentage 2022"/>
    <tableColumn id="7" xr3:uid="{00000000-0010-0000-0000-000007000000}" name="Entries 2022"/>
    <tableColumn id="8" xr3:uid="{00000000-0010-0000-0000-000008000000}" name="Awarded Count 2021"/>
    <tableColumn id="9" xr3:uid="{00000000-0010-0000-0000-000009000000}" name="Awarded Percentage 2021"/>
    <tableColumn id="10" xr3:uid="{00000000-0010-0000-0000-00000A000000}" name="Entries 2021"/>
    <tableColumn id="11" xr3:uid="{00000000-0010-0000-0000-00000B000000}" name="Awarded Count 2020"/>
    <tableColumn id="12" xr3:uid="{00000000-0010-0000-0000-00000C000000}" name="Awarded Percentage 2020"/>
    <tableColumn id="13" xr3:uid="{00000000-0010-0000-0000-00000D000000}" name="Entries 2020"/>
    <tableColumn id="14" xr3:uid="{00000000-0010-0000-0000-00000E000000}" name="Awarded Count 2019"/>
    <tableColumn id="15" xr3:uid="{00000000-0010-0000-0000-00000F000000}" name="Awarded Percentage 2019"/>
    <tableColumn id="16" xr3:uid="{00000000-0010-0000-0000-000010000000}" name="Entries 2019"/>
  </tableColumns>
  <tableStyleInfo name="non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_10_december_national_progression_awards_attainment" displayName="table_10_december_national_progression_awards_attainment" ref="A4:G281" totalsRowShown="0">
  <tableColumns count="7">
    <tableColumn id="1" xr3:uid="{00000000-0010-0000-0900-000001000000}" name="Level"/>
    <tableColumn id="2" xr3:uid="{00000000-0010-0000-0900-000002000000}" name="Subject"/>
    <tableColumn id="3" xr3:uid="{00000000-0010-0000-0900-000003000000}" name="Awarded Count 2023"/>
    <tableColumn id="4" xr3:uid="{00000000-0010-0000-0900-000004000000}" name="Awarded Count 2022"/>
    <tableColumn id="5" xr3:uid="{00000000-0010-0000-0900-000005000000}" name="Awarded Count 2021"/>
    <tableColumn id="6" xr3:uid="{00000000-0010-0000-0900-000006000000}" name="Awarded Count 2020"/>
    <tableColumn id="7" xr3:uid="{00000000-0010-0000-0900-000007000000}" name="Awarded Count 2019"/>
  </tableColumns>
  <tableStyleInfo name="none"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_11_december_national_certificates_attainment" displayName="table_11_december_national_certificates_attainment" ref="A4:G112" totalsRowShown="0">
  <tableColumns count="7">
    <tableColumn id="1" xr3:uid="{00000000-0010-0000-0A00-000001000000}" name="Level"/>
    <tableColumn id="2" xr3:uid="{00000000-0010-0000-0A00-000002000000}" name="Subject"/>
    <tableColumn id="3" xr3:uid="{00000000-0010-0000-0A00-000003000000}" name="Awarded Count 2023"/>
    <tableColumn id="4" xr3:uid="{00000000-0010-0000-0A00-000004000000}" name="Awarded Count 2022"/>
    <tableColumn id="5" xr3:uid="{00000000-0010-0000-0A00-000005000000}" name="Awarded Count 2021"/>
    <tableColumn id="6" xr3:uid="{00000000-0010-0000-0A00-000006000000}" name="Awarded Count 2020"/>
    <tableColumn id="7" xr3:uid="{00000000-0010-0000-0A00-000007000000}" name="Awarded Count 2019"/>
  </tableColumns>
  <tableStyleInfo name="none"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_12_stage_breakdowns_for_all_qualifications" displayName="table_12_stage_breakdowns_for_all_qualifications" ref="A4:J97" totalsRowShown="0">
  <tableColumns count="10">
    <tableColumn id="1" xr3:uid="{00000000-0010-0000-0B00-000001000000}" name="Level"/>
    <tableColumn id="2" xr3:uid="{00000000-0010-0000-0B00-000002000000}" name="Qualification"/>
    <tableColumn id="3" xr3:uid="{00000000-0010-0000-0B00-000003000000}" name="Year"/>
    <tableColumn id="4" xr3:uid="{00000000-0010-0000-0B00-000004000000}" name="Third Year"/>
    <tableColumn id="5" xr3:uid="{00000000-0010-0000-0B00-000005000000}" name="Fourth Year"/>
    <tableColumn id="6" xr3:uid="{00000000-0010-0000-0B00-000006000000}" name="Fifth Year"/>
    <tableColumn id="7" xr3:uid="{00000000-0010-0000-0B00-000007000000}" name="Sixth Year"/>
    <tableColumn id="8" xr3:uid="{00000000-0010-0000-0B00-000008000000}" name="Other School"/>
    <tableColumn id="9" xr3:uid="{00000000-0010-0000-0B00-000009000000}" name="FE College"/>
    <tableColumn id="10" xr3:uid="{00000000-0010-0000-0B00-00000A000000}" name="Remaining Candidates"/>
  </tableColumns>
  <tableStyleInfo name="none" showFirstColumn="0"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05C6DD-81F3-462A-B794-98A82AC8647E}" name="notes_accompanying_this_release5" displayName="notes_accompanying_this_release5" ref="A2:B14" totalsRowShown="0" headerRowDxfId="3" dataDxfId="2">
  <tableColumns count="2">
    <tableColumn id="1" xr3:uid="{51D0F93C-C14B-4EE3-B05F-BED5460335BA}" name="Note number" dataDxfId="1"/>
    <tableColumn id="2" xr3:uid="{FC30CDB3-B06B-452A-BF43-0AB68E8ACFE3}" name="Note text" dataDxfId="0"/>
  </tableColumns>
  <tableStyleInfo name="none"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_2_december_national_3_attainment" displayName="table_2_december_national_3_attainment" ref="A4:P42" totalsRowShown="0">
  <tableColumns count="16">
    <tableColumn id="1" xr3:uid="{00000000-0010-0000-0100-000001000000}" name="Subject"/>
    <tableColumn id="2" xr3:uid="{00000000-0010-0000-0100-000002000000}" name="Awarded Count 2023"/>
    <tableColumn id="3" xr3:uid="{00000000-0010-0000-0100-000003000000}" name="Awarded Percentage 2023"/>
    <tableColumn id="4" xr3:uid="{00000000-0010-0000-0100-000004000000}" name="Entries 2023"/>
    <tableColumn id="5" xr3:uid="{00000000-0010-0000-0100-000005000000}" name="Awarded Count 2022"/>
    <tableColumn id="6" xr3:uid="{00000000-0010-0000-0100-000006000000}" name="Awarded Percentage 2022"/>
    <tableColumn id="7" xr3:uid="{00000000-0010-0000-0100-000007000000}" name="Entries 2022"/>
    <tableColumn id="8" xr3:uid="{00000000-0010-0000-0100-000008000000}" name="Awarded Count 2021"/>
    <tableColumn id="9" xr3:uid="{00000000-0010-0000-0100-000009000000}" name="Awarded Percentage 2021"/>
    <tableColumn id="10" xr3:uid="{00000000-0010-0000-0100-00000A000000}" name="Entries 2021"/>
    <tableColumn id="11" xr3:uid="{00000000-0010-0000-0100-00000B000000}" name="Awarded Count 2020"/>
    <tableColumn id="12" xr3:uid="{00000000-0010-0000-0100-00000C000000}" name="Awarded Percentage 2020"/>
    <tableColumn id="13" xr3:uid="{00000000-0010-0000-0100-00000D000000}" name="Entries 2020"/>
    <tableColumn id="14" xr3:uid="{00000000-0010-0000-0100-00000E000000}" name="Awarded Count 2019"/>
    <tableColumn id="15" xr3:uid="{00000000-0010-0000-0100-00000F000000}" name="Awarded Percentage 2019"/>
    <tableColumn id="16" xr3:uid="{00000000-0010-0000-0100-000010000000}" name="Entries 2019"/>
  </tableColumns>
  <tableStyleInfo name="non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3_december_national_4_attainment" displayName="table_3_december_national_4_attainment" ref="A4:P53" totalsRowShown="0">
  <tableColumns count="16">
    <tableColumn id="1" xr3:uid="{00000000-0010-0000-0200-000001000000}" name="Subject"/>
    <tableColumn id="2" xr3:uid="{00000000-0010-0000-0200-000002000000}" name="Awarded Count 2023"/>
    <tableColumn id="3" xr3:uid="{00000000-0010-0000-0200-000003000000}" name="Awarded Percentage 2023"/>
    <tableColumn id="4" xr3:uid="{00000000-0010-0000-0200-000004000000}" name="Entries 2023"/>
    <tableColumn id="5" xr3:uid="{00000000-0010-0000-0200-000005000000}" name="Awarded Count 2022"/>
    <tableColumn id="6" xr3:uid="{00000000-0010-0000-0200-000006000000}" name="Awarded Percentage 2022"/>
    <tableColumn id="7" xr3:uid="{00000000-0010-0000-0200-000007000000}" name="Entries 2022"/>
    <tableColumn id="8" xr3:uid="{00000000-0010-0000-0200-000008000000}" name="Awarded Count 2021"/>
    <tableColumn id="9" xr3:uid="{00000000-0010-0000-0200-000009000000}" name="Awarded Percentage 2021"/>
    <tableColumn id="10" xr3:uid="{00000000-0010-0000-0200-00000A000000}" name="Entries 2021"/>
    <tableColumn id="11" xr3:uid="{00000000-0010-0000-0200-00000B000000}" name="Awarded Count 2020"/>
    <tableColumn id="12" xr3:uid="{00000000-0010-0000-0200-00000C000000}" name="Awarded Percentage 2020"/>
    <tableColumn id="13" xr3:uid="{00000000-0010-0000-0200-00000D000000}" name="Entries 2020"/>
    <tableColumn id="14" xr3:uid="{00000000-0010-0000-0200-00000E000000}" name="Awarded Count 2019"/>
    <tableColumn id="15" xr3:uid="{00000000-0010-0000-0200-00000F000000}" name="Awarded Percentage 2019"/>
    <tableColumn id="16" xr3:uid="{00000000-0010-0000-0200-000010000000}" name="Entries 2019"/>
  </tableColumns>
  <tableStyleInfo name="none"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_4_december_national_5_attainment" displayName="table_4_december_national_5_attainment" ref="A4:BD59" totalsRowShown="0">
  <tableColumns count="56">
    <tableColumn id="1" xr3:uid="{00000000-0010-0000-0300-000001000000}" name="Subject"/>
    <tableColumn id="2" xr3:uid="{00000000-0010-0000-0300-000002000000}" name="Grade A Count 2023"/>
    <tableColumn id="3" xr3:uid="{00000000-0010-0000-0300-000003000000}" name="Grade A Percentage 2023"/>
    <tableColumn id="4" xr3:uid="{00000000-0010-0000-0300-000004000000}" name="Grade A to B Count 2023"/>
    <tableColumn id="5" xr3:uid="{00000000-0010-0000-0300-000005000000}" name="Grade A to B Percentage 2023"/>
    <tableColumn id="6" xr3:uid="{00000000-0010-0000-0300-000006000000}" name="Grade A to C Count 2023"/>
    <tableColumn id="7" xr3:uid="{00000000-0010-0000-0300-000007000000}" name="Grade A to C Percentage 2023"/>
    <tableColumn id="8" xr3:uid="{00000000-0010-0000-0300-000008000000}" name="Grade A to D Count 2023"/>
    <tableColumn id="9" xr3:uid="{00000000-0010-0000-0300-000009000000}" name="Grade A to D Percentage 2023"/>
    <tableColumn id="10" xr3:uid="{00000000-0010-0000-0300-00000A000000}" name="No Award Count 2023"/>
    <tableColumn id="11" xr3:uid="{00000000-0010-0000-0300-00000B000000}" name="No Award Percentage 2023"/>
    <tableColumn id="12" xr3:uid="{00000000-0010-0000-0300-00000C000000}" name="Entries 2023"/>
    <tableColumn id="13" xr3:uid="{00000000-0010-0000-0300-00000D000000}" name="Grade A Count 2022"/>
    <tableColumn id="14" xr3:uid="{00000000-0010-0000-0300-00000E000000}" name="Grade A Percentage 2022"/>
    <tableColumn id="15" xr3:uid="{00000000-0010-0000-0300-00000F000000}" name="Grade A to B Count 2022"/>
    <tableColumn id="16" xr3:uid="{00000000-0010-0000-0300-000010000000}" name="Grade A to B Percentage 2022"/>
    <tableColumn id="17" xr3:uid="{00000000-0010-0000-0300-000011000000}" name="Grade A to C Count 2022"/>
    <tableColumn id="18" xr3:uid="{00000000-0010-0000-0300-000012000000}" name="Grade A to C Percentage 2022"/>
    <tableColumn id="19" xr3:uid="{00000000-0010-0000-0300-000013000000}" name="Grade A to D Count 2022"/>
    <tableColumn id="20" xr3:uid="{00000000-0010-0000-0300-000014000000}" name="Grade A to D Percentage 2022"/>
    <tableColumn id="21" xr3:uid="{00000000-0010-0000-0300-000015000000}" name="No Award Count 2022"/>
    <tableColumn id="22" xr3:uid="{00000000-0010-0000-0300-000016000000}" name="No Award Percentage 2022"/>
    <tableColumn id="23" xr3:uid="{00000000-0010-0000-0300-000017000000}" name="Entries 2022"/>
    <tableColumn id="24" xr3:uid="{00000000-0010-0000-0300-000018000000}" name="Grade A Count 2021"/>
    <tableColumn id="25" xr3:uid="{00000000-0010-0000-0300-000019000000}" name="Grade A Percentage 2021"/>
    <tableColumn id="26" xr3:uid="{00000000-0010-0000-0300-00001A000000}" name="Grade A to B Count 2021"/>
    <tableColumn id="27" xr3:uid="{00000000-0010-0000-0300-00001B000000}" name="Grade A to B Percentage 2021"/>
    <tableColumn id="28" xr3:uid="{00000000-0010-0000-0300-00001C000000}" name="Grade A to C Count 2021"/>
    <tableColumn id="29" xr3:uid="{00000000-0010-0000-0300-00001D000000}" name="Grade A to C Percentage 2021"/>
    <tableColumn id="30" xr3:uid="{00000000-0010-0000-0300-00001E000000}" name="Grade A to D Count 2021"/>
    <tableColumn id="31" xr3:uid="{00000000-0010-0000-0300-00001F000000}" name="Grade A to D Percentage 2021"/>
    <tableColumn id="32" xr3:uid="{00000000-0010-0000-0300-000020000000}" name="No Award Count 2021"/>
    <tableColumn id="33" xr3:uid="{00000000-0010-0000-0300-000021000000}" name="No Award Percentage 2021"/>
    <tableColumn id="34" xr3:uid="{00000000-0010-0000-0300-000022000000}" name="Entries 2021"/>
    <tableColumn id="35" xr3:uid="{00000000-0010-0000-0300-000023000000}" name="Grade A Count 2020"/>
    <tableColumn id="36" xr3:uid="{00000000-0010-0000-0300-000024000000}" name="Grade A Percentage 2020"/>
    <tableColumn id="37" xr3:uid="{00000000-0010-0000-0300-000025000000}" name="Grade A to B Count 2020"/>
    <tableColumn id="38" xr3:uid="{00000000-0010-0000-0300-000026000000}" name="Grade A to B Percentage 2020"/>
    <tableColumn id="39" xr3:uid="{00000000-0010-0000-0300-000027000000}" name="Grade A to C Count 2020"/>
    <tableColumn id="40" xr3:uid="{00000000-0010-0000-0300-000028000000}" name="Grade A to C Percentage 2020"/>
    <tableColumn id="41" xr3:uid="{00000000-0010-0000-0300-000029000000}" name="Grade A to D Count 2020"/>
    <tableColumn id="42" xr3:uid="{00000000-0010-0000-0300-00002A000000}" name="Grade A to D Percentage 2020"/>
    <tableColumn id="43" xr3:uid="{00000000-0010-0000-0300-00002B000000}" name="No Award Count 2020"/>
    <tableColumn id="44" xr3:uid="{00000000-0010-0000-0300-00002C000000}" name="No Award Percentage 2020"/>
    <tableColumn id="45" xr3:uid="{00000000-0010-0000-0300-00002D000000}" name="Entries 2020"/>
    <tableColumn id="46" xr3:uid="{00000000-0010-0000-0300-00002E000000}" name="Grade A Count 2019"/>
    <tableColumn id="47" xr3:uid="{00000000-0010-0000-0300-00002F000000}" name="Grade A Percentage 2019"/>
    <tableColumn id="48" xr3:uid="{00000000-0010-0000-0300-000030000000}" name="Grade A to B Count 2019"/>
    <tableColumn id="49" xr3:uid="{00000000-0010-0000-0300-000031000000}" name="Grade A to B Percentage 2019"/>
    <tableColumn id="50" xr3:uid="{00000000-0010-0000-0300-000032000000}" name="Grade A to C Count 2019"/>
    <tableColumn id="51" xr3:uid="{00000000-0010-0000-0300-000033000000}" name="Grade A to C Percentage 2019"/>
    <tableColumn id="52" xr3:uid="{00000000-0010-0000-0300-000034000000}" name="Grade A to D Count 2019"/>
    <tableColumn id="53" xr3:uid="{00000000-0010-0000-0300-000035000000}" name="Grade A to D Percentage 2019"/>
    <tableColumn id="54" xr3:uid="{00000000-0010-0000-0300-000036000000}" name="No Award Count 2019"/>
    <tableColumn id="55" xr3:uid="{00000000-0010-0000-0300-000037000000}" name="No Award Percentage 2019"/>
    <tableColumn id="56" xr3:uid="{00000000-0010-0000-0300-000038000000}" name="Entries 2019"/>
  </tableColumns>
  <tableStyleInfo name="none"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_5_december_higher_attainment" displayName="table_5_december_higher_attainment" ref="A4:BD57" totalsRowShown="0">
  <tableColumns count="56">
    <tableColumn id="1" xr3:uid="{00000000-0010-0000-0400-000001000000}" name="Subject"/>
    <tableColumn id="2" xr3:uid="{00000000-0010-0000-0400-000002000000}" name="Grade A Count 2023"/>
    <tableColumn id="3" xr3:uid="{00000000-0010-0000-0400-000003000000}" name="Grade A Percentage 2023"/>
    <tableColumn id="4" xr3:uid="{00000000-0010-0000-0400-000004000000}" name="Grade A to B Count 2023"/>
    <tableColumn id="5" xr3:uid="{00000000-0010-0000-0400-000005000000}" name="Grade A to B Percentage 2023"/>
    <tableColumn id="6" xr3:uid="{00000000-0010-0000-0400-000006000000}" name="Grade A to C Count 2023"/>
    <tableColumn id="7" xr3:uid="{00000000-0010-0000-0400-000007000000}" name="Grade A to C Percentage 2023"/>
    <tableColumn id="8" xr3:uid="{00000000-0010-0000-0400-000008000000}" name="Grade A to D Count 2023"/>
    <tableColumn id="9" xr3:uid="{00000000-0010-0000-0400-000009000000}" name="Grade A to D Percentage 2023"/>
    <tableColumn id="10" xr3:uid="{00000000-0010-0000-0400-00000A000000}" name="No Award Count 2023"/>
    <tableColumn id="11" xr3:uid="{00000000-0010-0000-0400-00000B000000}" name="No Award Percentage 2023"/>
    <tableColumn id="12" xr3:uid="{00000000-0010-0000-0400-00000C000000}" name="Entries 2023"/>
    <tableColumn id="13" xr3:uid="{00000000-0010-0000-0400-00000D000000}" name="Grade A Count 2022"/>
    <tableColumn id="14" xr3:uid="{00000000-0010-0000-0400-00000E000000}" name="Grade A Percentage 2022"/>
    <tableColumn id="15" xr3:uid="{00000000-0010-0000-0400-00000F000000}" name="Grade A to B Count 2022"/>
    <tableColumn id="16" xr3:uid="{00000000-0010-0000-0400-000010000000}" name="Grade A to B Percentage 2022"/>
    <tableColumn id="17" xr3:uid="{00000000-0010-0000-0400-000011000000}" name="Grade A to C Count 2022"/>
    <tableColumn id="18" xr3:uid="{00000000-0010-0000-0400-000012000000}" name="Grade A to C Percentage 2022"/>
    <tableColumn id="19" xr3:uid="{00000000-0010-0000-0400-000013000000}" name="Grade A to D Count 2022"/>
    <tableColumn id="20" xr3:uid="{00000000-0010-0000-0400-000014000000}" name="Grade A to D Percentage 2022"/>
    <tableColumn id="21" xr3:uid="{00000000-0010-0000-0400-000015000000}" name="No Award Count 2022"/>
    <tableColumn id="22" xr3:uid="{00000000-0010-0000-0400-000016000000}" name="No Award Percentage 2022"/>
    <tableColumn id="23" xr3:uid="{00000000-0010-0000-0400-000017000000}" name="Entries 2022"/>
    <tableColumn id="24" xr3:uid="{00000000-0010-0000-0400-000018000000}" name="Grade A Count 2021"/>
    <tableColumn id="25" xr3:uid="{00000000-0010-0000-0400-000019000000}" name="Grade A Percentage 2021"/>
    <tableColumn id="26" xr3:uid="{00000000-0010-0000-0400-00001A000000}" name="Grade A to B Count 2021"/>
    <tableColumn id="27" xr3:uid="{00000000-0010-0000-0400-00001B000000}" name="Grade A to B Percentage 2021"/>
    <tableColumn id="28" xr3:uid="{00000000-0010-0000-0400-00001C000000}" name="Grade A to C Count 2021"/>
    <tableColumn id="29" xr3:uid="{00000000-0010-0000-0400-00001D000000}" name="Grade A to C Percentage 2021"/>
    <tableColumn id="30" xr3:uid="{00000000-0010-0000-0400-00001E000000}" name="Grade A to D Count 2021"/>
    <tableColumn id="31" xr3:uid="{00000000-0010-0000-0400-00001F000000}" name="Grade A to D Percentage 2021"/>
    <tableColumn id="32" xr3:uid="{00000000-0010-0000-0400-000020000000}" name="No Award Count 2021"/>
    <tableColumn id="33" xr3:uid="{00000000-0010-0000-0400-000021000000}" name="No Award Percentage 2021"/>
    <tableColumn id="34" xr3:uid="{00000000-0010-0000-0400-000022000000}" name="Entries 2021"/>
    <tableColumn id="35" xr3:uid="{00000000-0010-0000-0400-000023000000}" name="Grade A Count 2020"/>
    <tableColumn id="36" xr3:uid="{00000000-0010-0000-0400-000024000000}" name="Grade A Percentage 2020"/>
    <tableColumn id="37" xr3:uid="{00000000-0010-0000-0400-000025000000}" name="Grade A to B Count 2020"/>
    <tableColumn id="38" xr3:uid="{00000000-0010-0000-0400-000026000000}" name="Grade A to B Percentage 2020"/>
    <tableColumn id="39" xr3:uid="{00000000-0010-0000-0400-000027000000}" name="Grade A to C Count 2020"/>
    <tableColumn id="40" xr3:uid="{00000000-0010-0000-0400-000028000000}" name="Grade A to C Percentage 2020"/>
    <tableColumn id="41" xr3:uid="{00000000-0010-0000-0400-000029000000}" name="Grade A to D Count 2020"/>
    <tableColumn id="42" xr3:uid="{00000000-0010-0000-0400-00002A000000}" name="Grade A to D Percentage 2020"/>
    <tableColumn id="43" xr3:uid="{00000000-0010-0000-0400-00002B000000}" name="No Award Count 2020"/>
    <tableColumn id="44" xr3:uid="{00000000-0010-0000-0400-00002C000000}" name="No Award Percentage 2020"/>
    <tableColumn id="45" xr3:uid="{00000000-0010-0000-0400-00002D000000}" name="Entries 2020"/>
    <tableColumn id="46" xr3:uid="{00000000-0010-0000-0400-00002E000000}" name="Grade A Count 2019"/>
    <tableColumn id="47" xr3:uid="{00000000-0010-0000-0400-00002F000000}" name="Grade A Percentage 2019"/>
    <tableColumn id="48" xr3:uid="{00000000-0010-0000-0400-000030000000}" name="Grade A to B Count 2019"/>
    <tableColumn id="49" xr3:uid="{00000000-0010-0000-0400-000031000000}" name="Grade A to B Percentage 2019"/>
    <tableColumn id="50" xr3:uid="{00000000-0010-0000-0400-000032000000}" name="Grade A to C Count 2019"/>
    <tableColumn id="51" xr3:uid="{00000000-0010-0000-0400-000033000000}" name="Grade A to C Percentage 2019"/>
    <tableColumn id="52" xr3:uid="{00000000-0010-0000-0400-000034000000}" name="Grade A to D Count 2019"/>
    <tableColumn id="53" xr3:uid="{00000000-0010-0000-0400-000035000000}" name="Grade A to D Percentage 2019"/>
    <tableColumn id="54" xr3:uid="{00000000-0010-0000-0400-000036000000}" name="No Award Count 2019"/>
    <tableColumn id="55" xr3:uid="{00000000-0010-0000-0400-000037000000}" name="No Award Percentage 2019"/>
    <tableColumn id="56" xr3:uid="{00000000-0010-0000-0400-000038000000}" name="Entries 2019"/>
  </tableColumns>
  <tableStyleInfo name="none"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_6_december_advanced_higher_attainment" displayName="table_6_december_advanced_higher_attainment" ref="A4:BD43" totalsRowShown="0">
  <tableColumns count="56">
    <tableColumn id="1" xr3:uid="{00000000-0010-0000-0500-000001000000}" name="Subject"/>
    <tableColumn id="2" xr3:uid="{00000000-0010-0000-0500-000002000000}" name="Grade A Count 2023"/>
    <tableColumn id="3" xr3:uid="{00000000-0010-0000-0500-000003000000}" name="Grade A Percentage 2023"/>
    <tableColumn id="4" xr3:uid="{00000000-0010-0000-0500-000004000000}" name="Grade A to B Count 2023"/>
    <tableColumn id="5" xr3:uid="{00000000-0010-0000-0500-000005000000}" name="Grade A to B Percentage 2023"/>
    <tableColumn id="6" xr3:uid="{00000000-0010-0000-0500-000006000000}" name="Grade A to C Count 2023"/>
    <tableColumn id="7" xr3:uid="{00000000-0010-0000-0500-000007000000}" name="Grade A to C Percentage 2023"/>
    <tableColumn id="8" xr3:uid="{00000000-0010-0000-0500-000008000000}" name="Grade A to D Count 2023"/>
    <tableColumn id="9" xr3:uid="{00000000-0010-0000-0500-000009000000}" name="Grade A to D Percentage 2023"/>
    <tableColumn id="10" xr3:uid="{00000000-0010-0000-0500-00000A000000}" name="No Award Count 2023"/>
    <tableColumn id="11" xr3:uid="{00000000-0010-0000-0500-00000B000000}" name="No Award Percentage 2023"/>
    <tableColumn id="12" xr3:uid="{00000000-0010-0000-0500-00000C000000}" name="Entries 2023"/>
    <tableColumn id="13" xr3:uid="{00000000-0010-0000-0500-00000D000000}" name="Grade A Count 2022"/>
    <tableColumn id="14" xr3:uid="{00000000-0010-0000-0500-00000E000000}" name="Grade A Percentage 2022"/>
    <tableColumn id="15" xr3:uid="{00000000-0010-0000-0500-00000F000000}" name="Grade A to B Count 2022"/>
    <tableColumn id="16" xr3:uid="{00000000-0010-0000-0500-000010000000}" name="Grade A to B Percentage 2022"/>
    <tableColumn id="17" xr3:uid="{00000000-0010-0000-0500-000011000000}" name="Grade A to C Count 2022"/>
    <tableColumn id="18" xr3:uid="{00000000-0010-0000-0500-000012000000}" name="Grade A to C Percentage 2022"/>
    <tableColumn id="19" xr3:uid="{00000000-0010-0000-0500-000013000000}" name="Grade A to D Count 2022"/>
    <tableColumn id="20" xr3:uid="{00000000-0010-0000-0500-000014000000}" name="Grade A to D Percentage 2022"/>
    <tableColumn id="21" xr3:uid="{00000000-0010-0000-0500-000015000000}" name="No Award Count 2022"/>
    <tableColumn id="22" xr3:uid="{00000000-0010-0000-0500-000016000000}" name="No Award Percentage 2022"/>
    <tableColumn id="23" xr3:uid="{00000000-0010-0000-0500-000017000000}" name="Entries 2022"/>
    <tableColumn id="24" xr3:uid="{00000000-0010-0000-0500-000018000000}" name="Grade A Count 2021"/>
    <tableColumn id="25" xr3:uid="{00000000-0010-0000-0500-000019000000}" name="Grade A Percentage 2021"/>
    <tableColumn id="26" xr3:uid="{00000000-0010-0000-0500-00001A000000}" name="Grade A to B Count 2021"/>
    <tableColumn id="27" xr3:uid="{00000000-0010-0000-0500-00001B000000}" name="Grade A to B Percentage 2021"/>
    <tableColumn id="28" xr3:uid="{00000000-0010-0000-0500-00001C000000}" name="Grade A to C Count 2021"/>
    <tableColumn id="29" xr3:uid="{00000000-0010-0000-0500-00001D000000}" name="Grade A to C Percentage 2021"/>
    <tableColumn id="30" xr3:uid="{00000000-0010-0000-0500-00001E000000}" name="Grade A to D Count 2021"/>
    <tableColumn id="31" xr3:uid="{00000000-0010-0000-0500-00001F000000}" name="Grade A to D Percentage 2021"/>
    <tableColumn id="32" xr3:uid="{00000000-0010-0000-0500-000020000000}" name="No Award Count 2021"/>
    <tableColumn id="33" xr3:uid="{00000000-0010-0000-0500-000021000000}" name="No Award Percentage 2021"/>
    <tableColumn id="34" xr3:uid="{00000000-0010-0000-0500-000022000000}" name="Entries 2021"/>
    <tableColumn id="35" xr3:uid="{00000000-0010-0000-0500-000023000000}" name="Grade A Count 2020"/>
    <tableColumn id="36" xr3:uid="{00000000-0010-0000-0500-000024000000}" name="Grade A Percentage 2020"/>
    <tableColumn id="37" xr3:uid="{00000000-0010-0000-0500-000025000000}" name="Grade A to B Count 2020"/>
    <tableColumn id="38" xr3:uid="{00000000-0010-0000-0500-000026000000}" name="Grade A to B Percentage 2020"/>
    <tableColumn id="39" xr3:uid="{00000000-0010-0000-0500-000027000000}" name="Grade A to C Count 2020"/>
    <tableColumn id="40" xr3:uid="{00000000-0010-0000-0500-000028000000}" name="Grade A to C Percentage 2020"/>
    <tableColumn id="41" xr3:uid="{00000000-0010-0000-0500-000029000000}" name="Grade A to D Count 2020"/>
    <tableColumn id="42" xr3:uid="{00000000-0010-0000-0500-00002A000000}" name="Grade A to D Percentage 2020"/>
    <tableColumn id="43" xr3:uid="{00000000-0010-0000-0500-00002B000000}" name="No Award Count 2020"/>
    <tableColumn id="44" xr3:uid="{00000000-0010-0000-0500-00002C000000}" name="No Award Percentage 2020"/>
    <tableColumn id="45" xr3:uid="{00000000-0010-0000-0500-00002D000000}" name="Entries 2020"/>
    <tableColumn id="46" xr3:uid="{00000000-0010-0000-0500-00002E000000}" name="Grade A Count 2019"/>
    <tableColumn id="47" xr3:uid="{00000000-0010-0000-0500-00002F000000}" name="Grade A Percentage 2019"/>
    <tableColumn id="48" xr3:uid="{00000000-0010-0000-0500-000030000000}" name="Grade A to B Count 2019"/>
    <tableColumn id="49" xr3:uid="{00000000-0010-0000-0500-000031000000}" name="Grade A to B Percentage 2019"/>
    <tableColumn id="50" xr3:uid="{00000000-0010-0000-0500-000032000000}" name="Grade A to C Count 2019"/>
    <tableColumn id="51" xr3:uid="{00000000-0010-0000-0500-000033000000}" name="Grade A to C Percentage 2019"/>
    <tableColumn id="52" xr3:uid="{00000000-0010-0000-0500-000034000000}" name="Grade A to D Count 2019"/>
    <tableColumn id="53" xr3:uid="{00000000-0010-0000-0500-000035000000}" name="Grade A to D Percentage 2019"/>
    <tableColumn id="54" xr3:uid="{00000000-0010-0000-0500-000036000000}" name="No Award Count 2019"/>
    <tableColumn id="55" xr3:uid="{00000000-0010-0000-0500-000037000000}" name="No Award Percentage 2019"/>
    <tableColumn id="56" xr3:uid="{00000000-0010-0000-0500-000038000000}" name="Entries 2019"/>
  </tableColumns>
  <tableStyleInfo name="none"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_7_december_scottish_baccalaureate_attainment" displayName="table_7_december_scottish_baccalaureate_attainment" ref="A4:AJ9" totalsRowShown="0">
  <tableColumns count="36">
    <tableColumn id="1" xr3:uid="{00000000-0010-0000-0600-000001000000}" name="Subject"/>
    <tableColumn id="2" xr3:uid="{00000000-0010-0000-0600-000002000000}" name="Distinction Count 2023"/>
    <tableColumn id="3" xr3:uid="{00000000-0010-0000-0600-000003000000}" name="Distinction Percentage 2023"/>
    <tableColumn id="4" xr3:uid="{00000000-0010-0000-0600-000004000000}" name="Total Pass Count 2023"/>
    <tableColumn id="5" xr3:uid="{00000000-0010-0000-0600-000005000000}" name="Total Pass Percentage 2023"/>
    <tableColumn id="6" xr3:uid="{00000000-0010-0000-0600-000006000000}" name="No Award Count 2023"/>
    <tableColumn id="7" xr3:uid="{00000000-0010-0000-0600-000007000000}" name="No Award Percentage 2023"/>
    <tableColumn id="8" xr3:uid="{00000000-0010-0000-0600-000008000000}" name="Entries 2023"/>
    <tableColumn id="9" xr3:uid="{00000000-0010-0000-0600-000009000000}" name="Distinction Count 2022"/>
    <tableColumn id="10" xr3:uid="{00000000-0010-0000-0600-00000A000000}" name="Distinction Percentage 2022"/>
    <tableColumn id="11" xr3:uid="{00000000-0010-0000-0600-00000B000000}" name="Total Pass Count 2022"/>
    <tableColumn id="12" xr3:uid="{00000000-0010-0000-0600-00000C000000}" name="Total Pass Percentage 2022"/>
    <tableColumn id="13" xr3:uid="{00000000-0010-0000-0600-00000D000000}" name="No Award Count 2022"/>
    <tableColumn id="14" xr3:uid="{00000000-0010-0000-0600-00000E000000}" name="No Award Percentage 2022"/>
    <tableColumn id="15" xr3:uid="{00000000-0010-0000-0600-00000F000000}" name="Entries 2022"/>
    <tableColumn id="16" xr3:uid="{00000000-0010-0000-0600-000010000000}" name="Distinction Count 2021"/>
    <tableColumn id="17" xr3:uid="{00000000-0010-0000-0600-000011000000}" name="Distinction Percentage 2021"/>
    <tableColumn id="18" xr3:uid="{00000000-0010-0000-0600-000012000000}" name="Total Pass Count 2021"/>
    <tableColumn id="19" xr3:uid="{00000000-0010-0000-0600-000013000000}" name="Total Pass Percentage 2021"/>
    <tableColumn id="20" xr3:uid="{00000000-0010-0000-0600-000014000000}" name="No Award Count 2021"/>
    <tableColumn id="21" xr3:uid="{00000000-0010-0000-0600-000015000000}" name="No Award Percentage 2021"/>
    <tableColumn id="22" xr3:uid="{00000000-0010-0000-0600-000016000000}" name="Entries 2021"/>
    <tableColumn id="23" xr3:uid="{00000000-0010-0000-0600-000017000000}" name="Distinction Count 2020"/>
    <tableColumn id="24" xr3:uid="{00000000-0010-0000-0600-000018000000}" name="Distinction Percentage 2020"/>
    <tableColumn id="25" xr3:uid="{00000000-0010-0000-0600-000019000000}" name="Total Pass Count 2020"/>
    <tableColumn id="26" xr3:uid="{00000000-0010-0000-0600-00001A000000}" name="Total Pass Percentage 2020"/>
    <tableColumn id="27" xr3:uid="{00000000-0010-0000-0600-00001B000000}" name="No Award Count 2020"/>
    <tableColumn id="28" xr3:uid="{00000000-0010-0000-0600-00001C000000}" name="No Award Percentage 2020"/>
    <tableColumn id="29" xr3:uid="{00000000-0010-0000-0600-00001D000000}" name="Entries 2020"/>
    <tableColumn id="30" xr3:uid="{00000000-0010-0000-0600-00001E000000}" name="Distinction Count 2019"/>
    <tableColumn id="31" xr3:uid="{00000000-0010-0000-0600-00001F000000}" name="Distinction Percentage 2019"/>
    <tableColumn id="32" xr3:uid="{00000000-0010-0000-0600-000020000000}" name="Total Pass Count 2019"/>
    <tableColumn id="33" xr3:uid="{00000000-0010-0000-0600-000021000000}" name="Total Pass Percentage 2019"/>
    <tableColumn id="34" xr3:uid="{00000000-0010-0000-0600-000022000000}" name="No Award Count 2019"/>
    <tableColumn id="35" xr3:uid="{00000000-0010-0000-0600-000023000000}" name="No Award Percentage 2019"/>
    <tableColumn id="36" xr3:uid="{00000000-0010-0000-0600-000024000000}" name="Entries 2019"/>
  </tableColumns>
  <tableStyleInfo name="none"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_8_december_skills_for_work_attainment" displayName="table_8_december_skills_for_work_attainment" ref="A4:Q42" totalsRowShown="0">
  <tableColumns count="17">
    <tableColumn id="1" xr3:uid="{00000000-0010-0000-0700-000001000000}" name="Level"/>
    <tableColumn id="2" xr3:uid="{00000000-0010-0000-0700-000002000000}" name="Subject"/>
    <tableColumn id="3" xr3:uid="{00000000-0010-0000-0700-000003000000}" name="Awarded Count 2023"/>
    <tableColumn id="4" xr3:uid="{00000000-0010-0000-0700-000004000000}" name="Awarded Percentage 2023"/>
    <tableColumn id="5" xr3:uid="{00000000-0010-0000-0700-000005000000}" name="Entries 2023"/>
    <tableColumn id="6" xr3:uid="{00000000-0010-0000-0700-000006000000}" name="Awarded Count 2022"/>
    <tableColumn id="7" xr3:uid="{00000000-0010-0000-0700-000007000000}" name="Awarded Percentage 2022"/>
    <tableColumn id="8" xr3:uid="{00000000-0010-0000-0700-000008000000}" name="Entries 2022"/>
    <tableColumn id="9" xr3:uid="{00000000-0010-0000-0700-000009000000}" name="Awarded Count 2021"/>
    <tableColumn id="10" xr3:uid="{00000000-0010-0000-0700-00000A000000}" name="Awarded Percentage 2021"/>
    <tableColumn id="11" xr3:uid="{00000000-0010-0000-0700-00000B000000}" name="Entries 2021"/>
    <tableColumn id="12" xr3:uid="{00000000-0010-0000-0700-00000C000000}" name="Awarded Count 2020"/>
    <tableColumn id="13" xr3:uid="{00000000-0010-0000-0700-00000D000000}" name="Awarded Percentage 2020"/>
    <tableColumn id="14" xr3:uid="{00000000-0010-0000-0700-00000E000000}" name="Entries 2020"/>
    <tableColumn id="15" xr3:uid="{00000000-0010-0000-0700-00000F000000}" name="Awarded Count 2019"/>
    <tableColumn id="16" xr3:uid="{00000000-0010-0000-0700-000010000000}" name="Awarded Percentage 2019"/>
    <tableColumn id="17" xr3:uid="{00000000-0010-0000-0700-000011000000}" name="Entries 2019"/>
  </tableColumns>
  <tableStyleInfo name="none"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_9_december_awards_attainment" displayName="table_9_december_awards_attainment" ref="A4:G74" totalsRowShown="0">
  <tableColumns count="7">
    <tableColumn id="1" xr3:uid="{00000000-0010-0000-0800-000001000000}" name="Level"/>
    <tableColumn id="2" xr3:uid="{00000000-0010-0000-0800-000002000000}" name="Subject"/>
    <tableColumn id="3" xr3:uid="{00000000-0010-0000-0800-000003000000}" name="Awarded Count 2023"/>
    <tableColumn id="4" xr3:uid="{00000000-0010-0000-0800-000004000000}" name="Awarded Count 2022"/>
    <tableColumn id="5" xr3:uid="{00000000-0010-0000-0800-000005000000}" name="Awarded Count 2021"/>
    <tableColumn id="6" xr3:uid="{00000000-0010-0000-0800-000006000000}" name="Awarded Count 2020"/>
    <tableColumn id="7" xr3:uid="{00000000-0010-0000-0800-000007000000}" name="Awarded Count 2019"/>
  </tableColumns>
  <tableStyleInfo name="none"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9"/>
  <sheetViews>
    <sheetView tabSelected="1" workbookViewId="0"/>
  </sheetViews>
  <sheetFormatPr defaultColWidth="11.07421875" defaultRowHeight="15.5" x14ac:dyDescent="0.35"/>
  <cols>
    <col min="1" max="1" width="70.69140625" customWidth="1"/>
  </cols>
  <sheetData>
    <row r="1" spans="1:2" ht="30" customHeight="1" x14ac:dyDescent="0.35">
      <c r="A1" s="1" t="s">
        <v>0</v>
      </c>
      <c r="B1" s="1"/>
    </row>
    <row r="2" spans="1:2" ht="31" x14ac:dyDescent="0.35">
      <c r="A2" s="2" t="s">
        <v>1</v>
      </c>
    </row>
    <row r="3" spans="1:2" ht="30" customHeight="1" x14ac:dyDescent="0.35">
      <c r="A3" s="3" t="str">
        <f>HYPERLINK("#'National_2'!A1", "Table 1: December National 2 Attainment")</f>
        <v>Table 1: December National 2 Attainment</v>
      </c>
    </row>
    <row r="4" spans="1:2" x14ac:dyDescent="0.35">
      <c r="A4" s="3" t="str">
        <f>HYPERLINK("#'National_3'!A1", "Table 2: December National 3 Attainment")</f>
        <v>Table 2: December National 3 Attainment</v>
      </c>
    </row>
    <row r="5" spans="1:2" x14ac:dyDescent="0.35">
      <c r="A5" s="3" t="str">
        <f>HYPERLINK("#'National_4'!A1", "Table 3: December National 4 Attainment")</f>
        <v>Table 3: December National 4 Attainment</v>
      </c>
    </row>
    <row r="6" spans="1:2" x14ac:dyDescent="0.35">
      <c r="A6" s="3" t="str">
        <f>HYPERLINK("#'National_5'!A1", "Table 4: December National 5 Attainment")</f>
        <v>Table 4: December National 5 Attainment</v>
      </c>
    </row>
    <row r="7" spans="1:2" x14ac:dyDescent="0.35">
      <c r="A7" s="3" t="str">
        <f>HYPERLINK("#'Higher'!A1", "Table 5: December Higher Attainment")</f>
        <v>Table 5: December Higher Attainment</v>
      </c>
    </row>
    <row r="8" spans="1:2" x14ac:dyDescent="0.35">
      <c r="A8" s="3" t="str">
        <f>HYPERLINK("#'Advanced_Higher'!A1", "Table 6: December Advanced Higher Attainment")</f>
        <v>Table 6: December Advanced Higher Attainment</v>
      </c>
    </row>
    <row r="9" spans="1:2" x14ac:dyDescent="0.35">
      <c r="A9" s="3" t="str">
        <f>HYPERLINK("#'Scottish_Baccalaureate'!A1", "Table 7: December Scottish Baccalaureate Attainment")</f>
        <v>Table 7: December Scottish Baccalaureate Attainment</v>
      </c>
    </row>
    <row r="10" spans="1:2" x14ac:dyDescent="0.35">
      <c r="A10" s="3" t="str">
        <f>HYPERLINK("#'Skills_for_Work'!A1", "Table 8: December Skills for Work Attainment")</f>
        <v>Table 8: December Skills for Work Attainment</v>
      </c>
    </row>
    <row r="11" spans="1:2" x14ac:dyDescent="0.35">
      <c r="A11" s="3" t="str">
        <f>HYPERLINK("#'Awards'!A1", "Table 9: December Awards Attainment")</f>
        <v>Table 9: December Awards Attainment</v>
      </c>
    </row>
    <row r="12" spans="1:2" x14ac:dyDescent="0.35">
      <c r="A12" s="3" t="str">
        <f>HYPERLINK("#'National_Progression_Awards'!A1", "Table 10: December National Progression Awards Attainment")</f>
        <v>Table 10: December National Progression Awards Attainment</v>
      </c>
    </row>
    <row r="13" spans="1:2" x14ac:dyDescent="0.35">
      <c r="A13" s="3" t="str">
        <f>HYPERLINK("#'National_Certificates'!A1", "Table 11: December National Certificates Attainment")</f>
        <v>Table 11: December National Certificates Attainment</v>
      </c>
    </row>
    <row r="14" spans="1:2" x14ac:dyDescent="0.35">
      <c r="A14" s="3" t="str">
        <f>HYPERLINK("#'Stage_Breakdowns'!A1", "Table 12: Stage Breakdowns for all qualifications")</f>
        <v>Table 12: Stage Breakdowns for all qualifications</v>
      </c>
    </row>
    <row r="15" spans="1:2" ht="30" customHeight="1" x14ac:dyDescent="0.35">
      <c r="A15" s="3" t="str">
        <f>HYPERLINK("#'Notes'!A1", "Notes accompanying this release")</f>
        <v>Notes accompanying this release</v>
      </c>
    </row>
    <row r="16" spans="1:2" ht="30" customHeight="1" x14ac:dyDescent="0.35">
      <c r="A16" t="s">
        <v>2</v>
      </c>
    </row>
    <row r="17" spans="1:1" x14ac:dyDescent="0.35">
      <c r="A17" t="s">
        <v>3</v>
      </c>
    </row>
    <row r="18" spans="1:1" x14ac:dyDescent="0.35">
      <c r="A18" t="s">
        <v>4</v>
      </c>
    </row>
    <row r="19" spans="1:1" x14ac:dyDescent="0.35">
      <c r="A19" t="s">
        <v>5</v>
      </c>
    </row>
  </sheetData>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74"/>
  <sheetViews>
    <sheetView zoomScaleNormal="100" workbookViewId="0"/>
  </sheetViews>
  <sheetFormatPr defaultColWidth="11.07421875" defaultRowHeight="15.5" x14ac:dyDescent="0.35"/>
  <cols>
    <col min="1" max="1" width="6.69140625" customWidth="1"/>
    <col min="2" max="2" width="52.69140625" customWidth="1"/>
    <col min="3" max="7" width="19.69140625" customWidth="1"/>
  </cols>
  <sheetData>
    <row r="1" spans="1:7" ht="30" customHeight="1" x14ac:dyDescent="0.35">
      <c r="A1" s="1" t="s">
        <v>574</v>
      </c>
    </row>
    <row r="2" spans="1:7" x14ac:dyDescent="0.35">
      <c r="A2" t="s">
        <v>540</v>
      </c>
    </row>
    <row r="3" spans="1:7" x14ac:dyDescent="0.35">
      <c r="A3" t="s">
        <v>542</v>
      </c>
    </row>
    <row r="4" spans="1:7" x14ac:dyDescent="0.35">
      <c r="A4" s="4" t="s">
        <v>178</v>
      </c>
      <c r="B4" s="4" t="s">
        <v>6</v>
      </c>
      <c r="C4" s="4" t="s">
        <v>7</v>
      </c>
      <c r="D4" s="4" t="s">
        <v>10</v>
      </c>
      <c r="E4" s="4" t="s">
        <v>13</v>
      </c>
      <c r="F4" s="4" t="s">
        <v>16</v>
      </c>
      <c r="G4" s="4" t="s">
        <v>19</v>
      </c>
    </row>
    <row r="5" spans="1:7" x14ac:dyDescent="0.35">
      <c r="A5" t="s">
        <v>212</v>
      </c>
      <c r="B5" t="s">
        <v>213</v>
      </c>
      <c r="C5" s="5" t="s">
        <v>25</v>
      </c>
      <c r="D5" s="5">
        <v>10</v>
      </c>
      <c r="E5" s="5">
        <v>15</v>
      </c>
      <c r="F5" s="5" t="s">
        <v>25</v>
      </c>
      <c r="G5" s="5">
        <v>5</v>
      </c>
    </row>
    <row r="6" spans="1:7" x14ac:dyDescent="0.35">
      <c r="A6" t="s">
        <v>214</v>
      </c>
      <c r="B6" t="s">
        <v>215</v>
      </c>
      <c r="C6" s="5">
        <v>25</v>
      </c>
      <c r="D6" s="5">
        <v>30</v>
      </c>
      <c r="E6" s="5">
        <v>25</v>
      </c>
      <c r="F6" s="5">
        <v>10</v>
      </c>
      <c r="G6" s="5">
        <v>5</v>
      </c>
    </row>
    <row r="7" spans="1:7" x14ac:dyDescent="0.35">
      <c r="A7" t="s">
        <v>179</v>
      </c>
      <c r="B7" t="s">
        <v>180</v>
      </c>
      <c r="C7" s="5">
        <v>25</v>
      </c>
      <c r="D7" s="5">
        <v>60</v>
      </c>
      <c r="E7" s="5">
        <v>50</v>
      </c>
      <c r="F7" s="5">
        <v>25</v>
      </c>
      <c r="G7" s="5">
        <v>40</v>
      </c>
    </row>
    <row r="8" spans="1:7" x14ac:dyDescent="0.35">
      <c r="A8" t="s">
        <v>181</v>
      </c>
      <c r="B8" t="s">
        <v>182</v>
      </c>
      <c r="C8" s="5">
        <v>65</v>
      </c>
      <c r="D8" s="5">
        <v>65</v>
      </c>
      <c r="E8" s="5">
        <v>45</v>
      </c>
      <c r="F8" s="5">
        <v>110</v>
      </c>
      <c r="G8" s="5">
        <v>90</v>
      </c>
    </row>
    <row r="9" spans="1:7" x14ac:dyDescent="0.35">
      <c r="A9" t="s">
        <v>183</v>
      </c>
      <c r="B9" t="s">
        <v>184</v>
      </c>
      <c r="C9" s="5">
        <v>20</v>
      </c>
      <c r="D9" s="5" t="s">
        <v>25</v>
      </c>
      <c r="E9" s="5">
        <v>20</v>
      </c>
      <c r="F9" s="5">
        <v>30</v>
      </c>
      <c r="G9" s="5">
        <v>15</v>
      </c>
    </row>
    <row r="10" spans="1:7" x14ac:dyDescent="0.35">
      <c r="A10" t="s">
        <v>185</v>
      </c>
      <c r="B10" t="s">
        <v>186</v>
      </c>
      <c r="C10" s="5">
        <v>130</v>
      </c>
      <c r="D10" s="5">
        <v>60</v>
      </c>
      <c r="E10" s="5">
        <v>55</v>
      </c>
      <c r="F10" s="5">
        <v>85</v>
      </c>
      <c r="G10" s="5">
        <v>120</v>
      </c>
    </row>
    <row r="11" spans="1:7" x14ac:dyDescent="0.35">
      <c r="A11" s="7" t="s">
        <v>212</v>
      </c>
      <c r="B11" s="7" t="s">
        <v>216</v>
      </c>
      <c r="C11" s="6">
        <v>0</v>
      </c>
      <c r="D11" s="6">
        <v>0</v>
      </c>
      <c r="E11" s="6" t="s">
        <v>23</v>
      </c>
      <c r="F11" s="6" t="s">
        <v>23</v>
      </c>
      <c r="G11" s="6" t="s">
        <v>23</v>
      </c>
    </row>
    <row r="12" spans="1:7" x14ac:dyDescent="0.35">
      <c r="A12" t="s">
        <v>212</v>
      </c>
      <c r="B12" t="s">
        <v>217</v>
      </c>
      <c r="C12" s="5">
        <v>0</v>
      </c>
      <c r="D12" s="5">
        <v>0</v>
      </c>
      <c r="E12" s="5" t="s">
        <v>23</v>
      </c>
      <c r="F12" s="5" t="s">
        <v>23</v>
      </c>
      <c r="G12" s="5" t="s">
        <v>23</v>
      </c>
    </row>
    <row r="13" spans="1:7" x14ac:dyDescent="0.35">
      <c r="A13" t="s">
        <v>212</v>
      </c>
      <c r="B13" t="s">
        <v>218</v>
      </c>
      <c r="C13" s="5">
        <v>0</v>
      </c>
      <c r="D13" s="5">
        <v>0</v>
      </c>
      <c r="E13" s="5" t="s">
        <v>23</v>
      </c>
      <c r="F13" s="5" t="s">
        <v>23</v>
      </c>
      <c r="G13" s="5" t="s">
        <v>23</v>
      </c>
    </row>
    <row r="14" spans="1:7" x14ac:dyDescent="0.35">
      <c r="A14" t="s">
        <v>212</v>
      </c>
      <c r="B14" t="s">
        <v>219</v>
      </c>
      <c r="C14" s="5">
        <v>0</v>
      </c>
      <c r="D14" s="5">
        <v>10</v>
      </c>
      <c r="E14" s="5">
        <v>10</v>
      </c>
      <c r="F14" s="5" t="s">
        <v>25</v>
      </c>
      <c r="G14" s="5" t="s">
        <v>25</v>
      </c>
    </row>
    <row r="15" spans="1:7" x14ac:dyDescent="0.35">
      <c r="A15" t="s">
        <v>212</v>
      </c>
      <c r="B15" t="s">
        <v>220</v>
      </c>
      <c r="C15" s="5" t="s">
        <v>25</v>
      </c>
      <c r="D15" s="5">
        <v>0</v>
      </c>
      <c r="E15" s="5">
        <v>0</v>
      </c>
      <c r="F15" s="5" t="s">
        <v>25</v>
      </c>
      <c r="G15" s="5" t="s">
        <v>25</v>
      </c>
    </row>
    <row r="16" spans="1:7" x14ac:dyDescent="0.35">
      <c r="A16" t="s">
        <v>212</v>
      </c>
      <c r="B16" t="s">
        <v>221</v>
      </c>
      <c r="C16" s="5">
        <v>0</v>
      </c>
      <c r="D16" s="5">
        <v>0</v>
      </c>
      <c r="E16" s="5" t="s">
        <v>25</v>
      </c>
      <c r="F16" s="5">
        <v>0</v>
      </c>
      <c r="G16" s="5">
        <v>0</v>
      </c>
    </row>
    <row r="17" spans="1:7" x14ac:dyDescent="0.35">
      <c r="A17" t="s">
        <v>212</v>
      </c>
      <c r="B17" t="s">
        <v>222</v>
      </c>
      <c r="C17" s="5" t="s">
        <v>25</v>
      </c>
      <c r="D17" s="5">
        <v>0</v>
      </c>
      <c r="E17" s="5" t="s">
        <v>25</v>
      </c>
      <c r="F17" s="5">
        <v>0</v>
      </c>
      <c r="G17" s="5">
        <v>0</v>
      </c>
    </row>
    <row r="18" spans="1:7" x14ac:dyDescent="0.35">
      <c r="A18" t="s">
        <v>214</v>
      </c>
      <c r="B18" t="s">
        <v>219</v>
      </c>
      <c r="C18" s="5">
        <v>10</v>
      </c>
      <c r="D18" s="5">
        <v>5</v>
      </c>
      <c r="E18" s="5" t="s">
        <v>25</v>
      </c>
      <c r="F18" s="5">
        <v>0</v>
      </c>
      <c r="G18" s="5" t="s">
        <v>25</v>
      </c>
    </row>
    <row r="19" spans="1:7" x14ac:dyDescent="0.35">
      <c r="A19" t="s">
        <v>214</v>
      </c>
      <c r="B19" t="s">
        <v>220</v>
      </c>
      <c r="C19" s="5">
        <v>10</v>
      </c>
      <c r="D19" s="5">
        <v>10</v>
      </c>
      <c r="E19" s="5">
        <v>10</v>
      </c>
      <c r="F19" s="5">
        <v>5</v>
      </c>
      <c r="G19" s="5" t="s">
        <v>25</v>
      </c>
    </row>
    <row r="20" spans="1:7" x14ac:dyDescent="0.35">
      <c r="A20" t="s">
        <v>214</v>
      </c>
      <c r="B20" t="s">
        <v>221</v>
      </c>
      <c r="C20" s="5" t="s">
        <v>25</v>
      </c>
      <c r="D20" s="5">
        <v>10</v>
      </c>
      <c r="E20" s="5">
        <v>0</v>
      </c>
      <c r="F20" s="5">
        <v>0</v>
      </c>
      <c r="G20" s="5">
        <v>0</v>
      </c>
    </row>
    <row r="21" spans="1:7" x14ac:dyDescent="0.35">
      <c r="A21" t="s">
        <v>214</v>
      </c>
      <c r="B21" t="s">
        <v>222</v>
      </c>
      <c r="C21" s="5" t="s">
        <v>25</v>
      </c>
      <c r="D21" s="5">
        <v>10</v>
      </c>
      <c r="E21" s="5">
        <v>10</v>
      </c>
      <c r="F21" s="5" t="s">
        <v>25</v>
      </c>
      <c r="G21" s="5">
        <v>0</v>
      </c>
    </row>
    <row r="22" spans="1:7" x14ac:dyDescent="0.35">
      <c r="A22" t="s">
        <v>214</v>
      </c>
      <c r="B22" t="s">
        <v>223</v>
      </c>
      <c r="C22" s="5">
        <v>0</v>
      </c>
      <c r="D22" s="5">
        <v>0</v>
      </c>
      <c r="E22" s="5">
        <v>0</v>
      </c>
      <c r="F22" s="5">
        <v>0</v>
      </c>
      <c r="G22" s="5">
        <v>0</v>
      </c>
    </row>
    <row r="23" spans="1:7" x14ac:dyDescent="0.35">
      <c r="A23" t="s">
        <v>214</v>
      </c>
      <c r="B23" t="s">
        <v>224</v>
      </c>
      <c r="C23" s="5">
        <v>0</v>
      </c>
      <c r="D23" s="5">
        <v>0</v>
      </c>
      <c r="E23" s="5">
        <v>0</v>
      </c>
      <c r="F23" s="5" t="s">
        <v>25</v>
      </c>
      <c r="G23" s="5">
        <v>0</v>
      </c>
    </row>
    <row r="24" spans="1:7" x14ac:dyDescent="0.35">
      <c r="A24" t="s">
        <v>214</v>
      </c>
      <c r="B24" t="s">
        <v>225</v>
      </c>
      <c r="C24" s="5" t="s">
        <v>25</v>
      </c>
      <c r="D24" s="5" t="s">
        <v>25</v>
      </c>
      <c r="E24" s="5">
        <v>0</v>
      </c>
      <c r="F24" s="5">
        <v>0</v>
      </c>
      <c r="G24" s="5" t="s">
        <v>25</v>
      </c>
    </row>
    <row r="25" spans="1:7" x14ac:dyDescent="0.35">
      <c r="A25" t="s">
        <v>179</v>
      </c>
      <c r="B25" t="s">
        <v>226</v>
      </c>
      <c r="C25" s="5">
        <v>0</v>
      </c>
      <c r="D25" s="5">
        <v>0</v>
      </c>
      <c r="E25" s="5">
        <v>0</v>
      </c>
      <c r="F25" s="5">
        <v>0</v>
      </c>
      <c r="G25" s="5">
        <v>0</v>
      </c>
    </row>
    <row r="26" spans="1:7" x14ac:dyDescent="0.35">
      <c r="A26" t="s">
        <v>179</v>
      </c>
      <c r="B26" t="s">
        <v>227</v>
      </c>
      <c r="C26" s="5">
        <v>0</v>
      </c>
      <c r="D26" s="5">
        <v>0</v>
      </c>
      <c r="E26" s="5">
        <v>0</v>
      </c>
      <c r="F26" s="5">
        <v>0</v>
      </c>
      <c r="G26" s="5">
        <v>0</v>
      </c>
    </row>
    <row r="27" spans="1:7" x14ac:dyDescent="0.35">
      <c r="A27" t="s">
        <v>179</v>
      </c>
      <c r="B27" t="s">
        <v>228</v>
      </c>
      <c r="C27" s="5">
        <v>0</v>
      </c>
      <c r="D27" s="5">
        <v>0</v>
      </c>
      <c r="E27" s="5">
        <v>0</v>
      </c>
      <c r="F27" s="5">
        <v>0</v>
      </c>
      <c r="G27" s="5">
        <v>0</v>
      </c>
    </row>
    <row r="28" spans="1:7" x14ac:dyDescent="0.35">
      <c r="A28" t="s">
        <v>179</v>
      </c>
      <c r="B28" t="s">
        <v>229</v>
      </c>
      <c r="C28" s="5">
        <v>5</v>
      </c>
      <c r="D28" s="5">
        <v>5</v>
      </c>
      <c r="E28" s="5">
        <v>10</v>
      </c>
      <c r="F28" s="5">
        <v>15</v>
      </c>
      <c r="G28" s="5">
        <v>10</v>
      </c>
    </row>
    <row r="29" spans="1:7" x14ac:dyDescent="0.35">
      <c r="A29" t="s">
        <v>179</v>
      </c>
      <c r="B29" t="s">
        <v>230</v>
      </c>
      <c r="C29" s="5">
        <v>0</v>
      </c>
      <c r="D29" s="5">
        <v>40</v>
      </c>
      <c r="E29" s="5">
        <v>35</v>
      </c>
      <c r="F29" s="5">
        <v>0</v>
      </c>
      <c r="G29" s="5">
        <v>20</v>
      </c>
    </row>
    <row r="30" spans="1:7" x14ac:dyDescent="0.35">
      <c r="A30" t="s">
        <v>179</v>
      </c>
      <c r="B30" t="s">
        <v>223</v>
      </c>
      <c r="C30" s="5">
        <v>0</v>
      </c>
      <c r="D30" s="5">
        <v>0</v>
      </c>
      <c r="E30" s="5">
        <v>0</v>
      </c>
      <c r="F30" s="5">
        <v>0</v>
      </c>
      <c r="G30" s="5" t="s">
        <v>25</v>
      </c>
    </row>
    <row r="31" spans="1:7" x14ac:dyDescent="0.35">
      <c r="A31" t="s">
        <v>179</v>
      </c>
      <c r="B31" t="s">
        <v>231</v>
      </c>
      <c r="C31" s="5">
        <v>0</v>
      </c>
      <c r="D31" s="5">
        <v>0</v>
      </c>
      <c r="E31" s="5">
        <v>0</v>
      </c>
      <c r="F31" s="5">
        <v>0</v>
      </c>
      <c r="G31" s="5">
        <v>0</v>
      </c>
    </row>
    <row r="32" spans="1:7" x14ac:dyDescent="0.35">
      <c r="A32" t="s">
        <v>179</v>
      </c>
      <c r="B32" t="s">
        <v>224</v>
      </c>
      <c r="C32" s="5" t="s">
        <v>25</v>
      </c>
      <c r="D32" s="5" t="s">
        <v>25</v>
      </c>
      <c r="E32" s="5">
        <v>0</v>
      </c>
      <c r="F32" s="5">
        <v>0</v>
      </c>
      <c r="G32" s="5">
        <v>0</v>
      </c>
    </row>
    <row r="33" spans="1:7" x14ac:dyDescent="0.35">
      <c r="A33" t="s">
        <v>179</v>
      </c>
      <c r="B33" t="s">
        <v>225</v>
      </c>
      <c r="C33" s="5">
        <v>10</v>
      </c>
      <c r="D33" s="5" t="s">
        <v>25</v>
      </c>
      <c r="E33" s="5">
        <v>0</v>
      </c>
      <c r="F33" s="5" t="s">
        <v>25</v>
      </c>
      <c r="G33" s="5">
        <v>0</v>
      </c>
    </row>
    <row r="34" spans="1:7" x14ac:dyDescent="0.35">
      <c r="A34" t="s">
        <v>179</v>
      </c>
      <c r="B34" t="s">
        <v>232</v>
      </c>
      <c r="C34" s="5">
        <v>10</v>
      </c>
      <c r="D34" s="5">
        <v>10</v>
      </c>
      <c r="E34" s="5">
        <v>0</v>
      </c>
      <c r="F34" s="5">
        <v>10</v>
      </c>
      <c r="G34" s="5" t="s">
        <v>25</v>
      </c>
    </row>
    <row r="35" spans="1:7" x14ac:dyDescent="0.35">
      <c r="A35" t="s">
        <v>181</v>
      </c>
      <c r="B35" t="s">
        <v>226</v>
      </c>
      <c r="C35" s="5">
        <v>0</v>
      </c>
      <c r="D35" s="5">
        <v>0</v>
      </c>
      <c r="E35" s="5">
        <v>0</v>
      </c>
      <c r="F35" s="5">
        <v>0</v>
      </c>
      <c r="G35" s="5">
        <v>0</v>
      </c>
    </row>
    <row r="36" spans="1:7" x14ac:dyDescent="0.35">
      <c r="A36" t="s">
        <v>181</v>
      </c>
      <c r="B36" t="s">
        <v>227</v>
      </c>
      <c r="C36" s="5">
        <v>0</v>
      </c>
      <c r="D36" s="5">
        <v>0</v>
      </c>
      <c r="E36" s="5">
        <v>0</v>
      </c>
      <c r="F36" s="5">
        <v>0</v>
      </c>
      <c r="G36" s="5">
        <v>0</v>
      </c>
    </row>
    <row r="37" spans="1:7" x14ac:dyDescent="0.35">
      <c r="A37" t="s">
        <v>181</v>
      </c>
      <c r="B37" t="s">
        <v>228</v>
      </c>
      <c r="C37" s="5">
        <v>15</v>
      </c>
      <c r="D37" s="5">
        <v>0</v>
      </c>
      <c r="E37" s="5">
        <v>0</v>
      </c>
      <c r="F37" s="5">
        <v>0</v>
      </c>
      <c r="G37" s="5">
        <v>0</v>
      </c>
    </row>
    <row r="38" spans="1:7" x14ac:dyDescent="0.35">
      <c r="A38" t="s">
        <v>181</v>
      </c>
      <c r="B38" t="s">
        <v>233</v>
      </c>
      <c r="C38" s="5">
        <v>0</v>
      </c>
      <c r="D38" s="5">
        <v>0</v>
      </c>
      <c r="E38" s="5">
        <v>0</v>
      </c>
      <c r="F38" s="5">
        <v>0</v>
      </c>
      <c r="G38" s="5">
        <v>0</v>
      </c>
    </row>
    <row r="39" spans="1:7" x14ac:dyDescent="0.35">
      <c r="A39" t="s">
        <v>181</v>
      </c>
      <c r="B39" t="s">
        <v>234</v>
      </c>
      <c r="C39" s="5">
        <v>0</v>
      </c>
      <c r="D39" s="5">
        <v>0</v>
      </c>
      <c r="E39" s="5">
        <v>0</v>
      </c>
      <c r="F39" s="5">
        <v>30</v>
      </c>
      <c r="G39" s="5">
        <v>45</v>
      </c>
    </row>
    <row r="40" spans="1:7" x14ac:dyDescent="0.35">
      <c r="A40" t="s">
        <v>181</v>
      </c>
      <c r="B40" t="s">
        <v>229</v>
      </c>
      <c r="C40" s="5">
        <v>10</v>
      </c>
      <c r="D40" s="5">
        <v>20</v>
      </c>
      <c r="E40" s="5">
        <v>10</v>
      </c>
      <c r="F40" s="5">
        <v>5</v>
      </c>
      <c r="G40" s="5">
        <v>20</v>
      </c>
    </row>
    <row r="41" spans="1:7" x14ac:dyDescent="0.35">
      <c r="A41" t="s">
        <v>181</v>
      </c>
      <c r="B41" t="s">
        <v>235</v>
      </c>
      <c r="C41" s="5" t="s">
        <v>25</v>
      </c>
      <c r="D41" s="5">
        <v>0</v>
      </c>
      <c r="E41" s="5">
        <v>0</v>
      </c>
      <c r="F41" s="5">
        <v>0</v>
      </c>
      <c r="G41" s="5">
        <v>0</v>
      </c>
    </row>
    <row r="42" spans="1:7" x14ac:dyDescent="0.35">
      <c r="A42" t="s">
        <v>181</v>
      </c>
      <c r="B42" t="s">
        <v>236</v>
      </c>
      <c r="C42" s="5">
        <v>10</v>
      </c>
      <c r="D42" s="5">
        <v>10</v>
      </c>
      <c r="E42" s="5">
        <v>10</v>
      </c>
      <c r="F42" s="5">
        <v>10</v>
      </c>
      <c r="G42" s="5" t="s">
        <v>25</v>
      </c>
    </row>
    <row r="43" spans="1:7" x14ac:dyDescent="0.35">
      <c r="A43" t="s">
        <v>181</v>
      </c>
      <c r="B43" t="s">
        <v>237</v>
      </c>
      <c r="C43" s="5">
        <v>0</v>
      </c>
      <c r="D43" s="5">
        <v>0</v>
      </c>
      <c r="E43" s="5">
        <v>0</v>
      </c>
      <c r="F43" s="5">
        <v>0</v>
      </c>
      <c r="G43" s="5" t="s">
        <v>25</v>
      </c>
    </row>
    <row r="44" spans="1:7" x14ac:dyDescent="0.35">
      <c r="A44" t="s">
        <v>181</v>
      </c>
      <c r="B44" t="s">
        <v>230</v>
      </c>
      <c r="C44" s="5">
        <v>5</v>
      </c>
      <c r="D44" s="5">
        <v>5</v>
      </c>
      <c r="E44" s="5">
        <v>5</v>
      </c>
      <c r="F44" s="5">
        <v>10</v>
      </c>
      <c r="G44" s="5">
        <v>0</v>
      </c>
    </row>
    <row r="45" spans="1:7" x14ac:dyDescent="0.35">
      <c r="A45" t="s">
        <v>181</v>
      </c>
      <c r="B45" t="s">
        <v>223</v>
      </c>
      <c r="C45" s="5">
        <v>0</v>
      </c>
      <c r="D45" s="5" t="s">
        <v>25</v>
      </c>
      <c r="E45" s="5">
        <v>0</v>
      </c>
      <c r="F45" s="5">
        <v>0</v>
      </c>
      <c r="G45" s="5">
        <v>0</v>
      </c>
    </row>
    <row r="46" spans="1:7" x14ac:dyDescent="0.35">
      <c r="A46" t="s">
        <v>181</v>
      </c>
      <c r="B46" t="s">
        <v>238</v>
      </c>
      <c r="C46" s="5">
        <v>5</v>
      </c>
      <c r="D46" s="5">
        <v>5</v>
      </c>
      <c r="E46" s="5">
        <v>20</v>
      </c>
      <c r="F46" s="5">
        <v>0</v>
      </c>
      <c r="G46" s="5">
        <v>5</v>
      </c>
    </row>
    <row r="47" spans="1:7" x14ac:dyDescent="0.35">
      <c r="A47" t="s">
        <v>181</v>
      </c>
      <c r="B47" t="s">
        <v>239</v>
      </c>
      <c r="C47" s="5">
        <v>0</v>
      </c>
      <c r="D47" s="5">
        <v>0</v>
      </c>
      <c r="E47" s="5">
        <v>0</v>
      </c>
      <c r="F47" s="5">
        <v>0</v>
      </c>
      <c r="G47" s="5">
        <v>0</v>
      </c>
    </row>
    <row r="48" spans="1:7" x14ac:dyDescent="0.35">
      <c r="A48" t="s">
        <v>181</v>
      </c>
      <c r="B48" t="s">
        <v>240</v>
      </c>
      <c r="C48" s="5">
        <v>0</v>
      </c>
      <c r="D48" s="5">
        <v>0</v>
      </c>
      <c r="E48" s="5">
        <v>0</v>
      </c>
      <c r="F48" s="5">
        <v>0</v>
      </c>
      <c r="G48" s="5">
        <v>5</v>
      </c>
    </row>
    <row r="49" spans="1:7" x14ac:dyDescent="0.35">
      <c r="A49" t="s">
        <v>181</v>
      </c>
      <c r="B49" t="s">
        <v>231</v>
      </c>
      <c r="C49" s="5">
        <v>0</v>
      </c>
      <c r="D49" s="5">
        <v>0</v>
      </c>
      <c r="E49" s="5">
        <v>0</v>
      </c>
      <c r="F49" s="5">
        <v>0</v>
      </c>
      <c r="G49" s="5" t="s">
        <v>25</v>
      </c>
    </row>
    <row r="50" spans="1:7" x14ac:dyDescent="0.35">
      <c r="A50" t="s">
        <v>181</v>
      </c>
      <c r="B50" t="s">
        <v>224</v>
      </c>
      <c r="C50" s="5" t="s">
        <v>25</v>
      </c>
      <c r="D50" s="5" t="s">
        <v>25</v>
      </c>
      <c r="E50" s="5">
        <v>0</v>
      </c>
      <c r="F50" s="5" t="s">
        <v>25</v>
      </c>
      <c r="G50" s="5">
        <v>0</v>
      </c>
    </row>
    <row r="51" spans="1:7" x14ac:dyDescent="0.35">
      <c r="A51" t="s">
        <v>181</v>
      </c>
      <c r="B51" t="s">
        <v>225</v>
      </c>
      <c r="C51" s="5">
        <v>5</v>
      </c>
      <c r="D51" s="5" t="s">
        <v>25</v>
      </c>
      <c r="E51" s="5">
        <v>0</v>
      </c>
      <c r="F51" s="5">
        <v>0</v>
      </c>
      <c r="G51" s="5">
        <v>0</v>
      </c>
    </row>
    <row r="52" spans="1:7" x14ac:dyDescent="0.35">
      <c r="A52" t="s">
        <v>181</v>
      </c>
      <c r="B52" t="s">
        <v>232</v>
      </c>
      <c r="C52" s="5">
        <v>10</v>
      </c>
      <c r="D52" s="5">
        <v>20</v>
      </c>
      <c r="E52" s="5" t="s">
        <v>25</v>
      </c>
      <c r="F52" s="5">
        <v>50</v>
      </c>
      <c r="G52" s="5">
        <v>10</v>
      </c>
    </row>
    <row r="53" spans="1:7" x14ac:dyDescent="0.35">
      <c r="A53" t="s">
        <v>183</v>
      </c>
      <c r="B53" t="s">
        <v>241</v>
      </c>
      <c r="C53" s="5">
        <v>0</v>
      </c>
      <c r="D53" s="5">
        <v>0</v>
      </c>
      <c r="E53" s="5">
        <v>0</v>
      </c>
      <c r="F53" s="5">
        <v>0</v>
      </c>
      <c r="G53" s="5">
        <v>0</v>
      </c>
    </row>
    <row r="54" spans="1:7" x14ac:dyDescent="0.35">
      <c r="A54" t="s">
        <v>183</v>
      </c>
      <c r="B54" t="s">
        <v>226</v>
      </c>
      <c r="C54" s="5">
        <v>0</v>
      </c>
      <c r="D54" s="5">
        <v>0</v>
      </c>
      <c r="E54" s="5">
        <v>0</v>
      </c>
      <c r="F54" s="5">
        <v>0</v>
      </c>
      <c r="G54" s="5">
        <v>0</v>
      </c>
    </row>
    <row r="55" spans="1:7" x14ac:dyDescent="0.35">
      <c r="A55" t="s">
        <v>183</v>
      </c>
      <c r="B55" t="s">
        <v>227</v>
      </c>
      <c r="C55" s="5">
        <v>0</v>
      </c>
      <c r="D55" s="5">
        <v>0</v>
      </c>
      <c r="E55" s="5">
        <v>0</v>
      </c>
      <c r="F55" s="5">
        <v>0</v>
      </c>
      <c r="G55" s="5">
        <v>0</v>
      </c>
    </row>
    <row r="56" spans="1:7" x14ac:dyDescent="0.35">
      <c r="A56" t="s">
        <v>183</v>
      </c>
      <c r="B56" t="s">
        <v>228</v>
      </c>
      <c r="C56" s="5">
        <v>0</v>
      </c>
      <c r="D56" s="5">
        <v>0</v>
      </c>
      <c r="E56" s="5">
        <v>0</v>
      </c>
      <c r="F56" s="5" t="s">
        <v>23</v>
      </c>
      <c r="G56" s="5" t="s">
        <v>23</v>
      </c>
    </row>
    <row r="57" spans="1:7" x14ac:dyDescent="0.35">
      <c r="A57" t="s">
        <v>183</v>
      </c>
      <c r="B57" t="s">
        <v>242</v>
      </c>
      <c r="C57" s="5" t="s">
        <v>23</v>
      </c>
      <c r="D57" s="5" t="s">
        <v>23</v>
      </c>
      <c r="E57" s="5" t="s">
        <v>23</v>
      </c>
      <c r="F57" s="5">
        <v>0</v>
      </c>
      <c r="G57" s="5">
        <v>0</v>
      </c>
    </row>
    <row r="58" spans="1:7" x14ac:dyDescent="0.35">
      <c r="A58" t="s">
        <v>183</v>
      </c>
      <c r="B58" t="s">
        <v>243</v>
      </c>
      <c r="C58" s="5" t="s">
        <v>25</v>
      </c>
      <c r="D58" s="5">
        <v>0</v>
      </c>
      <c r="E58" s="5">
        <v>0</v>
      </c>
      <c r="F58" s="5">
        <v>0</v>
      </c>
      <c r="G58" s="5" t="s">
        <v>25</v>
      </c>
    </row>
    <row r="59" spans="1:7" x14ac:dyDescent="0.35">
      <c r="A59" t="s">
        <v>183</v>
      </c>
      <c r="B59" t="s">
        <v>236</v>
      </c>
      <c r="C59" s="5">
        <v>20</v>
      </c>
      <c r="D59" s="5" t="s">
        <v>25</v>
      </c>
      <c r="E59" s="5">
        <v>15</v>
      </c>
      <c r="F59" s="5">
        <v>20</v>
      </c>
      <c r="G59" s="5">
        <v>15</v>
      </c>
    </row>
    <row r="60" spans="1:7" x14ac:dyDescent="0.35">
      <c r="A60" t="s">
        <v>183</v>
      </c>
      <c r="B60" t="s">
        <v>230</v>
      </c>
      <c r="C60" s="5">
        <v>0</v>
      </c>
      <c r="D60" s="5">
        <v>0</v>
      </c>
      <c r="E60" s="5">
        <v>0</v>
      </c>
      <c r="F60" s="5" t="s">
        <v>23</v>
      </c>
      <c r="G60" s="5" t="s">
        <v>23</v>
      </c>
    </row>
    <row r="61" spans="1:7" x14ac:dyDescent="0.35">
      <c r="A61" t="s">
        <v>183</v>
      </c>
      <c r="B61" t="s">
        <v>223</v>
      </c>
      <c r="C61" s="5">
        <v>0</v>
      </c>
      <c r="D61" s="5">
        <v>0</v>
      </c>
      <c r="E61" s="5">
        <v>0</v>
      </c>
      <c r="F61" s="5">
        <v>0</v>
      </c>
      <c r="G61" s="5">
        <v>0</v>
      </c>
    </row>
    <row r="62" spans="1:7" x14ac:dyDescent="0.35">
      <c r="A62" t="s">
        <v>183</v>
      </c>
      <c r="B62" t="s">
        <v>238</v>
      </c>
      <c r="C62" s="5" t="s">
        <v>25</v>
      </c>
      <c r="D62" s="5">
        <v>0</v>
      </c>
      <c r="E62" s="5">
        <v>0</v>
      </c>
      <c r="F62" s="5">
        <v>0</v>
      </c>
      <c r="G62" s="5" t="s">
        <v>25</v>
      </c>
    </row>
    <row r="63" spans="1:7" x14ac:dyDescent="0.35">
      <c r="A63" t="s">
        <v>183</v>
      </c>
      <c r="B63" t="s">
        <v>239</v>
      </c>
      <c r="C63" s="5">
        <v>0</v>
      </c>
      <c r="D63" s="5">
        <v>0</v>
      </c>
      <c r="E63" s="5">
        <v>0</v>
      </c>
      <c r="F63" s="5">
        <v>0</v>
      </c>
      <c r="G63" s="5">
        <v>0</v>
      </c>
    </row>
    <row r="64" spans="1:7" x14ac:dyDescent="0.35">
      <c r="A64" t="s">
        <v>183</v>
      </c>
      <c r="B64" t="s">
        <v>231</v>
      </c>
      <c r="C64" s="5">
        <v>0</v>
      </c>
      <c r="D64" s="5">
        <v>0</v>
      </c>
      <c r="E64" s="5">
        <v>0</v>
      </c>
      <c r="F64" s="5">
        <v>0</v>
      </c>
      <c r="G64" s="5">
        <v>0</v>
      </c>
    </row>
    <row r="65" spans="1:7" x14ac:dyDescent="0.35">
      <c r="A65" t="s">
        <v>183</v>
      </c>
      <c r="B65" t="s">
        <v>224</v>
      </c>
      <c r="C65" s="5">
        <v>0</v>
      </c>
      <c r="D65" s="5">
        <v>0</v>
      </c>
      <c r="E65" s="5" t="s">
        <v>25</v>
      </c>
      <c r="F65" s="5">
        <v>0</v>
      </c>
      <c r="G65" s="5">
        <v>0</v>
      </c>
    </row>
    <row r="66" spans="1:7" x14ac:dyDescent="0.35">
      <c r="A66" t="s">
        <v>183</v>
      </c>
      <c r="B66" t="s">
        <v>232</v>
      </c>
      <c r="C66" s="5">
        <v>0</v>
      </c>
      <c r="D66" s="5">
        <v>0</v>
      </c>
      <c r="E66" s="5">
        <v>0</v>
      </c>
      <c r="F66" s="5">
        <v>5</v>
      </c>
      <c r="G66" s="5">
        <v>0</v>
      </c>
    </row>
    <row r="67" spans="1:7" x14ac:dyDescent="0.35">
      <c r="A67" t="s">
        <v>185</v>
      </c>
      <c r="B67" t="s">
        <v>226</v>
      </c>
      <c r="C67" s="5">
        <v>55</v>
      </c>
      <c r="D67" s="5">
        <v>35</v>
      </c>
      <c r="E67" s="5">
        <v>0</v>
      </c>
      <c r="F67" s="5">
        <v>50</v>
      </c>
      <c r="G67" s="5">
        <v>70</v>
      </c>
    </row>
    <row r="68" spans="1:7" x14ac:dyDescent="0.35">
      <c r="A68" t="s">
        <v>185</v>
      </c>
      <c r="B68" t="s">
        <v>243</v>
      </c>
      <c r="C68" s="5">
        <v>55</v>
      </c>
      <c r="D68" s="5">
        <v>20</v>
      </c>
      <c r="E68" s="5">
        <v>30</v>
      </c>
      <c r="F68" s="5">
        <v>20</v>
      </c>
      <c r="G68" s="5">
        <v>30</v>
      </c>
    </row>
    <row r="69" spans="1:7" x14ac:dyDescent="0.35">
      <c r="A69" t="s">
        <v>185</v>
      </c>
      <c r="B69" t="s">
        <v>230</v>
      </c>
      <c r="C69" s="5" t="s">
        <v>25</v>
      </c>
      <c r="D69" s="5">
        <v>0</v>
      </c>
      <c r="E69" s="5">
        <v>0</v>
      </c>
      <c r="F69" s="5" t="s">
        <v>23</v>
      </c>
      <c r="G69" s="5" t="s">
        <v>23</v>
      </c>
    </row>
    <row r="70" spans="1:7" x14ac:dyDescent="0.35">
      <c r="A70" t="s">
        <v>185</v>
      </c>
      <c r="B70" t="s">
        <v>223</v>
      </c>
      <c r="C70" s="5">
        <v>0</v>
      </c>
      <c r="D70" s="5">
        <v>0</v>
      </c>
      <c r="E70" s="5">
        <v>0</v>
      </c>
      <c r="F70" s="5">
        <v>0</v>
      </c>
      <c r="G70" s="5">
        <v>0</v>
      </c>
    </row>
    <row r="71" spans="1:7" x14ac:dyDescent="0.35">
      <c r="A71" t="s">
        <v>185</v>
      </c>
      <c r="B71" t="s">
        <v>238</v>
      </c>
      <c r="C71" s="5">
        <v>0</v>
      </c>
      <c r="D71" s="5" t="s">
        <v>23</v>
      </c>
      <c r="E71" s="5" t="s">
        <v>23</v>
      </c>
      <c r="F71" s="5" t="s">
        <v>23</v>
      </c>
      <c r="G71" s="5" t="s">
        <v>23</v>
      </c>
    </row>
    <row r="72" spans="1:7" x14ac:dyDescent="0.35">
      <c r="A72" t="s">
        <v>185</v>
      </c>
      <c r="B72" t="s">
        <v>231</v>
      </c>
      <c r="C72" s="5">
        <v>0</v>
      </c>
      <c r="D72" s="5">
        <v>0</v>
      </c>
      <c r="E72" s="5">
        <v>0</v>
      </c>
      <c r="F72" s="5">
        <v>0</v>
      </c>
      <c r="G72" s="5">
        <v>0</v>
      </c>
    </row>
    <row r="73" spans="1:7" x14ac:dyDescent="0.35">
      <c r="A73" t="s">
        <v>185</v>
      </c>
      <c r="B73" t="s">
        <v>224</v>
      </c>
      <c r="C73" s="5">
        <v>0</v>
      </c>
      <c r="D73" s="5">
        <v>0</v>
      </c>
      <c r="E73" s="5">
        <v>0</v>
      </c>
      <c r="F73" s="5">
        <v>0</v>
      </c>
      <c r="G73" s="5">
        <v>0</v>
      </c>
    </row>
    <row r="74" spans="1:7" x14ac:dyDescent="0.35">
      <c r="A74" t="s">
        <v>185</v>
      </c>
      <c r="B74" t="s">
        <v>244</v>
      </c>
      <c r="C74" s="5">
        <v>20</v>
      </c>
      <c r="D74" s="5">
        <v>5</v>
      </c>
      <c r="E74" s="5">
        <v>30</v>
      </c>
      <c r="F74" s="5">
        <v>10</v>
      </c>
      <c r="G74" s="5">
        <v>20</v>
      </c>
    </row>
  </sheetData>
  <pageMargins left="0.7" right="0.7" top="0.75" bottom="0.75" header="0.3" footer="0.3"/>
  <pageSetup paperSize="9"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81"/>
  <sheetViews>
    <sheetView zoomScaleNormal="100" workbookViewId="0"/>
  </sheetViews>
  <sheetFormatPr defaultColWidth="11.07421875" defaultRowHeight="15.5" x14ac:dyDescent="0.35"/>
  <cols>
    <col min="1" max="1" width="6.69140625" customWidth="1"/>
    <col min="2" max="2" width="67.69140625" customWidth="1"/>
    <col min="3" max="7" width="19.69140625" customWidth="1"/>
  </cols>
  <sheetData>
    <row r="1" spans="1:7" ht="30" customHeight="1" x14ac:dyDescent="0.35">
      <c r="A1" s="1" t="s">
        <v>575</v>
      </c>
    </row>
    <row r="2" spans="1:7" x14ac:dyDescent="0.35">
      <c r="A2" t="s">
        <v>540</v>
      </c>
    </row>
    <row r="3" spans="1:7" x14ac:dyDescent="0.35">
      <c r="A3" t="s">
        <v>542</v>
      </c>
    </row>
    <row r="4" spans="1:7" x14ac:dyDescent="0.35">
      <c r="A4" s="4" t="s">
        <v>178</v>
      </c>
      <c r="B4" s="4" t="s">
        <v>6</v>
      </c>
      <c r="C4" s="4" t="s">
        <v>7</v>
      </c>
      <c r="D4" s="4" t="s">
        <v>10</v>
      </c>
      <c r="E4" s="4" t="s">
        <v>13</v>
      </c>
      <c r="F4" s="4" t="s">
        <v>16</v>
      </c>
      <c r="G4" s="4" t="s">
        <v>19</v>
      </c>
    </row>
    <row r="5" spans="1:7" x14ac:dyDescent="0.35">
      <c r="A5" t="s">
        <v>214</v>
      </c>
      <c r="B5" t="s">
        <v>215</v>
      </c>
      <c r="C5" s="5">
        <v>0</v>
      </c>
      <c r="D5" s="5">
        <v>0</v>
      </c>
      <c r="E5" s="5">
        <v>0</v>
      </c>
      <c r="F5" s="5">
        <v>0</v>
      </c>
      <c r="G5" s="5">
        <v>0</v>
      </c>
    </row>
    <row r="6" spans="1:7" x14ac:dyDescent="0.35">
      <c r="A6" t="s">
        <v>179</v>
      </c>
      <c r="B6" t="s">
        <v>180</v>
      </c>
      <c r="C6" s="5">
        <v>0</v>
      </c>
      <c r="D6" s="5" t="s">
        <v>25</v>
      </c>
      <c r="E6" s="5" t="s">
        <v>25</v>
      </c>
      <c r="F6" s="5">
        <v>0</v>
      </c>
      <c r="G6" s="5">
        <v>0</v>
      </c>
    </row>
    <row r="7" spans="1:7" x14ac:dyDescent="0.35">
      <c r="A7" t="s">
        <v>181</v>
      </c>
      <c r="B7" t="s">
        <v>182</v>
      </c>
      <c r="C7" s="5">
        <v>30</v>
      </c>
      <c r="D7" s="5">
        <v>20</v>
      </c>
      <c r="E7" s="5">
        <v>30</v>
      </c>
      <c r="F7" s="5">
        <v>20</v>
      </c>
      <c r="G7" s="5">
        <v>40</v>
      </c>
    </row>
    <row r="8" spans="1:7" x14ac:dyDescent="0.35">
      <c r="A8" t="s">
        <v>183</v>
      </c>
      <c r="B8" t="s">
        <v>184</v>
      </c>
      <c r="C8" s="5">
        <v>295</v>
      </c>
      <c r="D8" s="5">
        <v>185</v>
      </c>
      <c r="E8" s="5">
        <v>190</v>
      </c>
      <c r="F8" s="5">
        <v>155</v>
      </c>
      <c r="G8" s="5">
        <v>220</v>
      </c>
    </row>
    <row r="9" spans="1:7" x14ac:dyDescent="0.35">
      <c r="A9" t="s">
        <v>185</v>
      </c>
      <c r="B9" t="s">
        <v>186</v>
      </c>
      <c r="C9" s="5">
        <v>65</v>
      </c>
      <c r="D9" s="5">
        <v>60</v>
      </c>
      <c r="E9" s="5">
        <v>170</v>
      </c>
      <c r="F9" s="5">
        <v>40</v>
      </c>
      <c r="G9" s="5">
        <v>55</v>
      </c>
    </row>
    <row r="10" spans="1:7" x14ac:dyDescent="0.35">
      <c r="A10" s="7" t="s">
        <v>214</v>
      </c>
      <c r="B10" s="7" t="s">
        <v>245</v>
      </c>
      <c r="C10" s="6">
        <v>0</v>
      </c>
      <c r="D10" s="6">
        <v>0</v>
      </c>
      <c r="E10" s="6">
        <v>0</v>
      </c>
      <c r="F10" s="6">
        <v>0</v>
      </c>
      <c r="G10" s="6">
        <v>0</v>
      </c>
    </row>
    <row r="11" spans="1:7" x14ac:dyDescent="0.35">
      <c r="A11" t="s">
        <v>214</v>
      </c>
      <c r="B11" t="s">
        <v>246</v>
      </c>
      <c r="C11" s="5">
        <v>0</v>
      </c>
      <c r="D11" s="5">
        <v>0</v>
      </c>
      <c r="E11" s="5">
        <v>0</v>
      </c>
      <c r="F11" s="5">
        <v>0</v>
      </c>
      <c r="G11" s="5" t="s">
        <v>23</v>
      </c>
    </row>
    <row r="12" spans="1:7" x14ac:dyDescent="0.35">
      <c r="A12" t="s">
        <v>179</v>
      </c>
      <c r="B12" t="s">
        <v>247</v>
      </c>
      <c r="C12" s="5">
        <v>0</v>
      </c>
      <c r="D12" s="5" t="s">
        <v>25</v>
      </c>
      <c r="E12" s="5" t="s">
        <v>25</v>
      </c>
      <c r="F12" s="5">
        <v>0</v>
      </c>
      <c r="G12" s="5">
        <v>0</v>
      </c>
    </row>
    <row r="13" spans="1:7" x14ac:dyDescent="0.35">
      <c r="A13" t="s">
        <v>179</v>
      </c>
      <c r="B13" t="s">
        <v>248</v>
      </c>
      <c r="C13" s="5">
        <v>0</v>
      </c>
      <c r="D13" s="5" t="s">
        <v>23</v>
      </c>
      <c r="E13" s="5" t="s">
        <v>23</v>
      </c>
      <c r="F13" s="5" t="s">
        <v>23</v>
      </c>
      <c r="G13" s="5" t="s">
        <v>23</v>
      </c>
    </row>
    <row r="14" spans="1:7" x14ac:dyDescent="0.35">
      <c r="A14" t="s">
        <v>179</v>
      </c>
      <c r="B14" t="s">
        <v>249</v>
      </c>
      <c r="C14" s="5">
        <v>0</v>
      </c>
      <c r="D14" s="5">
        <v>0</v>
      </c>
      <c r="E14" s="5">
        <v>0</v>
      </c>
      <c r="F14" s="5">
        <v>0</v>
      </c>
      <c r="G14" s="5">
        <v>0</v>
      </c>
    </row>
    <row r="15" spans="1:7" x14ac:dyDescent="0.35">
      <c r="A15" t="s">
        <v>179</v>
      </c>
      <c r="B15" t="s">
        <v>245</v>
      </c>
      <c r="C15" s="5">
        <v>0</v>
      </c>
      <c r="D15" s="5">
        <v>0</v>
      </c>
      <c r="E15" s="5">
        <v>0</v>
      </c>
      <c r="F15" s="5">
        <v>0</v>
      </c>
      <c r="G15" s="5">
        <v>0</v>
      </c>
    </row>
    <row r="16" spans="1:7" x14ac:dyDescent="0.35">
      <c r="A16" t="s">
        <v>179</v>
      </c>
      <c r="B16" t="s">
        <v>246</v>
      </c>
      <c r="C16" s="5">
        <v>0</v>
      </c>
      <c r="D16" s="5">
        <v>0</v>
      </c>
      <c r="E16" s="5">
        <v>0</v>
      </c>
      <c r="F16" s="5">
        <v>0</v>
      </c>
      <c r="G16" s="5">
        <v>0</v>
      </c>
    </row>
    <row r="17" spans="1:7" x14ac:dyDescent="0.35">
      <c r="A17" t="s">
        <v>181</v>
      </c>
      <c r="B17" t="s">
        <v>250</v>
      </c>
      <c r="C17" s="5">
        <v>0</v>
      </c>
      <c r="D17" s="5">
        <v>0</v>
      </c>
      <c r="E17" s="5">
        <v>0</v>
      </c>
      <c r="F17" s="5">
        <v>0</v>
      </c>
      <c r="G17" s="5">
        <v>0</v>
      </c>
    </row>
    <row r="18" spans="1:7" x14ac:dyDescent="0.35">
      <c r="A18" t="s">
        <v>181</v>
      </c>
      <c r="B18" t="s">
        <v>251</v>
      </c>
      <c r="C18" s="5">
        <v>0</v>
      </c>
      <c r="D18" s="5">
        <v>0</v>
      </c>
      <c r="E18" s="5">
        <v>0</v>
      </c>
      <c r="F18" s="5">
        <v>0</v>
      </c>
      <c r="G18" s="5">
        <v>0</v>
      </c>
    </row>
    <row r="19" spans="1:7" x14ac:dyDescent="0.35">
      <c r="A19" t="s">
        <v>181</v>
      </c>
      <c r="B19" t="s">
        <v>252</v>
      </c>
      <c r="C19" s="5">
        <v>0</v>
      </c>
      <c r="D19" s="5">
        <v>0</v>
      </c>
      <c r="E19" s="5">
        <v>0</v>
      </c>
      <c r="F19" s="5">
        <v>0</v>
      </c>
      <c r="G19" s="5">
        <v>0</v>
      </c>
    </row>
    <row r="20" spans="1:7" x14ac:dyDescent="0.35">
      <c r="A20" t="s">
        <v>181</v>
      </c>
      <c r="B20" t="s">
        <v>253</v>
      </c>
      <c r="C20" s="5">
        <v>0</v>
      </c>
      <c r="D20" s="5">
        <v>0</v>
      </c>
      <c r="E20" s="5">
        <v>0</v>
      </c>
      <c r="F20" s="5">
        <v>0</v>
      </c>
      <c r="G20" s="5">
        <v>0</v>
      </c>
    </row>
    <row r="21" spans="1:7" x14ac:dyDescent="0.35">
      <c r="A21" t="s">
        <v>181</v>
      </c>
      <c r="B21" t="s">
        <v>254</v>
      </c>
      <c r="C21" s="5">
        <v>0</v>
      </c>
      <c r="D21" s="5">
        <v>0</v>
      </c>
      <c r="E21" s="5">
        <v>0</v>
      </c>
      <c r="F21" s="5">
        <v>0</v>
      </c>
      <c r="G21" s="5">
        <v>0</v>
      </c>
    </row>
    <row r="22" spans="1:7" x14ac:dyDescent="0.35">
      <c r="A22" t="s">
        <v>181</v>
      </c>
      <c r="B22" t="s">
        <v>255</v>
      </c>
      <c r="C22" s="5" t="s">
        <v>23</v>
      </c>
      <c r="D22" s="5" t="s">
        <v>23</v>
      </c>
      <c r="E22" s="5" t="s">
        <v>23</v>
      </c>
      <c r="F22" s="5">
        <v>0</v>
      </c>
      <c r="G22" s="5">
        <v>0</v>
      </c>
    </row>
    <row r="23" spans="1:7" x14ac:dyDescent="0.35">
      <c r="A23" t="s">
        <v>181</v>
      </c>
      <c r="B23" t="s">
        <v>256</v>
      </c>
      <c r="C23" s="5">
        <v>0</v>
      </c>
      <c r="D23" s="5">
        <v>0</v>
      </c>
      <c r="E23" s="5">
        <v>0</v>
      </c>
      <c r="F23" s="5">
        <v>0</v>
      </c>
      <c r="G23" s="5">
        <v>0</v>
      </c>
    </row>
    <row r="24" spans="1:7" x14ac:dyDescent="0.35">
      <c r="A24" t="s">
        <v>181</v>
      </c>
      <c r="B24" t="s">
        <v>257</v>
      </c>
      <c r="C24" s="5">
        <v>0</v>
      </c>
      <c r="D24" s="5" t="s">
        <v>23</v>
      </c>
      <c r="E24" s="5" t="s">
        <v>23</v>
      </c>
      <c r="F24" s="5" t="s">
        <v>23</v>
      </c>
      <c r="G24" s="5" t="s">
        <v>23</v>
      </c>
    </row>
    <row r="25" spans="1:7" x14ac:dyDescent="0.35">
      <c r="A25" t="s">
        <v>181</v>
      </c>
      <c r="B25" t="s">
        <v>258</v>
      </c>
      <c r="C25" s="5" t="s">
        <v>25</v>
      </c>
      <c r="D25" s="5" t="s">
        <v>25</v>
      </c>
      <c r="E25" s="5">
        <v>5</v>
      </c>
      <c r="F25" s="5">
        <v>10</v>
      </c>
      <c r="G25" s="5" t="s">
        <v>25</v>
      </c>
    </row>
    <row r="26" spans="1:7" x14ac:dyDescent="0.35">
      <c r="A26" t="s">
        <v>181</v>
      </c>
      <c r="B26" t="s">
        <v>259</v>
      </c>
      <c r="C26" s="5">
        <v>0</v>
      </c>
      <c r="D26" s="5" t="s">
        <v>25</v>
      </c>
      <c r="E26" s="5">
        <v>0</v>
      </c>
      <c r="F26" s="5">
        <v>0</v>
      </c>
      <c r="G26" s="5">
        <v>0</v>
      </c>
    </row>
    <row r="27" spans="1:7" x14ac:dyDescent="0.35">
      <c r="A27" t="s">
        <v>181</v>
      </c>
      <c r="B27" t="s">
        <v>260</v>
      </c>
      <c r="C27" s="5">
        <v>0</v>
      </c>
      <c r="D27" s="5" t="s">
        <v>25</v>
      </c>
      <c r="E27" s="5" t="s">
        <v>25</v>
      </c>
      <c r="F27" s="5">
        <v>0</v>
      </c>
      <c r="G27" s="5" t="s">
        <v>23</v>
      </c>
    </row>
    <row r="28" spans="1:7" x14ac:dyDescent="0.35">
      <c r="A28" t="s">
        <v>181</v>
      </c>
      <c r="B28" t="s">
        <v>261</v>
      </c>
      <c r="C28" s="5">
        <v>0</v>
      </c>
      <c r="D28" s="5">
        <v>0</v>
      </c>
      <c r="E28" s="5">
        <v>0</v>
      </c>
      <c r="F28" s="5">
        <v>0</v>
      </c>
      <c r="G28" s="5">
        <v>0</v>
      </c>
    </row>
    <row r="29" spans="1:7" x14ac:dyDescent="0.35">
      <c r="A29" t="s">
        <v>181</v>
      </c>
      <c r="B29" t="s">
        <v>262</v>
      </c>
      <c r="C29" s="5" t="s">
        <v>23</v>
      </c>
      <c r="D29" s="5">
        <v>0</v>
      </c>
      <c r="E29" s="5">
        <v>0</v>
      </c>
      <c r="F29" s="5">
        <v>0</v>
      </c>
      <c r="G29" s="5">
        <v>0</v>
      </c>
    </row>
    <row r="30" spans="1:7" x14ac:dyDescent="0.35">
      <c r="A30" t="s">
        <v>181</v>
      </c>
      <c r="B30" t="s">
        <v>203</v>
      </c>
      <c r="C30" s="5">
        <v>0</v>
      </c>
      <c r="D30" s="5">
        <v>0</v>
      </c>
      <c r="E30" s="5">
        <v>0</v>
      </c>
      <c r="F30" s="5">
        <v>0</v>
      </c>
      <c r="G30" s="5">
        <v>0</v>
      </c>
    </row>
    <row r="31" spans="1:7" x14ac:dyDescent="0.35">
      <c r="A31" t="s">
        <v>181</v>
      </c>
      <c r="B31" t="s">
        <v>263</v>
      </c>
      <c r="C31" s="5">
        <v>0</v>
      </c>
      <c r="D31" s="5">
        <v>0</v>
      </c>
      <c r="E31" s="5">
        <v>0</v>
      </c>
      <c r="F31" s="5">
        <v>0</v>
      </c>
      <c r="G31" s="5" t="s">
        <v>23</v>
      </c>
    </row>
    <row r="32" spans="1:7" x14ac:dyDescent="0.35">
      <c r="A32" t="s">
        <v>181</v>
      </c>
      <c r="B32" t="s">
        <v>264</v>
      </c>
      <c r="C32" s="5">
        <v>15</v>
      </c>
      <c r="D32" s="5">
        <v>5</v>
      </c>
      <c r="E32" s="5">
        <v>10</v>
      </c>
      <c r="F32" s="5" t="s">
        <v>25</v>
      </c>
      <c r="G32" s="5">
        <v>25</v>
      </c>
    </row>
    <row r="33" spans="1:7" x14ac:dyDescent="0.35">
      <c r="A33" t="s">
        <v>181</v>
      </c>
      <c r="B33" t="s">
        <v>139</v>
      </c>
      <c r="C33" s="5">
        <v>5</v>
      </c>
      <c r="D33" s="5">
        <v>0</v>
      </c>
      <c r="E33" s="5" t="s">
        <v>25</v>
      </c>
      <c r="F33" s="5" t="s">
        <v>25</v>
      </c>
      <c r="G33" s="5">
        <v>0</v>
      </c>
    </row>
    <row r="34" spans="1:7" x14ac:dyDescent="0.35">
      <c r="A34" t="s">
        <v>181</v>
      </c>
      <c r="B34" t="s">
        <v>265</v>
      </c>
      <c r="C34" s="5">
        <v>0</v>
      </c>
      <c r="D34" s="5">
        <v>0</v>
      </c>
      <c r="E34" s="5">
        <v>0</v>
      </c>
      <c r="F34" s="5">
        <v>0</v>
      </c>
      <c r="G34" s="5" t="s">
        <v>23</v>
      </c>
    </row>
    <row r="35" spans="1:7" x14ac:dyDescent="0.35">
      <c r="A35" t="s">
        <v>181</v>
      </c>
      <c r="B35" t="s">
        <v>266</v>
      </c>
      <c r="C35" s="5" t="s">
        <v>25</v>
      </c>
      <c r="D35" s="5" t="s">
        <v>23</v>
      </c>
      <c r="E35" s="5" t="s">
        <v>23</v>
      </c>
      <c r="F35" s="5" t="s">
        <v>23</v>
      </c>
      <c r="G35" s="5" t="s">
        <v>23</v>
      </c>
    </row>
    <row r="36" spans="1:7" x14ac:dyDescent="0.35">
      <c r="A36" t="s">
        <v>181</v>
      </c>
      <c r="B36" t="s">
        <v>267</v>
      </c>
      <c r="C36" s="5">
        <v>0</v>
      </c>
      <c r="D36" s="5">
        <v>0</v>
      </c>
      <c r="E36" s="5">
        <v>0</v>
      </c>
      <c r="F36" s="5" t="s">
        <v>25</v>
      </c>
      <c r="G36" s="5">
        <v>0</v>
      </c>
    </row>
    <row r="37" spans="1:7" x14ac:dyDescent="0.35">
      <c r="A37" t="s">
        <v>181</v>
      </c>
      <c r="B37" t="s">
        <v>268</v>
      </c>
      <c r="C37" s="5" t="s">
        <v>23</v>
      </c>
      <c r="D37" s="5" t="s">
        <v>23</v>
      </c>
      <c r="E37" s="5">
        <v>0</v>
      </c>
      <c r="F37" s="5">
        <v>0</v>
      </c>
      <c r="G37" s="5">
        <v>0</v>
      </c>
    </row>
    <row r="38" spans="1:7" x14ac:dyDescent="0.35">
      <c r="A38" t="s">
        <v>181</v>
      </c>
      <c r="B38" t="s">
        <v>269</v>
      </c>
      <c r="C38" s="5">
        <v>0</v>
      </c>
      <c r="D38" s="5">
        <v>0</v>
      </c>
      <c r="E38" s="5">
        <v>0</v>
      </c>
      <c r="F38" s="5">
        <v>0</v>
      </c>
      <c r="G38" s="5">
        <v>0</v>
      </c>
    </row>
    <row r="39" spans="1:7" x14ac:dyDescent="0.35">
      <c r="A39" t="s">
        <v>181</v>
      </c>
      <c r="B39" t="s">
        <v>270</v>
      </c>
      <c r="C39" s="5">
        <v>0</v>
      </c>
      <c r="D39" s="5" t="s">
        <v>25</v>
      </c>
      <c r="E39" s="5">
        <v>0</v>
      </c>
      <c r="F39" s="5">
        <v>0</v>
      </c>
      <c r="G39" s="5">
        <v>0</v>
      </c>
    </row>
    <row r="40" spans="1:7" x14ac:dyDescent="0.35">
      <c r="A40" t="s">
        <v>181</v>
      </c>
      <c r="B40" t="s">
        <v>271</v>
      </c>
      <c r="C40" s="5">
        <v>0</v>
      </c>
      <c r="D40" s="5" t="s">
        <v>23</v>
      </c>
      <c r="E40" s="5" t="s">
        <v>23</v>
      </c>
      <c r="F40" s="5" t="s">
        <v>23</v>
      </c>
      <c r="G40" s="5" t="s">
        <v>23</v>
      </c>
    </row>
    <row r="41" spans="1:7" x14ac:dyDescent="0.35">
      <c r="A41" t="s">
        <v>181</v>
      </c>
      <c r="B41" t="s">
        <v>272</v>
      </c>
      <c r="C41" s="5">
        <v>0</v>
      </c>
      <c r="D41" s="5">
        <v>0</v>
      </c>
      <c r="E41" s="5">
        <v>0</v>
      </c>
      <c r="F41" s="5">
        <v>0</v>
      </c>
      <c r="G41" s="5">
        <v>0</v>
      </c>
    </row>
    <row r="42" spans="1:7" x14ac:dyDescent="0.35">
      <c r="A42" t="s">
        <v>181</v>
      </c>
      <c r="B42" t="s">
        <v>273</v>
      </c>
      <c r="C42" s="5">
        <v>0</v>
      </c>
      <c r="D42" s="5">
        <v>0</v>
      </c>
      <c r="E42" s="5">
        <v>0</v>
      </c>
      <c r="F42" s="5">
        <v>0</v>
      </c>
      <c r="G42" s="5">
        <v>0</v>
      </c>
    </row>
    <row r="43" spans="1:7" x14ac:dyDescent="0.35">
      <c r="A43" t="s">
        <v>181</v>
      </c>
      <c r="B43" t="s">
        <v>274</v>
      </c>
      <c r="C43" s="5" t="s">
        <v>25</v>
      </c>
      <c r="D43" s="5">
        <v>0</v>
      </c>
      <c r="E43" s="5" t="s">
        <v>25</v>
      </c>
      <c r="F43" s="5">
        <v>0</v>
      </c>
      <c r="G43" s="5">
        <v>10</v>
      </c>
    </row>
    <row r="44" spans="1:7" x14ac:dyDescent="0.35">
      <c r="A44" t="s">
        <v>181</v>
      </c>
      <c r="B44" t="s">
        <v>275</v>
      </c>
      <c r="C44" s="5" t="s">
        <v>23</v>
      </c>
      <c r="D44" s="5" t="s">
        <v>23</v>
      </c>
      <c r="E44" s="5" t="s">
        <v>23</v>
      </c>
      <c r="F44" s="5" t="s">
        <v>23</v>
      </c>
      <c r="G44" s="5">
        <v>0</v>
      </c>
    </row>
    <row r="45" spans="1:7" x14ac:dyDescent="0.35">
      <c r="A45" t="s">
        <v>181</v>
      </c>
      <c r="B45" t="s">
        <v>276</v>
      </c>
      <c r="C45" s="5">
        <v>0</v>
      </c>
      <c r="D45" s="5">
        <v>0</v>
      </c>
      <c r="E45" s="5">
        <v>0</v>
      </c>
      <c r="F45" s="5">
        <v>0</v>
      </c>
      <c r="G45" s="5">
        <v>0</v>
      </c>
    </row>
    <row r="46" spans="1:7" x14ac:dyDescent="0.35">
      <c r="A46" t="s">
        <v>181</v>
      </c>
      <c r="B46" t="s">
        <v>277</v>
      </c>
      <c r="C46" s="5" t="s">
        <v>25</v>
      </c>
      <c r="D46" s="5">
        <v>0</v>
      </c>
      <c r="E46" s="5" t="s">
        <v>25</v>
      </c>
      <c r="F46" s="5" t="s">
        <v>25</v>
      </c>
      <c r="G46" s="5" t="s">
        <v>25</v>
      </c>
    </row>
    <row r="47" spans="1:7" x14ac:dyDescent="0.35">
      <c r="A47" t="s">
        <v>181</v>
      </c>
      <c r="B47" t="s">
        <v>278</v>
      </c>
      <c r="C47" s="5" t="s">
        <v>23</v>
      </c>
      <c r="D47" s="5" t="s">
        <v>23</v>
      </c>
      <c r="E47" s="5" t="s">
        <v>23</v>
      </c>
      <c r="F47" s="5">
        <v>0</v>
      </c>
      <c r="G47" s="5">
        <v>0</v>
      </c>
    </row>
    <row r="48" spans="1:7" x14ac:dyDescent="0.35">
      <c r="A48" t="s">
        <v>181</v>
      </c>
      <c r="B48" t="s">
        <v>148</v>
      </c>
      <c r="C48" s="5">
        <v>0</v>
      </c>
      <c r="D48" s="5">
        <v>5</v>
      </c>
      <c r="E48" s="5" t="s">
        <v>25</v>
      </c>
      <c r="F48" s="5">
        <v>0</v>
      </c>
      <c r="G48" s="5" t="s">
        <v>25</v>
      </c>
    </row>
    <row r="49" spans="1:7" x14ac:dyDescent="0.35">
      <c r="A49" t="s">
        <v>181</v>
      </c>
      <c r="B49" t="s">
        <v>249</v>
      </c>
      <c r="C49" s="5">
        <v>0</v>
      </c>
      <c r="D49" s="5">
        <v>0</v>
      </c>
      <c r="E49" s="5">
        <v>0</v>
      </c>
      <c r="F49" s="5">
        <v>0</v>
      </c>
      <c r="G49" s="5">
        <v>0</v>
      </c>
    </row>
    <row r="50" spans="1:7" x14ac:dyDescent="0.35">
      <c r="A50" t="s">
        <v>181</v>
      </c>
      <c r="B50" t="s">
        <v>279</v>
      </c>
      <c r="C50" s="5">
        <v>0</v>
      </c>
      <c r="D50" s="5">
        <v>0</v>
      </c>
      <c r="E50" s="5">
        <v>0</v>
      </c>
      <c r="F50" s="5">
        <v>0</v>
      </c>
      <c r="G50" s="5">
        <v>0</v>
      </c>
    </row>
    <row r="51" spans="1:7" x14ac:dyDescent="0.35">
      <c r="A51" t="s">
        <v>181</v>
      </c>
      <c r="B51" t="s">
        <v>280</v>
      </c>
      <c r="C51" s="5">
        <v>0</v>
      </c>
      <c r="D51" s="5">
        <v>0</v>
      </c>
      <c r="E51" s="5">
        <v>0</v>
      </c>
      <c r="F51" s="5">
        <v>0</v>
      </c>
      <c r="G51" s="5">
        <v>0</v>
      </c>
    </row>
    <row r="52" spans="1:7" x14ac:dyDescent="0.35">
      <c r="A52" t="s">
        <v>181</v>
      </c>
      <c r="B52" t="s">
        <v>245</v>
      </c>
      <c r="C52" s="5">
        <v>0</v>
      </c>
      <c r="D52" s="5">
        <v>0</v>
      </c>
      <c r="E52" s="5">
        <v>0</v>
      </c>
      <c r="F52" s="5">
        <v>0</v>
      </c>
      <c r="G52" s="5">
        <v>0</v>
      </c>
    </row>
    <row r="53" spans="1:7" x14ac:dyDescent="0.35">
      <c r="A53" t="s">
        <v>181</v>
      </c>
      <c r="B53" t="s">
        <v>246</v>
      </c>
      <c r="C53" s="5">
        <v>0</v>
      </c>
      <c r="D53" s="5">
        <v>0</v>
      </c>
      <c r="E53" s="5">
        <v>0</v>
      </c>
      <c r="F53" s="5">
        <v>0</v>
      </c>
      <c r="G53" s="5">
        <v>0</v>
      </c>
    </row>
    <row r="54" spans="1:7" x14ac:dyDescent="0.35">
      <c r="A54" t="s">
        <v>181</v>
      </c>
      <c r="B54" t="s">
        <v>281</v>
      </c>
      <c r="C54" s="5">
        <v>0</v>
      </c>
      <c r="D54" s="5">
        <v>0</v>
      </c>
      <c r="E54" s="5">
        <v>0</v>
      </c>
      <c r="F54" s="5">
        <v>0</v>
      </c>
      <c r="G54" s="5">
        <v>0</v>
      </c>
    </row>
    <row r="55" spans="1:7" x14ac:dyDescent="0.35">
      <c r="A55" t="s">
        <v>181</v>
      </c>
      <c r="B55" t="s">
        <v>282</v>
      </c>
      <c r="C55" s="5">
        <v>0</v>
      </c>
      <c r="D55" s="5">
        <v>0</v>
      </c>
      <c r="E55" s="5">
        <v>0</v>
      </c>
      <c r="F55" s="5">
        <v>0</v>
      </c>
      <c r="G55" s="5">
        <v>0</v>
      </c>
    </row>
    <row r="56" spans="1:7" x14ac:dyDescent="0.35">
      <c r="A56" t="s">
        <v>181</v>
      </c>
      <c r="B56" t="s">
        <v>283</v>
      </c>
      <c r="C56" s="5">
        <v>0</v>
      </c>
      <c r="D56" s="5">
        <v>0</v>
      </c>
      <c r="E56" s="5">
        <v>0</v>
      </c>
      <c r="F56" s="5">
        <v>0</v>
      </c>
      <c r="G56" s="5">
        <v>0</v>
      </c>
    </row>
    <row r="57" spans="1:7" x14ac:dyDescent="0.35">
      <c r="A57" t="s">
        <v>181</v>
      </c>
      <c r="B57" t="s">
        <v>284</v>
      </c>
      <c r="C57" s="5">
        <v>0</v>
      </c>
      <c r="D57" s="5">
        <v>0</v>
      </c>
      <c r="E57" s="5">
        <v>0</v>
      </c>
      <c r="F57" s="5">
        <v>0</v>
      </c>
      <c r="G57" s="5">
        <v>0</v>
      </c>
    </row>
    <row r="58" spans="1:7" x14ac:dyDescent="0.35">
      <c r="A58" t="s">
        <v>181</v>
      </c>
      <c r="B58" t="s">
        <v>285</v>
      </c>
      <c r="C58" s="5">
        <v>0</v>
      </c>
      <c r="D58" s="5">
        <v>0</v>
      </c>
      <c r="E58" s="5">
        <v>0</v>
      </c>
      <c r="F58" s="5">
        <v>0</v>
      </c>
      <c r="G58" s="5">
        <v>0</v>
      </c>
    </row>
    <row r="59" spans="1:7" x14ac:dyDescent="0.35">
      <c r="A59" t="s">
        <v>181</v>
      </c>
      <c r="B59" t="s">
        <v>286</v>
      </c>
      <c r="C59" s="5">
        <v>0</v>
      </c>
      <c r="D59" s="5">
        <v>0</v>
      </c>
      <c r="E59" s="5">
        <v>0</v>
      </c>
      <c r="F59" s="5">
        <v>0</v>
      </c>
      <c r="G59" s="5">
        <v>0</v>
      </c>
    </row>
    <row r="60" spans="1:7" x14ac:dyDescent="0.35">
      <c r="A60" t="s">
        <v>181</v>
      </c>
      <c r="B60" t="s">
        <v>287</v>
      </c>
      <c r="C60" s="5">
        <v>0</v>
      </c>
      <c r="D60" s="5">
        <v>0</v>
      </c>
      <c r="E60" s="5">
        <v>0</v>
      </c>
      <c r="F60" s="5">
        <v>0</v>
      </c>
      <c r="G60" s="5">
        <v>0</v>
      </c>
    </row>
    <row r="61" spans="1:7" x14ac:dyDescent="0.35">
      <c r="A61" t="s">
        <v>181</v>
      </c>
      <c r="B61" t="s">
        <v>288</v>
      </c>
      <c r="C61" s="5">
        <v>0</v>
      </c>
      <c r="D61" s="5">
        <v>0</v>
      </c>
      <c r="E61" s="5">
        <v>0</v>
      </c>
      <c r="F61" s="5">
        <v>0</v>
      </c>
      <c r="G61" s="5">
        <v>0</v>
      </c>
    </row>
    <row r="62" spans="1:7" x14ac:dyDescent="0.35">
      <c r="A62" t="s">
        <v>181</v>
      </c>
      <c r="B62" t="s">
        <v>289</v>
      </c>
      <c r="C62" s="5">
        <v>0</v>
      </c>
      <c r="D62" s="5">
        <v>0</v>
      </c>
      <c r="E62" s="5">
        <v>0</v>
      </c>
      <c r="F62" s="5">
        <v>0</v>
      </c>
      <c r="G62" s="5">
        <v>0</v>
      </c>
    </row>
    <row r="63" spans="1:7" x14ac:dyDescent="0.35">
      <c r="A63" t="s">
        <v>181</v>
      </c>
      <c r="B63" t="s">
        <v>290</v>
      </c>
      <c r="C63" s="5">
        <v>0</v>
      </c>
      <c r="D63" s="5">
        <v>0</v>
      </c>
      <c r="E63" s="5">
        <v>0</v>
      </c>
      <c r="F63" s="5">
        <v>0</v>
      </c>
      <c r="G63" s="5">
        <v>0</v>
      </c>
    </row>
    <row r="64" spans="1:7" x14ac:dyDescent="0.35">
      <c r="A64" t="s">
        <v>181</v>
      </c>
      <c r="B64" t="s">
        <v>291</v>
      </c>
      <c r="C64" s="5">
        <v>0</v>
      </c>
      <c r="D64" s="5">
        <v>0</v>
      </c>
      <c r="E64" s="5">
        <v>0</v>
      </c>
      <c r="F64" s="5">
        <v>0</v>
      </c>
      <c r="G64" s="5">
        <v>0</v>
      </c>
    </row>
    <row r="65" spans="1:7" x14ac:dyDescent="0.35">
      <c r="A65" t="s">
        <v>181</v>
      </c>
      <c r="B65" t="s">
        <v>292</v>
      </c>
      <c r="C65" s="5">
        <v>0</v>
      </c>
      <c r="D65" s="5">
        <v>0</v>
      </c>
      <c r="E65" s="5">
        <v>0</v>
      </c>
      <c r="F65" s="5">
        <v>0</v>
      </c>
      <c r="G65" s="5">
        <v>0</v>
      </c>
    </row>
    <row r="66" spans="1:7" x14ac:dyDescent="0.35">
      <c r="A66" t="s">
        <v>181</v>
      </c>
      <c r="B66" t="s">
        <v>293</v>
      </c>
      <c r="C66" s="5">
        <v>0</v>
      </c>
      <c r="D66" s="5">
        <v>0</v>
      </c>
      <c r="E66" s="5">
        <v>0</v>
      </c>
      <c r="F66" s="5">
        <v>0</v>
      </c>
      <c r="G66" s="5">
        <v>0</v>
      </c>
    </row>
    <row r="67" spans="1:7" x14ac:dyDescent="0.35">
      <c r="A67" t="s">
        <v>181</v>
      </c>
      <c r="B67" t="s">
        <v>294</v>
      </c>
      <c r="C67" s="5">
        <v>0</v>
      </c>
      <c r="D67" s="5">
        <v>0</v>
      </c>
      <c r="E67" s="5">
        <v>0</v>
      </c>
      <c r="F67" s="5">
        <v>0</v>
      </c>
      <c r="G67" s="5">
        <v>0</v>
      </c>
    </row>
    <row r="68" spans="1:7" x14ac:dyDescent="0.35">
      <c r="A68" t="s">
        <v>181</v>
      </c>
      <c r="B68" t="s">
        <v>295</v>
      </c>
      <c r="C68" s="5">
        <v>0</v>
      </c>
      <c r="D68" s="5">
        <v>0</v>
      </c>
      <c r="E68" s="5">
        <v>0</v>
      </c>
      <c r="F68" s="5">
        <v>0</v>
      </c>
      <c r="G68" s="5">
        <v>0</v>
      </c>
    </row>
    <row r="69" spans="1:7" x14ac:dyDescent="0.35">
      <c r="A69" t="s">
        <v>181</v>
      </c>
      <c r="B69" t="s">
        <v>296</v>
      </c>
      <c r="C69" s="5">
        <v>0</v>
      </c>
      <c r="D69" s="5">
        <v>0</v>
      </c>
      <c r="E69" s="5">
        <v>0</v>
      </c>
      <c r="F69" s="5">
        <v>0</v>
      </c>
      <c r="G69" s="5">
        <v>0</v>
      </c>
    </row>
    <row r="70" spans="1:7" x14ac:dyDescent="0.35">
      <c r="A70" t="s">
        <v>181</v>
      </c>
      <c r="B70" t="s">
        <v>297</v>
      </c>
      <c r="C70" s="5">
        <v>0</v>
      </c>
      <c r="D70" s="5">
        <v>0</v>
      </c>
      <c r="E70" s="5">
        <v>0</v>
      </c>
      <c r="F70" s="5">
        <v>0</v>
      </c>
      <c r="G70" s="5">
        <v>0</v>
      </c>
    </row>
    <row r="71" spans="1:7" x14ac:dyDescent="0.35">
      <c r="A71" t="s">
        <v>181</v>
      </c>
      <c r="B71" t="s">
        <v>298</v>
      </c>
      <c r="C71" s="5">
        <v>0</v>
      </c>
      <c r="D71" s="5">
        <v>0</v>
      </c>
      <c r="E71" s="5">
        <v>0</v>
      </c>
      <c r="F71" s="5">
        <v>0</v>
      </c>
      <c r="G71" s="5">
        <v>0</v>
      </c>
    </row>
    <row r="72" spans="1:7" x14ac:dyDescent="0.35">
      <c r="A72" t="s">
        <v>181</v>
      </c>
      <c r="B72" t="s">
        <v>299</v>
      </c>
      <c r="C72" s="5">
        <v>0</v>
      </c>
      <c r="D72" s="5">
        <v>0</v>
      </c>
      <c r="E72" s="5">
        <v>0</v>
      </c>
      <c r="F72" s="5">
        <v>0</v>
      </c>
      <c r="G72" s="5">
        <v>0</v>
      </c>
    </row>
    <row r="73" spans="1:7" x14ac:dyDescent="0.35">
      <c r="A73" t="s">
        <v>181</v>
      </c>
      <c r="B73" t="s">
        <v>300</v>
      </c>
      <c r="C73" s="5">
        <v>0</v>
      </c>
      <c r="D73" s="5">
        <v>0</v>
      </c>
      <c r="E73" s="5">
        <v>0</v>
      </c>
      <c r="F73" s="5">
        <v>0</v>
      </c>
      <c r="G73" s="5">
        <v>0</v>
      </c>
    </row>
    <row r="74" spans="1:7" x14ac:dyDescent="0.35">
      <c r="A74" t="s">
        <v>181</v>
      </c>
      <c r="B74" t="s">
        <v>301</v>
      </c>
      <c r="C74" s="5">
        <v>0</v>
      </c>
      <c r="D74" s="5">
        <v>0</v>
      </c>
      <c r="E74" s="5">
        <v>0</v>
      </c>
      <c r="F74" s="5">
        <v>0</v>
      </c>
      <c r="G74" s="5">
        <v>0</v>
      </c>
    </row>
    <row r="75" spans="1:7" x14ac:dyDescent="0.35">
      <c r="A75" t="s">
        <v>181</v>
      </c>
      <c r="B75" t="s">
        <v>302</v>
      </c>
      <c r="C75" s="5">
        <v>0</v>
      </c>
      <c r="D75" s="5">
        <v>0</v>
      </c>
      <c r="E75" s="5">
        <v>0</v>
      </c>
      <c r="F75" s="5">
        <v>0</v>
      </c>
      <c r="G75" s="5">
        <v>0</v>
      </c>
    </row>
    <row r="76" spans="1:7" x14ac:dyDescent="0.35">
      <c r="A76" t="s">
        <v>181</v>
      </c>
      <c r="B76" t="s">
        <v>303</v>
      </c>
      <c r="C76" s="5">
        <v>0</v>
      </c>
      <c r="D76" s="5">
        <v>0</v>
      </c>
      <c r="E76" s="5">
        <v>0</v>
      </c>
      <c r="F76" s="5">
        <v>0</v>
      </c>
      <c r="G76" s="5">
        <v>0</v>
      </c>
    </row>
    <row r="77" spans="1:7" x14ac:dyDescent="0.35">
      <c r="A77" t="s">
        <v>181</v>
      </c>
      <c r="B77" t="s">
        <v>304</v>
      </c>
      <c r="C77" s="5">
        <v>0</v>
      </c>
      <c r="D77" s="5">
        <v>0</v>
      </c>
      <c r="E77" s="5">
        <v>0</v>
      </c>
      <c r="F77" s="5">
        <v>0</v>
      </c>
      <c r="G77" s="5">
        <v>0</v>
      </c>
    </row>
    <row r="78" spans="1:7" x14ac:dyDescent="0.35">
      <c r="A78" t="s">
        <v>181</v>
      </c>
      <c r="B78" t="s">
        <v>305</v>
      </c>
      <c r="C78" s="5">
        <v>0</v>
      </c>
      <c r="D78" s="5">
        <v>0</v>
      </c>
      <c r="E78" s="5">
        <v>0</v>
      </c>
      <c r="F78" s="5">
        <v>0</v>
      </c>
      <c r="G78" s="5">
        <v>0</v>
      </c>
    </row>
    <row r="79" spans="1:7" x14ac:dyDescent="0.35">
      <c r="A79" t="s">
        <v>181</v>
      </c>
      <c r="B79" t="s">
        <v>306</v>
      </c>
      <c r="C79" s="5">
        <v>0</v>
      </c>
      <c r="D79" s="5">
        <v>0</v>
      </c>
      <c r="E79" s="5">
        <v>0</v>
      </c>
      <c r="F79" s="5">
        <v>0</v>
      </c>
      <c r="G79" s="5">
        <v>0</v>
      </c>
    </row>
    <row r="80" spans="1:7" x14ac:dyDescent="0.35">
      <c r="A80" t="s">
        <v>181</v>
      </c>
      <c r="B80" t="s">
        <v>307</v>
      </c>
      <c r="C80" s="5">
        <v>0</v>
      </c>
      <c r="D80" s="5">
        <v>0</v>
      </c>
      <c r="E80" s="5">
        <v>0</v>
      </c>
      <c r="F80" s="5">
        <v>0</v>
      </c>
      <c r="G80" s="5">
        <v>0</v>
      </c>
    </row>
    <row r="81" spans="1:7" x14ac:dyDescent="0.35">
      <c r="A81" t="s">
        <v>181</v>
      </c>
      <c r="B81" t="s">
        <v>308</v>
      </c>
      <c r="C81" s="5">
        <v>0</v>
      </c>
      <c r="D81" s="5">
        <v>0</v>
      </c>
      <c r="E81" s="5">
        <v>0</v>
      </c>
      <c r="F81" s="5">
        <v>0</v>
      </c>
      <c r="G81" s="5">
        <v>0</v>
      </c>
    </row>
    <row r="82" spans="1:7" x14ac:dyDescent="0.35">
      <c r="A82" t="s">
        <v>181</v>
      </c>
      <c r="B82" t="s">
        <v>309</v>
      </c>
      <c r="C82" s="5">
        <v>0</v>
      </c>
      <c r="D82" s="5">
        <v>0</v>
      </c>
      <c r="E82" s="5">
        <v>0</v>
      </c>
      <c r="F82" s="5">
        <v>0</v>
      </c>
      <c r="G82" s="5">
        <v>0</v>
      </c>
    </row>
    <row r="83" spans="1:7" x14ac:dyDescent="0.35">
      <c r="A83" t="s">
        <v>181</v>
      </c>
      <c r="B83" t="s">
        <v>310</v>
      </c>
      <c r="C83" s="5">
        <v>0</v>
      </c>
      <c r="D83" s="5">
        <v>0</v>
      </c>
      <c r="E83" s="5">
        <v>0</v>
      </c>
      <c r="F83" s="5">
        <v>0</v>
      </c>
      <c r="G83" s="5">
        <v>0</v>
      </c>
    </row>
    <row r="84" spans="1:7" x14ac:dyDescent="0.35">
      <c r="A84" t="s">
        <v>181</v>
      </c>
      <c r="B84" t="s">
        <v>311</v>
      </c>
      <c r="C84" s="5">
        <v>0</v>
      </c>
      <c r="D84" s="5">
        <v>0</v>
      </c>
      <c r="E84" s="5">
        <v>0</v>
      </c>
      <c r="F84" s="5">
        <v>0</v>
      </c>
      <c r="G84" s="5">
        <v>0</v>
      </c>
    </row>
    <row r="85" spans="1:7" x14ac:dyDescent="0.35">
      <c r="A85" t="s">
        <v>181</v>
      </c>
      <c r="B85" t="s">
        <v>312</v>
      </c>
      <c r="C85" s="5">
        <v>0</v>
      </c>
      <c r="D85" s="5">
        <v>0</v>
      </c>
      <c r="E85" s="5">
        <v>0</v>
      </c>
      <c r="F85" s="5">
        <v>0</v>
      </c>
      <c r="G85" s="5">
        <v>0</v>
      </c>
    </row>
    <row r="86" spans="1:7" x14ac:dyDescent="0.35">
      <c r="A86" t="s">
        <v>181</v>
      </c>
      <c r="B86" t="s">
        <v>313</v>
      </c>
      <c r="C86" s="5">
        <v>0</v>
      </c>
      <c r="D86" s="5">
        <v>0</v>
      </c>
      <c r="E86" s="5">
        <v>0</v>
      </c>
      <c r="F86" s="5">
        <v>0</v>
      </c>
      <c r="G86" s="5">
        <v>0</v>
      </c>
    </row>
    <row r="87" spans="1:7" x14ac:dyDescent="0.35">
      <c r="A87" t="s">
        <v>181</v>
      </c>
      <c r="B87" t="s">
        <v>314</v>
      </c>
      <c r="C87" s="5">
        <v>0</v>
      </c>
      <c r="D87" s="5">
        <v>0</v>
      </c>
      <c r="E87" s="5">
        <v>0</v>
      </c>
      <c r="F87" s="5">
        <v>0</v>
      </c>
      <c r="G87" s="5">
        <v>0</v>
      </c>
    </row>
    <row r="88" spans="1:7" x14ac:dyDescent="0.35">
      <c r="A88" t="s">
        <v>181</v>
      </c>
      <c r="B88" t="s">
        <v>315</v>
      </c>
      <c r="C88" s="5">
        <v>0</v>
      </c>
      <c r="D88" s="5">
        <v>0</v>
      </c>
      <c r="E88" s="5">
        <v>0</v>
      </c>
      <c r="F88" s="5">
        <v>0</v>
      </c>
      <c r="G88" s="5">
        <v>0</v>
      </c>
    </row>
    <row r="89" spans="1:7" x14ac:dyDescent="0.35">
      <c r="A89" t="s">
        <v>181</v>
      </c>
      <c r="B89" t="s">
        <v>316</v>
      </c>
      <c r="C89" s="5" t="s">
        <v>25</v>
      </c>
      <c r="D89" s="5">
        <v>0</v>
      </c>
      <c r="E89" s="5" t="s">
        <v>23</v>
      </c>
      <c r="F89" s="5" t="s">
        <v>23</v>
      </c>
      <c r="G89" s="5" t="s">
        <v>23</v>
      </c>
    </row>
    <row r="90" spans="1:7" x14ac:dyDescent="0.35">
      <c r="A90" t="s">
        <v>181</v>
      </c>
      <c r="B90" t="s">
        <v>317</v>
      </c>
      <c r="C90" s="5">
        <v>0</v>
      </c>
      <c r="D90" s="5">
        <v>0</v>
      </c>
      <c r="E90" s="5" t="s">
        <v>25</v>
      </c>
      <c r="F90" s="5" t="s">
        <v>25</v>
      </c>
      <c r="G90" s="5" t="s">
        <v>25</v>
      </c>
    </row>
    <row r="91" spans="1:7" x14ac:dyDescent="0.35">
      <c r="A91" t="s">
        <v>183</v>
      </c>
      <c r="B91" t="s">
        <v>318</v>
      </c>
      <c r="C91" s="5">
        <v>0</v>
      </c>
      <c r="D91" s="5">
        <v>0</v>
      </c>
      <c r="E91" s="5">
        <v>0</v>
      </c>
      <c r="F91" s="5">
        <v>0</v>
      </c>
      <c r="G91" s="5">
        <v>0</v>
      </c>
    </row>
    <row r="92" spans="1:7" x14ac:dyDescent="0.35">
      <c r="A92" t="s">
        <v>183</v>
      </c>
      <c r="B92" t="s">
        <v>319</v>
      </c>
      <c r="C92" s="5">
        <v>0</v>
      </c>
      <c r="D92" s="5">
        <v>0</v>
      </c>
      <c r="E92" s="5">
        <v>0</v>
      </c>
      <c r="F92" s="5">
        <v>0</v>
      </c>
      <c r="G92" s="5">
        <v>0</v>
      </c>
    </row>
    <row r="93" spans="1:7" x14ac:dyDescent="0.35">
      <c r="A93" t="s">
        <v>183</v>
      </c>
      <c r="B93" t="s">
        <v>320</v>
      </c>
      <c r="C93" s="5">
        <v>0</v>
      </c>
      <c r="D93" s="5">
        <v>0</v>
      </c>
      <c r="E93" s="5">
        <v>0</v>
      </c>
      <c r="F93" s="5">
        <v>0</v>
      </c>
      <c r="G93" s="5">
        <v>0</v>
      </c>
    </row>
    <row r="94" spans="1:7" x14ac:dyDescent="0.35">
      <c r="A94" t="s">
        <v>183</v>
      </c>
      <c r="B94" t="s">
        <v>321</v>
      </c>
      <c r="C94" s="5">
        <v>0</v>
      </c>
      <c r="D94" s="5">
        <v>0</v>
      </c>
      <c r="E94" s="5">
        <v>0</v>
      </c>
      <c r="F94" s="5">
        <v>0</v>
      </c>
      <c r="G94" s="5">
        <v>0</v>
      </c>
    </row>
    <row r="95" spans="1:7" x14ac:dyDescent="0.35">
      <c r="A95" t="s">
        <v>183</v>
      </c>
      <c r="B95" t="s">
        <v>322</v>
      </c>
      <c r="C95" s="5">
        <v>0</v>
      </c>
      <c r="D95" s="5">
        <v>0</v>
      </c>
      <c r="E95" s="5">
        <v>0</v>
      </c>
      <c r="F95" s="5">
        <v>0</v>
      </c>
      <c r="G95" s="5">
        <v>0</v>
      </c>
    </row>
    <row r="96" spans="1:7" x14ac:dyDescent="0.35">
      <c r="A96" t="s">
        <v>183</v>
      </c>
      <c r="B96" t="s">
        <v>323</v>
      </c>
      <c r="C96" s="5">
        <v>5</v>
      </c>
      <c r="D96" s="5" t="s">
        <v>25</v>
      </c>
      <c r="E96" s="5">
        <v>0</v>
      </c>
      <c r="F96" s="5">
        <v>0</v>
      </c>
      <c r="G96" s="5" t="s">
        <v>23</v>
      </c>
    </row>
    <row r="97" spans="1:7" x14ac:dyDescent="0.35">
      <c r="A97" t="s">
        <v>183</v>
      </c>
      <c r="B97" t="s">
        <v>252</v>
      </c>
      <c r="C97" s="5">
        <v>0</v>
      </c>
      <c r="D97" s="5">
        <v>0</v>
      </c>
      <c r="E97" s="5">
        <v>0</v>
      </c>
      <c r="F97" s="5">
        <v>0</v>
      </c>
      <c r="G97" s="5">
        <v>0</v>
      </c>
    </row>
    <row r="98" spans="1:7" x14ac:dyDescent="0.35">
      <c r="A98" t="s">
        <v>183</v>
      </c>
      <c r="B98" t="s">
        <v>46</v>
      </c>
      <c r="C98" s="5">
        <v>0</v>
      </c>
      <c r="D98" s="5">
        <v>0</v>
      </c>
      <c r="E98" s="5">
        <v>0</v>
      </c>
      <c r="F98" s="5">
        <v>0</v>
      </c>
      <c r="G98" s="5">
        <v>0</v>
      </c>
    </row>
    <row r="99" spans="1:7" x14ac:dyDescent="0.35">
      <c r="A99" t="s">
        <v>183</v>
      </c>
      <c r="B99" t="s">
        <v>324</v>
      </c>
      <c r="C99" s="5">
        <v>0</v>
      </c>
      <c r="D99" s="5">
        <v>0</v>
      </c>
      <c r="E99" s="5">
        <v>0</v>
      </c>
      <c r="F99" s="5">
        <v>0</v>
      </c>
      <c r="G99" s="5">
        <v>0</v>
      </c>
    </row>
    <row r="100" spans="1:7" x14ac:dyDescent="0.35">
      <c r="A100" t="s">
        <v>183</v>
      </c>
      <c r="B100" t="s">
        <v>325</v>
      </c>
      <c r="C100" s="5">
        <v>0</v>
      </c>
      <c r="D100" s="5">
        <v>0</v>
      </c>
      <c r="E100" s="5">
        <v>0</v>
      </c>
      <c r="F100" s="5">
        <v>0</v>
      </c>
      <c r="G100" s="5">
        <v>0</v>
      </c>
    </row>
    <row r="101" spans="1:7" x14ac:dyDescent="0.35">
      <c r="A101" t="s">
        <v>183</v>
      </c>
      <c r="B101" t="s">
        <v>326</v>
      </c>
      <c r="C101" s="5">
        <v>0</v>
      </c>
      <c r="D101" s="5">
        <v>0</v>
      </c>
      <c r="E101" s="5">
        <v>0</v>
      </c>
      <c r="F101" s="5">
        <v>0</v>
      </c>
      <c r="G101" s="5">
        <v>0</v>
      </c>
    </row>
    <row r="102" spans="1:7" x14ac:dyDescent="0.35">
      <c r="A102" t="s">
        <v>183</v>
      </c>
      <c r="B102" t="s">
        <v>327</v>
      </c>
      <c r="C102" s="5">
        <v>0</v>
      </c>
      <c r="D102" s="5">
        <v>0</v>
      </c>
      <c r="E102" s="5">
        <v>0</v>
      </c>
      <c r="F102" s="5">
        <v>0</v>
      </c>
      <c r="G102" s="5">
        <v>0</v>
      </c>
    </row>
    <row r="103" spans="1:7" x14ac:dyDescent="0.35">
      <c r="A103" t="s">
        <v>183</v>
      </c>
      <c r="B103" t="s">
        <v>189</v>
      </c>
      <c r="C103" s="5">
        <v>0</v>
      </c>
      <c r="D103" s="5">
        <v>0</v>
      </c>
      <c r="E103" s="5">
        <v>0</v>
      </c>
      <c r="F103" s="5">
        <v>0</v>
      </c>
      <c r="G103" s="5">
        <v>0</v>
      </c>
    </row>
    <row r="104" spans="1:7" x14ac:dyDescent="0.35">
      <c r="A104" t="s">
        <v>183</v>
      </c>
      <c r="B104" t="s">
        <v>328</v>
      </c>
      <c r="C104" s="5">
        <v>0</v>
      </c>
      <c r="D104" s="5">
        <v>0</v>
      </c>
      <c r="E104" s="5">
        <v>0</v>
      </c>
      <c r="F104" s="5">
        <v>0</v>
      </c>
      <c r="G104" s="5" t="s">
        <v>23</v>
      </c>
    </row>
    <row r="105" spans="1:7" x14ac:dyDescent="0.35">
      <c r="A105" t="s">
        <v>183</v>
      </c>
      <c r="B105" t="s">
        <v>256</v>
      </c>
      <c r="C105" s="5">
        <v>10</v>
      </c>
      <c r="D105" s="5">
        <v>0</v>
      </c>
      <c r="E105" s="5">
        <v>0</v>
      </c>
      <c r="F105" s="5">
        <v>0</v>
      </c>
      <c r="G105" s="5">
        <v>0</v>
      </c>
    </row>
    <row r="106" spans="1:7" x14ac:dyDescent="0.35">
      <c r="A106" t="s">
        <v>183</v>
      </c>
      <c r="B106" t="s">
        <v>329</v>
      </c>
      <c r="C106" s="5">
        <v>0</v>
      </c>
      <c r="D106" s="5">
        <v>0</v>
      </c>
      <c r="E106" s="5">
        <v>0</v>
      </c>
      <c r="F106" s="5">
        <v>0</v>
      </c>
      <c r="G106" s="5">
        <v>0</v>
      </c>
    </row>
    <row r="107" spans="1:7" x14ac:dyDescent="0.35">
      <c r="A107" t="s">
        <v>183</v>
      </c>
      <c r="B107" t="s">
        <v>258</v>
      </c>
      <c r="C107" s="5" t="s">
        <v>25</v>
      </c>
      <c r="D107" s="5" t="s">
        <v>25</v>
      </c>
      <c r="E107" s="5" t="s">
        <v>25</v>
      </c>
      <c r="F107" s="5" t="s">
        <v>25</v>
      </c>
      <c r="G107" s="5" t="s">
        <v>25</v>
      </c>
    </row>
    <row r="108" spans="1:7" x14ac:dyDescent="0.35">
      <c r="A108" t="s">
        <v>183</v>
      </c>
      <c r="B108" t="s">
        <v>330</v>
      </c>
      <c r="C108" s="5">
        <v>0</v>
      </c>
      <c r="D108" s="5">
        <v>0</v>
      </c>
      <c r="E108" s="5">
        <v>0</v>
      </c>
      <c r="F108" s="5" t="s">
        <v>23</v>
      </c>
      <c r="G108" s="5" t="s">
        <v>23</v>
      </c>
    </row>
    <row r="109" spans="1:7" x14ac:dyDescent="0.35">
      <c r="A109" t="s">
        <v>183</v>
      </c>
      <c r="B109" t="s">
        <v>331</v>
      </c>
      <c r="C109" s="5">
        <v>0</v>
      </c>
      <c r="D109" s="5">
        <v>0</v>
      </c>
      <c r="E109" s="5">
        <v>0</v>
      </c>
      <c r="F109" s="5">
        <v>0</v>
      </c>
      <c r="G109" s="5" t="s">
        <v>25</v>
      </c>
    </row>
    <row r="110" spans="1:7" x14ac:dyDescent="0.35">
      <c r="A110" t="s">
        <v>183</v>
      </c>
      <c r="B110" t="s">
        <v>332</v>
      </c>
      <c r="C110" s="5">
        <v>0</v>
      </c>
      <c r="D110" s="5">
        <v>0</v>
      </c>
      <c r="E110" s="5">
        <v>0</v>
      </c>
      <c r="F110" s="5">
        <v>0</v>
      </c>
      <c r="G110" s="5">
        <v>0</v>
      </c>
    </row>
    <row r="111" spans="1:7" x14ac:dyDescent="0.35">
      <c r="A111" t="s">
        <v>183</v>
      </c>
      <c r="B111" t="s">
        <v>333</v>
      </c>
      <c r="C111" s="5">
        <v>0</v>
      </c>
      <c r="D111" s="5">
        <v>0</v>
      </c>
      <c r="E111" s="5">
        <v>0</v>
      </c>
      <c r="F111" s="5">
        <v>0</v>
      </c>
      <c r="G111" s="5">
        <v>0</v>
      </c>
    </row>
    <row r="112" spans="1:7" x14ac:dyDescent="0.35">
      <c r="A112" t="s">
        <v>183</v>
      </c>
      <c r="B112" t="s">
        <v>334</v>
      </c>
      <c r="C112" s="5">
        <v>0</v>
      </c>
      <c r="D112" s="5">
        <v>0</v>
      </c>
      <c r="E112" s="5">
        <v>0</v>
      </c>
      <c r="F112" s="5">
        <v>0</v>
      </c>
      <c r="G112" s="5">
        <v>0</v>
      </c>
    </row>
    <row r="113" spans="1:7" x14ac:dyDescent="0.35">
      <c r="A113" t="s">
        <v>183</v>
      </c>
      <c r="B113" t="s">
        <v>335</v>
      </c>
      <c r="C113" s="5">
        <v>0</v>
      </c>
      <c r="D113" s="5">
        <v>0</v>
      </c>
      <c r="E113" s="5">
        <v>0</v>
      </c>
      <c r="F113" s="5" t="s">
        <v>23</v>
      </c>
      <c r="G113" s="5" t="s">
        <v>23</v>
      </c>
    </row>
    <row r="114" spans="1:7" x14ac:dyDescent="0.35">
      <c r="A114" t="s">
        <v>183</v>
      </c>
      <c r="B114" t="s">
        <v>336</v>
      </c>
      <c r="C114" s="5">
        <v>0</v>
      </c>
      <c r="D114" s="5">
        <v>0</v>
      </c>
      <c r="E114" s="5">
        <v>0</v>
      </c>
      <c r="F114" s="5">
        <v>0</v>
      </c>
      <c r="G114" s="5">
        <v>0</v>
      </c>
    </row>
    <row r="115" spans="1:7" x14ac:dyDescent="0.35">
      <c r="A115" t="s">
        <v>183</v>
      </c>
      <c r="B115" t="s">
        <v>337</v>
      </c>
      <c r="C115" s="5">
        <v>0</v>
      </c>
      <c r="D115" s="5">
        <v>0</v>
      </c>
      <c r="E115" s="5">
        <v>0</v>
      </c>
      <c r="F115" s="5">
        <v>0</v>
      </c>
      <c r="G115" s="5">
        <v>0</v>
      </c>
    </row>
    <row r="116" spans="1:7" x14ac:dyDescent="0.35">
      <c r="A116" t="s">
        <v>183</v>
      </c>
      <c r="B116" t="s">
        <v>338</v>
      </c>
      <c r="C116" s="5" t="s">
        <v>23</v>
      </c>
      <c r="D116" s="5">
        <v>0</v>
      </c>
      <c r="E116" s="5">
        <v>0</v>
      </c>
      <c r="F116" s="5">
        <v>0</v>
      </c>
      <c r="G116" s="5">
        <v>0</v>
      </c>
    </row>
    <row r="117" spans="1:7" x14ac:dyDescent="0.35">
      <c r="A117" t="s">
        <v>183</v>
      </c>
      <c r="B117" t="s">
        <v>339</v>
      </c>
      <c r="C117" s="5">
        <v>0</v>
      </c>
      <c r="D117" s="5">
        <v>0</v>
      </c>
      <c r="E117" s="5">
        <v>0</v>
      </c>
      <c r="F117" s="5">
        <v>0</v>
      </c>
      <c r="G117" s="5">
        <v>0</v>
      </c>
    </row>
    <row r="118" spans="1:7" x14ac:dyDescent="0.35">
      <c r="A118" t="s">
        <v>183</v>
      </c>
      <c r="B118" t="s">
        <v>340</v>
      </c>
      <c r="C118" s="5">
        <v>0</v>
      </c>
      <c r="D118" s="5">
        <v>0</v>
      </c>
      <c r="E118" s="5">
        <v>0</v>
      </c>
      <c r="F118" s="5">
        <v>0</v>
      </c>
      <c r="G118" s="5">
        <v>0</v>
      </c>
    </row>
    <row r="119" spans="1:7" x14ac:dyDescent="0.35">
      <c r="A119" t="s">
        <v>183</v>
      </c>
      <c r="B119" t="s">
        <v>341</v>
      </c>
      <c r="C119" s="5">
        <v>0</v>
      </c>
      <c r="D119" s="5">
        <v>0</v>
      </c>
      <c r="E119" s="5">
        <v>0</v>
      </c>
      <c r="F119" s="5">
        <v>0</v>
      </c>
      <c r="G119" s="5">
        <v>0</v>
      </c>
    </row>
    <row r="120" spans="1:7" x14ac:dyDescent="0.35">
      <c r="A120" t="s">
        <v>183</v>
      </c>
      <c r="B120" t="s">
        <v>342</v>
      </c>
      <c r="C120" s="5">
        <v>0</v>
      </c>
      <c r="D120" s="5">
        <v>0</v>
      </c>
      <c r="E120" s="5">
        <v>0</v>
      </c>
      <c r="F120" s="5">
        <v>0</v>
      </c>
      <c r="G120" s="5">
        <v>0</v>
      </c>
    </row>
    <row r="121" spans="1:7" x14ac:dyDescent="0.35">
      <c r="A121" t="s">
        <v>183</v>
      </c>
      <c r="B121" t="s">
        <v>343</v>
      </c>
      <c r="C121" s="5">
        <v>0</v>
      </c>
      <c r="D121" s="5">
        <v>0</v>
      </c>
      <c r="E121" s="5">
        <v>0</v>
      </c>
      <c r="F121" s="5">
        <v>0</v>
      </c>
      <c r="G121" s="5">
        <v>0</v>
      </c>
    </row>
    <row r="122" spans="1:7" x14ac:dyDescent="0.35">
      <c r="A122" t="s">
        <v>183</v>
      </c>
      <c r="B122" t="s">
        <v>344</v>
      </c>
      <c r="C122" s="5">
        <v>0</v>
      </c>
      <c r="D122" s="5">
        <v>0</v>
      </c>
      <c r="E122" s="5">
        <v>0</v>
      </c>
      <c r="F122" s="5">
        <v>0</v>
      </c>
      <c r="G122" s="5">
        <v>0</v>
      </c>
    </row>
    <row r="123" spans="1:7" x14ac:dyDescent="0.35">
      <c r="A123" t="s">
        <v>183</v>
      </c>
      <c r="B123" t="s">
        <v>345</v>
      </c>
      <c r="C123" s="5">
        <v>0</v>
      </c>
      <c r="D123" s="5">
        <v>0</v>
      </c>
      <c r="E123" s="5">
        <v>0</v>
      </c>
      <c r="F123" s="5">
        <v>0</v>
      </c>
      <c r="G123" s="5" t="s">
        <v>23</v>
      </c>
    </row>
    <row r="124" spans="1:7" x14ac:dyDescent="0.35">
      <c r="A124" t="s">
        <v>183</v>
      </c>
      <c r="B124" t="s">
        <v>346</v>
      </c>
      <c r="C124" s="5">
        <v>0</v>
      </c>
      <c r="D124" s="5">
        <v>0</v>
      </c>
      <c r="E124" s="5">
        <v>0</v>
      </c>
      <c r="F124" s="5">
        <v>0</v>
      </c>
      <c r="G124" s="5" t="s">
        <v>23</v>
      </c>
    </row>
    <row r="125" spans="1:7" x14ac:dyDescent="0.35">
      <c r="A125" t="s">
        <v>183</v>
      </c>
      <c r="B125" t="s">
        <v>347</v>
      </c>
      <c r="C125" s="5">
        <v>0</v>
      </c>
      <c r="D125" s="5">
        <v>0</v>
      </c>
      <c r="E125" s="5">
        <v>0</v>
      </c>
      <c r="F125" s="5">
        <v>0</v>
      </c>
      <c r="G125" s="5">
        <v>0</v>
      </c>
    </row>
    <row r="126" spans="1:7" x14ac:dyDescent="0.35">
      <c r="A126" t="s">
        <v>183</v>
      </c>
      <c r="B126" t="s">
        <v>263</v>
      </c>
      <c r="C126" s="5">
        <v>0</v>
      </c>
      <c r="D126" s="5">
        <v>0</v>
      </c>
      <c r="E126" s="5">
        <v>0</v>
      </c>
      <c r="F126" s="5">
        <v>0</v>
      </c>
      <c r="G126" s="5" t="s">
        <v>23</v>
      </c>
    </row>
    <row r="127" spans="1:7" x14ac:dyDescent="0.35">
      <c r="A127" t="s">
        <v>183</v>
      </c>
      <c r="B127" t="s">
        <v>264</v>
      </c>
      <c r="C127" s="5">
        <v>10</v>
      </c>
      <c r="D127" s="5">
        <v>5</v>
      </c>
      <c r="E127" s="5">
        <v>10</v>
      </c>
      <c r="F127" s="5">
        <v>0</v>
      </c>
      <c r="G127" s="5" t="s">
        <v>25</v>
      </c>
    </row>
    <row r="128" spans="1:7" x14ac:dyDescent="0.35">
      <c r="A128" t="s">
        <v>183</v>
      </c>
      <c r="B128" t="s">
        <v>139</v>
      </c>
      <c r="C128" s="5">
        <v>0</v>
      </c>
      <c r="D128" s="5">
        <v>0</v>
      </c>
      <c r="E128" s="5">
        <v>0</v>
      </c>
      <c r="F128" s="5">
        <v>0</v>
      </c>
      <c r="G128" s="5">
        <v>0</v>
      </c>
    </row>
    <row r="129" spans="1:7" x14ac:dyDescent="0.35">
      <c r="A129" t="s">
        <v>183</v>
      </c>
      <c r="B129" t="s">
        <v>265</v>
      </c>
      <c r="C129" s="5">
        <v>35</v>
      </c>
      <c r="D129" s="5">
        <v>35</v>
      </c>
      <c r="E129" s="5">
        <v>25</v>
      </c>
      <c r="F129" s="5">
        <v>0</v>
      </c>
      <c r="G129" s="5" t="s">
        <v>23</v>
      </c>
    </row>
    <row r="130" spans="1:7" x14ac:dyDescent="0.35">
      <c r="A130" t="s">
        <v>183</v>
      </c>
      <c r="B130" t="s">
        <v>267</v>
      </c>
      <c r="C130" s="5">
        <v>25</v>
      </c>
      <c r="D130" s="5">
        <v>20</v>
      </c>
      <c r="E130" s="5">
        <v>35</v>
      </c>
      <c r="F130" s="5">
        <v>30</v>
      </c>
      <c r="G130" s="5">
        <v>45</v>
      </c>
    </row>
    <row r="131" spans="1:7" x14ac:dyDescent="0.35">
      <c r="A131" t="s">
        <v>183</v>
      </c>
      <c r="B131" t="s">
        <v>348</v>
      </c>
      <c r="C131" s="5">
        <v>0</v>
      </c>
      <c r="D131" s="5">
        <v>0</v>
      </c>
      <c r="E131" s="5">
        <v>0</v>
      </c>
      <c r="F131" s="5">
        <v>0</v>
      </c>
      <c r="G131" s="5">
        <v>0</v>
      </c>
    </row>
    <row r="132" spans="1:7" x14ac:dyDescent="0.35">
      <c r="A132" t="s">
        <v>183</v>
      </c>
      <c r="B132" t="s">
        <v>349</v>
      </c>
      <c r="C132" s="5" t="s">
        <v>23</v>
      </c>
      <c r="D132" s="5" t="s">
        <v>23</v>
      </c>
      <c r="E132" s="5">
        <v>0</v>
      </c>
      <c r="F132" s="5">
        <v>0</v>
      </c>
      <c r="G132" s="5">
        <v>0</v>
      </c>
    </row>
    <row r="133" spans="1:7" x14ac:dyDescent="0.35">
      <c r="A133" t="s">
        <v>183</v>
      </c>
      <c r="B133" t="s">
        <v>269</v>
      </c>
      <c r="C133" s="5">
        <v>0</v>
      </c>
      <c r="D133" s="5" t="s">
        <v>25</v>
      </c>
      <c r="E133" s="5">
        <v>0</v>
      </c>
      <c r="F133" s="5">
        <v>0</v>
      </c>
      <c r="G133" s="5">
        <v>0</v>
      </c>
    </row>
    <row r="134" spans="1:7" x14ac:dyDescent="0.35">
      <c r="A134" t="s">
        <v>183</v>
      </c>
      <c r="B134" t="s">
        <v>350</v>
      </c>
      <c r="C134" s="5">
        <v>0</v>
      </c>
      <c r="D134" s="5">
        <v>0</v>
      </c>
      <c r="E134" s="5">
        <v>0</v>
      </c>
      <c r="F134" s="5">
        <v>0</v>
      </c>
      <c r="G134" s="5">
        <v>0</v>
      </c>
    </row>
    <row r="135" spans="1:7" x14ac:dyDescent="0.35">
      <c r="A135" t="s">
        <v>183</v>
      </c>
      <c r="B135" t="s">
        <v>351</v>
      </c>
      <c r="C135" s="5">
        <v>0</v>
      </c>
      <c r="D135" s="5" t="s">
        <v>23</v>
      </c>
      <c r="E135" s="5" t="s">
        <v>23</v>
      </c>
      <c r="F135" s="5" t="s">
        <v>23</v>
      </c>
      <c r="G135" s="5" t="s">
        <v>23</v>
      </c>
    </row>
    <row r="136" spans="1:7" x14ac:dyDescent="0.35">
      <c r="A136" t="s">
        <v>183</v>
      </c>
      <c r="B136" t="s">
        <v>270</v>
      </c>
      <c r="C136" s="5" t="s">
        <v>25</v>
      </c>
      <c r="D136" s="5">
        <v>10</v>
      </c>
      <c r="E136" s="5" t="s">
        <v>25</v>
      </c>
      <c r="F136" s="5" t="s">
        <v>25</v>
      </c>
      <c r="G136" s="5">
        <v>5</v>
      </c>
    </row>
    <row r="137" spans="1:7" x14ac:dyDescent="0.35">
      <c r="A137" t="s">
        <v>183</v>
      </c>
      <c r="B137" t="s">
        <v>271</v>
      </c>
      <c r="C137" s="5">
        <v>0</v>
      </c>
      <c r="D137" s="5" t="s">
        <v>23</v>
      </c>
      <c r="E137" s="5" t="s">
        <v>23</v>
      </c>
      <c r="F137" s="5" t="s">
        <v>23</v>
      </c>
      <c r="G137" s="5" t="s">
        <v>23</v>
      </c>
    </row>
    <row r="138" spans="1:7" x14ac:dyDescent="0.35">
      <c r="A138" t="s">
        <v>183</v>
      </c>
      <c r="B138" t="s">
        <v>352</v>
      </c>
      <c r="C138" s="5">
        <v>0</v>
      </c>
      <c r="D138" s="5">
        <v>0</v>
      </c>
      <c r="E138" s="5">
        <v>0</v>
      </c>
      <c r="F138" s="5">
        <v>0</v>
      </c>
      <c r="G138" s="5">
        <v>0</v>
      </c>
    </row>
    <row r="139" spans="1:7" x14ac:dyDescent="0.35">
      <c r="A139" t="s">
        <v>183</v>
      </c>
      <c r="B139" t="s">
        <v>353</v>
      </c>
      <c r="C139" s="5">
        <v>0</v>
      </c>
      <c r="D139" s="5">
        <v>0</v>
      </c>
      <c r="E139" s="5">
        <v>0</v>
      </c>
      <c r="F139" s="5">
        <v>0</v>
      </c>
      <c r="G139" s="5" t="s">
        <v>23</v>
      </c>
    </row>
    <row r="140" spans="1:7" x14ac:dyDescent="0.35">
      <c r="A140" t="s">
        <v>183</v>
      </c>
      <c r="B140" t="s">
        <v>354</v>
      </c>
      <c r="C140" s="5">
        <v>0</v>
      </c>
      <c r="D140" s="5">
        <v>0</v>
      </c>
      <c r="E140" s="5">
        <v>0</v>
      </c>
      <c r="F140" s="5" t="s">
        <v>23</v>
      </c>
      <c r="G140" s="5" t="s">
        <v>23</v>
      </c>
    </row>
    <row r="141" spans="1:7" x14ac:dyDescent="0.35">
      <c r="A141" t="s">
        <v>183</v>
      </c>
      <c r="B141" t="s">
        <v>355</v>
      </c>
      <c r="C141" s="5">
        <v>0</v>
      </c>
      <c r="D141" s="5">
        <v>0</v>
      </c>
      <c r="E141" s="5">
        <v>0</v>
      </c>
      <c r="F141" s="5">
        <v>0</v>
      </c>
      <c r="G141" s="5">
        <v>0</v>
      </c>
    </row>
    <row r="142" spans="1:7" x14ac:dyDescent="0.35">
      <c r="A142" t="s">
        <v>183</v>
      </c>
      <c r="B142" t="s">
        <v>356</v>
      </c>
      <c r="C142" s="5">
        <v>0</v>
      </c>
      <c r="D142" s="5">
        <v>0</v>
      </c>
      <c r="E142" s="5">
        <v>0</v>
      </c>
      <c r="F142" s="5">
        <v>0</v>
      </c>
      <c r="G142" s="5">
        <v>0</v>
      </c>
    </row>
    <row r="143" spans="1:7" x14ac:dyDescent="0.35">
      <c r="A143" t="s">
        <v>183</v>
      </c>
      <c r="B143" t="s">
        <v>197</v>
      </c>
      <c r="C143" s="5">
        <v>0</v>
      </c>
      <c r="D143" s="5">
        <v>0</v>
      </c>
      <c r="E143" s="5">
        <v>0</v>
      </c>
      <c r="F143" s="5">
        <v>0</v>
      </c>
      <c r="G143" s="5" t="s">
        <v>23</v>
      </c>
    </row>
    <row r="144" spans="1:7" x14ac:dyDescent="0.35">
      <c r="A144" t="s">
        <v>183</v>
      </c>
      <c r="B144" t="s">
        <v>275</v>
      </c>
      <c r="C144" s="5" t="s">
        <v>23</v>
      </c>
      <c r="D144" s="5" t="s">
        <v>23</v>
      </c>
      <c r="E144" s="5" t="s">
        <v>23</v>
      </c>
      <c r="F144" s="5" t="s">
        <v>23</v>
      </c>
      <c r="G144" s="5">
        <v>0</v>
      </c>
    </row>
    <row r="145" spans="1:7" x14ac:dyDescent="0.35">
      <c r="A145" t="s">
        <v>183</v>
      </c>
      <c r="B145" t="s">
        <v>357</v>
      </c>
      <c r="C145" s="5">
        <v>0</v>
      </c>
      <c r="D145" s="5">
        <v>0</v>
      </c>
      <c r="E145" s="5">
        <v>0</v>
      </c>
      <c r="F145" s="5">
        <v>0</v>
      </c>
      <c r="G145" s="5" t="s">
        <v>23</v>
      </c>
    </row>
    <row r="146" spans="1:7" x14ac:dyDescent="0.35">
      <c r="A146" t="s">
        <v>183</v>
      </c>
      <c r="B146" t="s">
        <v>358</v>
      </c>
      <c r="C146" s="5" t="s">
        <v>25</v>
      </c>
      <c r="D146" s="5" t="s">
        <v>25</v>
      </c>
      <c r="E146" s="5" t="s">
        <v>25</v>
      </c>
      <c r="F146" s="5">
        <v>0</v>
      </c>
      <c r="G146" s="5">
        <v>0</v>
      </c>
    </row>
    <row r="147" spans="1:7" x14ac:dyDescent="0.35">
      <c r="A147" t="s">
        <v>183</v>
      </c>
      <c r="B147" t="s">
        <v>359</v>
      </c>
      <c r="C147" s="5">
        <v>0</v>
      </c>
      <c r="D147" s="5">
        <v>0</v>
      </c>
      <c r="E147" s="5">
        <v>0</v>
      </c>
      <c r="F147" s="5">
        <v>0</v>
      </c>
      <c r="G147" s="5">
        <v>0</v>
      </c>
    </row>
    <row r="148" spans="1:7" x14ac:dyDescent="0.35">
      <c r="A148" t="s">
        <v>183</v>
      </c>
      <c r="B148" t="s">
        <v>360</v>
      </c>
      <c r="C148" s="5">
        <v>0</v>
      </c>
      <c r="D148" s="5">
        <v>0</v>
      </c>
      <c r="E148" s="5">
        <v>0</v>
      </c>
      <c r="F148" s="5">
        <v>0</v>
      </c>
      <c r="G148" s="5">
        <v>0</v>
      </c>
    </row>
    <row r="149" spans="1:7" x14ac:dyDescent="0.35">
      <c r="A149" t="s">
        <v>183</v>
      </c>
      <c r="B149" t="s">
        <v>361</v>
      </c>
      <c r="C149" s="5">
        <v>0</v>
      </c>
      <c r="D149" s="5">
        <v>0</v>
      </c>
      <c r="E149" s="5">
        <v>0</v>
      </c>
      <c r="F149" s="5">
        <v>0</v>
      </c>
      <c r="G149" s="5">
        <v>0</v>
      </c>
    </row>
    <row r="150" spans="1:7" x14ac:dyDescent="0.35">
      <c r="A150" t="s">
        <v>183</v>
      </c>
      <c r="B150" t="s">
        <v>362</v>
      </c>
      <c r="C150" s="5">
        <v>0</v>
      </c>
      <c r="D150" s="5">
        <v>0</v>
      </c>
      <c r="E150" s="5">
        <v>0</v>
      </c>
      <c r="F150" s="5">
        <v>0</v>
      </c>
      <c r="G150" s="5">
        <v>0</v>
      </c>
    </row>
    <row r="151" spans="1:7" x14ac:dyDescent="0.35">
      <c r="A151" t="s">
        <v>183</v>
      </c>
      <c r="B151" t="s">
        <v>363</v>
      </c>
      <c r="C151" s="5">
        <v>0</v>
      </c>
      <c r="D151" s="5">
        <v>0</v>
      </c>
      <c r="E151" s="5">
        <v>0</v>
      </c>
      <c r="F151" s="5">
        <v>0</v>
      </c>
      <c r="G151" s="5" t="s">
        <v>23</v>
      </c>
    </row>
    <row r="152" spans="1:7" x14ac:dyDescent="0.35">
      <c r="A152" t="s">
        <v>183</v>
      </c>
      <c r="B152" t="s">
        <v>276</v>
      </c>
      <c r="C152" s="5">
        <v>0</v>
      </c>
      <c r="D152" s="5">
        <v>0</v>
      </c>
      <c r="E152" s="5">
        <v>0</v>
      </c>
      <c r="F152" s="5">
        <v>0</v>
      </c>
      <c r="G152" s="5">
        <v>0</v>
      </c>
    </row>
    <row r="153" spans="1:7" x14ac:dyDescent="0.35">
      <c r="A153" t="s">
        <v>183</v>
      </c>
      <c r="B153" t="s">
        <v>364</v>
      </c>
      <c r="C153" s="5" t="s">
        <v>23</v>
      </c>
      <c r="D153" s="5">
        <v>0</v>
      </c>
      <c r="E153" s="5">
        <v>0</v>
      </c>
      <c r="F153" s="5">
        <v>0</v>
      </c>
      <c r="G153" s="5">
        <v>0</v>
      </c>
    </row>
    <row r="154" spans="1:7" x14ac:dyDescent="0.35">
      <c r="A154" t="s">
        <v>183</v>
      </c>
      <c r="B154" t="s">
        <v>365</v>
      </c>
      <c r="C154" s="5">
        <v>0</v>
      </c>
      <c r="D154" s="5">
        <v>0</v>
      </c>
      <c r="E154" s="5">
        <v>0</v>
      </c>
      <c r="F154" s="5">
        <v>0</v>
      </c>
      <c r="G154" s="5">
        <v>0</v>
      </c>
    </row>
    <row r="155" spans="1:7" x14ac:dyDescent="0.35">
      <c r="A155" t="s">
        <v>183</v>
      </c>
      <c r="B155" t="s">
        <v>277</v>
      </c>
      <c r="C155" s="5">
        <v>175</v>
      </c>
      <c r="D155" s="5">
        <v>75</v>
      </c>
      <c r="E155" s="5">
        <v>80</v>
      </c>
      <c r="F155" s="5">
        <v>115</v>
      </c>
      <c r="G155" s="5">
        <v>165</v>
      </c>
    </row>
    <row r="156" spans="1:7" x14ac:dyDescent="0.35">
      <c r="A156" t="s">
        <v>183</v>
      </c>
      <c r="B156" t="s">
        <v>366</v>
      </c>
      <c r="C156" s="5" t="s">
        <v>23</v>
      </c>
      <c r="D156" s="5" t="s">
        <v>23</v>
      </c>
      <c r="E156" s="5" t="s">
        <v>23</v>
      </c>
      <c r="F156" s="5">
        <v>0</v>
      </c>
      <c r="G156" s="5">
        <v>0</v>
      </c>
    </row>
    <row r="157" spans="1:7" x14ac:dyDescent="0.35">
      <c r="A157" t="s">
        <v>183</v>
      </c>
      <c r="B157" t="s">
        <v>367</v>
      </c>
      <c r="C157" s="5">
        <v>0</v>
      </c>
      <c r="D157" s="5">
        <v>0</v>
      </c>
      <c r="E157" s="5">
        <v>0</v>
      </c>
      <c r="F157" s="5">
        <v>0</v>
      </c>
      <c r="G157" s="5">
        <v>0</v>
      </c>
    </row>
    <row r="158" spans="1:7" x14ac:dyDescent="0.35">
      <c r="A158" t="s">
        <v>183</v>
      </c>
      <c r="B158" t="s">
        <v>148</v>
      </c>
      <c r="C158" s="5">
        <v>15</v>
      </c>
      <c r="D158" s="5" t="s">
        <v>25</v>
      </c>
      <c r="E158" s="5">
        <v>0</v>
      </c>
      <c r="F158" s="5" t="s">
        <v>25</v>
      </c>
      <c r="G158" s="5" t="s">
        <v>25</v>
      </c>
    </row>
    <row r="159" spans="1:7" x14ac:dyDescent="0.35">
      <c r="A159" t="s">
        <v>183</v>
      </c>
      <c r="B159" t="s">
        <v>368</v>
      </c>
      <c r="C159" s="5">
        <v>0</v>
      </c>
      <c r="D159" s="5">
        <v>0</v>
      </c>
      <c r="E159" s="5">
        <v>0</v>
      </c>
      <c r="F159" s="5">
        <v>0</v>
      </c>
      <c r="G159" s="5">
        <v>0</v>
      </c>
    </row>
    <row r="160" spans="1:7" x14ac:dyDescent="0.35">
      <c r="A160" t="s">
        <v>183</v>
      </c>
      <c r="B160" t="s">
        <v>369</v>
      </c>
      <c r="C160" s="5">
        <v>0</v>
      </c>
      <c r="D160" s="5">
        <v>0</v>
      </c>
      <c r="E160" s="5">
        <v>0</v>
      </c>
      <c r="F160" s="5">
        <v>0</v>
      </c>
      <c r="G160" s="5">
        <v>0</v>
      </c>
    </row>
    <row r="161" spans="1:7" x14ac:dyDescent="0.35">
      <c r="A161" t="s">
        <v>183</v>
      </c>
      <c r="B161" t="s">
        <v>249</v>
      </c>
      <c r="C161" s="5">
        <v>0</v>
      </c>
      <c r="D161" s="5">
        <v>0</v>
      </c>
      <c r="E161" s="5">
        <v>0</v>
      </c>
      <c r="F161" s="5">
        <v>0</v>
      </c>
      <c r="G161" s="5" t="s">
        <v>23</v>
      </c>
    </row>
    <row r="162" spans="1:7" x14ac:dyDescent="0.35">
      <c r="A162" t="s">
        <v>183</v>
      </c>
      <c r="B162" t="s">
        <v>144</v>
      </c>
      <c r="C162" s="5">
        <v>0</v>
      </c>
      <c r="D162" s="5">
        <v>0</v>
      </c>
      <c r="E162" s="5">
        <v>0</v>
      </c>
      <c r="F162" s="5">
        <v>0</v>
      </c>
      <c r="G162" s="5" t="s">
        <v>23</v>
      </c>
    </row>
    <row r="163" spans="1:7" x14ac:dyDescent="0.35">
      <c r="A163" t="s">
        <v>183</v>
      </c>
      <c r="B163" t="s">
        <v>370</v>
      </c>
      <c r="C163" s="5">
        <v>0</v>
      </c>
      <c r="D163" s="5">
        <v>0</v>
      </c>
      <c r="E163" s="5">
        <v>0</v>
      </c>
      <c r="F163" s="5">
        <v>0</v>
      </c>
      <c r="G163" s="5" t="s">
        <v>23</v>
      </c>
    </row>
    <row r="164" spans="1:7" x14ac:dyDescent="0.35">
      <c r="A164" t="s">
        <v>183</v>
      </c>
      <c r="B164" t="s">
        <v>371</v>
      </c>
      <c r="C164" s="5">
        <v>0</v>
      </c>
      <c r="D164" s="5">
        <v>0</v>
      </c>
      <c r="E164" s="5">
        <v>0</v>
      </c>
      <c r="F164" s="5">
        <v>0</v>
      </c>
      <c r="G164" s="5" t="s">
        <v>23</v>
      </c>
    </row>
    <row r="165" spans="1:7" x14ac:dyDescent="0.35">
      <c r="A165" t="s">
        <v>183</v>
      </c>
      <c r="B165" t="s">
        <v>372</v>
      </c>
      <c r="C165" s="5">
        <v>0</v>
      </c>
      <c r="D165" s="5">
        <v>0</v>
      </c>
      <c r="E165" s="5">
        <v>0</v>
      </c>
      <c r="F165" s="5">
        <v>0</v>
      </c>
      <c r="G165" s="5">
        <v>0</v>
      </c>
    </row>
    <row r="166" spans="1:7" x14ac:dyDescent="0.35">
      <c r="A166" t="s">
        <v>183</v>
      </c>
      <c r="B166" t="s">
        <v>199</v>
      </c>
      <c r="C166" s="5">
        <v>0</v>
      </c>
      <c r="D166" s="5">
        <v>0</v>
      </c>
      <c r="E166" s="5">
        <v>0</v>
      </c>
      <c r="F166" s="5">
        <v>0</v>
      </c>
      <c r="G166" s="5">
        <v>0</v>
      </c>
    </row>
    <row r="167" spans="1:7" x14ac:dyDescent="0.35">
      <c r="A167" t="s">
        <v>183</v>
      </c>
      <c r="B167" t="s">
        <v>245</v>
      </c>
      <c r="C167" s="5">
        <v>0</v>
      </c>
      <c r="D167" s="5">
        <v>0</v>
      </c>
      <c r="E167" s="5">
        <v>0</v>
      </c>
      <c r="F167" s="5">
        <v>0</v>
      </c>
      <c r="G167" s="5">
        <v>0</v>
      </c>
    </row>
    <row r="168" spans="1:7" x14ac:dyDescent="0.35">
      <c r="A168" t="s">
        <v>183</v>
      </c>
      <c r="B168" t="s">
        <v>246</v>
      </c>
      <c r="C168" s="5">
        <v>0</v>
      </c>
      <c r="D168" s="5">
        <v>0</v>
      </c>
      <c r="E168" s="5">
        <v>0</v>
      </c>
      <c r="F168" s="5">
        <v>0</v>
      </c>
      <c r="G168" s="5">
        <v>0</v>
      </c>
    </row>
    <row r="169" spans="1:7" x14ac:dyDescent="0.35">
      <c r="A169" t="s">
        <v>183</v>
      </c>
      <c r="B169" t="s">
        <v>373</v>
      </c>
      <c r="C169" s="5">
        <v>0</v>
      </c>
      <c r="D169" s="5">
        <v>0</v>
      </c>
      <c r="E169" s="5">
        <v>0</v>
      </c>
      <c r="F169" s="5">
        <v>0</v>
      </c>
      <c r="G169" s="5" t="s">
        <v>23</v>
      </c>
    </row>
    <row r="170" spans="1:7" x14ac:dyDescent="0.35">
      <c r="A170" t="s">
        <v>183</v>
      </c>
      <c r="B170" t="s">
        <v>374</v>
      </c>
      <c r="C170" s="5">
        <v>0</v>
      </c>
      <c r="D170" s="5">
        <v>0</v>
      </c>
      <c r="E170" s="5">
        <v>0</v>
      </c>
      <c r="F170" s="5">
        <v>0</v>
      </c>
      <c r="G170" s="5">
        <v>0</v>
      </c>
    </row>
    <row r="171" spans="1:7" x14ac:dyDescent="0.35">
      <c r="A171" t="s">
        <v>183</v>
      </c>
      <c r="B171" t="s">
        <v>375</v>
      </c>
      <c r="C171" s="5">
        <v>0</v>
      </c>
      <c r="D171" s="5">
        <v>0</v>
      </c>
      <c r="E171" s="5">
        <v>0</v>
      </c>
      <c r="F171" s="5">
        <v>0</v>
      </c>
      <c r="G171" s="5">
        <v>0</v>
      </c>
    </row>
    <row r="172" spans="1:7" x14ac:dyDescent="0.35">
      <c r="A172" t="s">
        <v>183</v>
      </c>
      <c r="B172" t="s">
        <v>376</v>
      </c>
      <c r="C172" s="5">
        <v>0</v>
      </c>
      <c r="D172" s="5">
        <v>0</v>
      </c>
      <c r="E172" s="5">
        <v>0</v>
      </c>
      <c r="F172" s="5">
        <v>0</v>
      </c>
      <c r="G172" s="5">
        <v>0</v>
      </c>
    </row>
    <row r="173" spans="1:7" x14ac:dyDescent="0.35">
      <c r="A173" t="s">
        <v>183</v>
      </c>
      <c r="B173" t="s">
        <v>377</v>
      </c>
      <c r="C173" s="5">
        <v>0</v>
      </c>
      <c r="D173" s="5">
        <v>0</v>
      </c>
      <c r="E173" s="5">
        <v>0</v>
      </c>
      <c r="F173" s="5">
        <v>0</v>
      </c>
      <c r="G173" s="5">
        <v>0</v>
      </c>
    </row>
    <row r="174" spans="1:7" x14ac:dyDescent="0.35">
      <c r="A174" t="s">
        <v>183</v>
      </c>
      <c r="B174" t="s">
        <v>378</v>
      </c>
      <c r="C174" s="5">
        <v>0</v>
      </c>
      <c r="D174" s="5">
        <v>0</v>
      </c>
      <c r="E174" s="5">
        <v>0</v>
      </c>
      <c r="F174" s="5">
        <v>0</v>
      </c>
      <c r="G174" s="5">
        <v>0</v>
      </c>
    </row>
    <row r="175" spans="1:7" x14ac:dyDescent="0.35">
      <c r="A175" t="s">
        <v>183</v>
      </c>
      <c r="B175" t="s">
        <v>379</v>
      </c>
      <c r="C175" s="5">
        <v>0</v>
      </c>
      <c r="D175" s="5">
        <v>0</v>
      </c>
      <c r="E175" s="5">
        <v>0</v>
      </c>
      <c r="F175" s="5">
        <v>0</v>
      </c>
      <c r="G175" s="5">
        <v>0</v>
      </c>
    </row>
    <row r="176" spans="1:7" x14ac:dyDescent="0.35">
      <c r="A176" t="s">
        <v>183</v>
      </c>
      <c r="B176" t="s">
        <v>380</v>
      </c>
      <c r="C176" s="5">
        <v>0</v>
      </c>
      <c r="D176" s="5">
        <v>0</v>
      </c>
      <c r="E176" s="5">
        <v>0</v>
      </c>
      <c r="F176" s="5">
        <v>0</v>
      </c>
      <c r="G176" s="5">
        <v>0</v>
      </c>
    </row>
    <row r="177" spans="1:7" x14ac:dyDescent="0.35">
      <c r="A177" t="s">
        <v>183</v>
      </c>
      <c r="B177" t="s">
        <v>381</v>
      </c>
      <c r="C177" s="5">
        <v>0</v>
      </c>
      <c r="D177" s="5">
        <v>0</v>
      </c>
      <c r="E177" s="5">
        <v>0</v>
      </c>
      <c r="F177" s="5">
        <v>0</v>
      </c>
      <c r="G177" s="5">
        <v>0</v>
      </c>
    </row>
    <row r="178" spans="1:7" x14ac:dyDescent="0.35">
      <c r="A178" t="s">
        <v>183</v>
      </c>
      <c r="B178" t="s">
        <v>382</v>
      </c>
      <c r="C178" s="5">
        <v>0</v>
      </c>
      <c r="D178" s="5">
        <v>0</v>
      </c>
      <c r="E178" s="5">
        <v>0</v>
      </c>
      <c r="F178" s="5">
        <v>0</v>
      </c>
      <c r="G178" s="5">
        <v>0</v>
      </c>
    </row>
    <row r="179" spans="1:7" x14ac:dyDescent="0.35">
      <c r="A179" t="s">
        <v>183</v>
      </c>
      <c r="B179" t="s">
        <v>383</v>
      </c>
      <c r="C179" s="5">
        <v>0</v>
      </c>
      <c r="D179" s="5">
        <v>0</v>
      </c>
      <c r="E179" s="5">
        <v>0</v>
      </c>
      <c r="F179" s="5">
        <v>0</v>
      </c>
      <c r="G179" s="5">
        <v>0</v>
      </c>
    </row>
    <row r="180" spans="1:7" x14ac:dyDescent="0.35">
      <c r="A180" t="s">
        <v>183</v>
      </c>
      <c r="B180" t="s">
        <v>384</v>
      </c>
      <c r="C180" s="5">
        <v>0</v>
      </c>
      <c r="D180" s="5">
        <v>0</v>
      </c>
      <c r="E180" s="5">
        <v>0</v>
      </c>
      <c r="F180" s="5">
        <v>0</v>
      </c>
      <c r="G180" s="5">
        <v>0</v>
      </c>
    </row>
    <row r="181" spans="1:7" x14ac:dyDescent="0.35">
      <c r="A181" t="s">
        <v>183</v>
      </c>
      <c r="B181" t="s">
        <v>385</v>
      </c>
      <c r="C181" s="5">
        <v>0</v>
      </c>
      <c r="D181" s="5">
        <v>0</v>
      </c>
      <c r="E181" s="5">
        <v>0</v>
      </c>
      <c r="F181" s="5">
        <v>0</v>
      </c>
      <c r="G181" s="5">
        <v>0</v>
      </c>
    </row>
    <row r="182" spans="1:7" x14ac:dyDescent="0.35">
      <c r="A182" t="s">
        <v>183</v>
      </c>
      <c r="B182" t="s">
        <v>386</v>
      </c>
      <c r="C182" s="5">
        <v>0</v>
      </c>
      <c r="D182" s="5">
        <v>0</v>
      </c>
      <c r="E182" s="5">
        <v>0</v>
      </c>
      <c r="F182" s="5">
        <v>0</v>
      </c>
      <c r="G182" s="5">
        <v>0</v>
      </c>
    </row>
    <row r="183" spans="1:7" x14ac:dyDescent="0.35">
      <c r="A183" t="s">
        <v>183</v>
      </c>
      <c r="B183" t="s">
        <v>387</v>
      </c>
      <c r="C183" s="5">
        <v>0</v>
      </c>
      <c r="D183" s="5">
        <v>0</v>
      </c>
      <c r="E183" s="5">
        <v>0</v>
      </c>
      <c r="F183" s="5">
        <v>0</v>
      </c>
      <c r="G183" s="5">
        <v>0</v>
      </c>
    </row>
    <row r="184" spans="1:7" x14ac:dyDescent="0.35">
      <c r="A184" t="s">
        <v>183</v>
      </c>
      <c r="B184" t="s">
        <v>388</v>
      </c>
      <c r="C184" s="5">
        <v>0</v>
      </c>
      <c r="D184" s="5">
        <v>0</v>
      </c>
      <c r="E184" s="5">
        <v>0</v>
      </c>
      <c r="F184" s="5">
        <v>0</v>
      </c>
      <c r="G184" s="5">
        <v>0</v>
      </c>
    </row>
    <row r="185" spans="1:7" x14ac:dyDescent="0.35">
      <c r="A185" t="s">
        <v>183</v>
      </c>
      <c r="B185" t="s">
        <v>389</v>
      </c>
      <c r="C185" s="5">
        <v>0</v>
      </c>
      <c r="D185" s="5">
        <v>0</v>
      </c>
      <c r="E185" s="5">
        <v>0</v>
      </c>
      <c r="F185" s="5">
        <v>0</v>
      </c>
      <c r="G185" s="5">
        <v>0</v>
      </c>
    </row>
    <row r="186" spans="1:7" x14ac:dyDescent="0.35">
      <c r="A186" t="s">
        <v>183</v>
      </c>
      <c r="B186" t="s">
        <v>390</v>
      </c>
      <c r="C186" s="5">
        <v>0</v>
      </c>
      <c r="D186" s="5">
        <v>0</v>
      </c>
      <c r="E186" s="5">
        <v>0</v>
      </c>
      <c r="F186" s="5">
        <v>0</v>
      </c>
      <c r="G186" s="5">
        <v>0</v>
      </c>
    </row>
    <row r="187" spans="1:7" x14ac:dyDescent="0.35">
      <c r="A187" t="s">
        <v>183</v>
      </c>
      <c r="B187" t="s">
        <v>391</v>
      </c>
      <c r="C187" s="5">
        <v>0</v>
      </c>
      <c r="D187" s="5">
        <v>0</v>
      </c>
      <c r="E187" s="5">
        <v>0</v>
      </c>
      <c r="F187" s="5">
        <v>0</v>
      </c>
      <c r="G187" s="5">
        <v>0</v>
      </c>
    </row>
    <row r="188" spans="1:7" x14ac:dyDescent="0.35">
      <c r="A188" t="s">
        <v>183</v>
      </c>
      <c r="B188" t="s">
        <v>392</v>
      </c>
      <c r="C188" s="5">
        <v>0</v>
      </c>
      <c r="D188" s="5">
        <v>0</v>
      </c>
      <c r="E188" s="5">
        <v>0</v>
      </c>
      <c r="F188" s="5">
        <v>0</v>
      </c>
      <c r="G188" s="5">
        <v>0</v>
      </c>
    </row>
    <row r="189" spans="1:7" x14ac:dyDescent="0.35">
      <c r="A189" t="s">
        <v>183</v>
      </c>
      <c r="B189" t="s">
        <v>393</v>
      </c>
      <c r="C189" s="5">
        <v>0</v>
      </c>
      <c r="D189" s="5">
        <v>0</v>
      </c>
      <c r="E189" s="5">
        <v>0</v>
      </c>
      <c r="F189" s="5">
        <v>0</v>
      </c>
      <c r="G189" s="5">
        <v>0</v>
      </c>
    </row>
    <row r="190" spans="1:7" x14ac:dyDescent="0.35">
      <c r="A190" t="s">
        <v>183</v>
      </c>
      <c r="B190" t="s">
        <v>394</v>
      </c>
      <c r="C190" s="5">
        <v>0</v>
      </c>
      <c r="D190" s="5">
        <v>0</v>
      </c>
      <c r="E190" s="5">
        <v>0</v>
      </c>
      <c r="F190" s="5">
        <v>0</v>
      </c>
      <c r="G190" s="5">
        <v>0</v>
      </c>
    </row>
    <row r="191" spans="1:7" x14ac:dyDescent="0.35">
      <c r="A191" t="s">
        <v>183</v>
      </c>
      <c r="B191" t="s">
        <v>395</v>
      </c>
      <c r="C191" s="5">
        <v>0</v>
      </c>
      <c r="D191" s="5">
        <v>0</v>
      </c>
      <c r="E191" s="5">
        <v>0</v>
      </c>
      <c r="F191" s="5">
        <v>0</v>
      </c>
      <c r="G191" s="5">
        <v>0</v>
      </c>
    </row>
    <row r="192" spans="1:7" x14ac:dyDescent="0.35">
      <c r="A192" t="s">
        <v>183</v>
      </c>
      <c r="B192" t="s">
        <v>396</v>
      </c>
      <c r="C192" s="5">
        <v>0</v>
      </c>
      <c r="D192" s="5">
        <v>0</v>
      </c>
      <c r="E192" s="5">
        <v>0</v>
      </c>
      <c r="F192" s="5">
        <v>0</v>
      </c>
      <c r="G192" s="5">
        <v>0</v>
      </c>
    </row>
    <row r="193" spans="1:7" x14ac:dyDescent="0.35">
      <c r="A193" t="s">
        <v>183</v>
      </c>
      <c r="B193" t="s">
        <v>397</v>
      </c>
      <c r="C193" s="5">
        <v>0</v>
      </c>
      <c r="D193" s="5">
        <v>0</v>
      </c>
      <c r="E193" s="5">
        <v>0</v>
      </c>
      <c r="F193" s="5">
        <v>0</v>
      </c>
      <c r="G193" s="5">
        <v>0</v>
      </c>
    </row>
    <row r="194" spans="1:7" x14ac:dyDescent="0.35">
      <c r="A194" t="s">
        <v>183</v>
      </c>
      <c r="B194" t="s">
        <v>398</v>
      </c>
      <c r="C194" s="5">
        <v>0</v>
      </c>
      <c r="D194" s="5">
        <v>0</v>
      </c>
      <c r="E194" s="5">
        <v>0</v>
      </c>
      <c r="F194" s="5">
        <v>0</v>
      </c>
      <c r="G194" s="5">
        <v>0</v>
      </c>
    </row>
    <row r="195" spans="1:7" x14ac:dyDescent="0.35">
      <c r="A195" t="s">
        <v>183</v>
      </c>
      <c r="B195" t="s">
        <v>399</v>
      </c>
      <c r="C195" s="5">
        <v>0</v>
      </c>
      <c r="D195" s="5">
        <v>0</v>
      </c>
      <c r="E195" s="5">
        <v>0</v>
      </c>
      <c r="F195" s="5">
        <v>0</v>
      </c>
      <c r="G195" s="5">
        <v>0</v>
      </c>
    </row>
    <row r="196" spans="1:7" x14ac:dyDescent="0.35">
      <c r="A196" t="s">
        <v>183</v>
      </c>
      <c r="B196" t="s">
        <v>400</v>
      </c>
      <c r="C196" s="5">
        <v>0</v>
      </c>
      <c r="D196" s="5">
        <v>0</v>
      </c>
      <c r="E196" s="5">
        <v>0</v>
      </c>
      <c r="F196" s="5">
        <v>0</v>
      </c>
      <c r="G196" s="5">
        <v>0</v>
      </c>
    </row>
    <row r="197" spans="1:7" x14ac:dyDescent="0.35">
      <c r="A197" t="s">
        <v>183</v>
      </c>
      <c r="B197" t="s">
        <v>401</v>
      </c>
      <c r="C197" s="5">
        <v>0</v>
      </c>
      <c r="D197" s="5">
        <v>0</v>
      </c>
      <c r="E197" s="5">
        <v>0</v>
      </c>
      <c r="F197" s="5">
        <v>0</v>
      </c>
      <c r="G197" s="5">
        <v>0</v>
      </c>
    </row>
    <row r="198" spans="1:7" x14ac:dyDescent="0.35">
      <c r="A198" t="s">
        <v>183</v>
      </c>
      <c r="B198" t="s">
        <v>402</v>
      </c>
      <c r="C198" s="5">
        <v>0</v>
      </c>
      <c r="D198" s="5">
        <v>0</v>
      </c>
      <c r="E198" s="5">
        <v>0</v>
      </c>
      <c r="F198" s="5">
        <v>0</v>
      </c>
      <c r="G198" s="5">
        <v>0</v>
      </c>
    </row>
    <row r="199" spans="1:7" x14ac:dyDescent="0.35">
      <c r="A199" t="s">
        <v>183</v>
      </c>
      <c r="B199" t="s">
        <v>403</v>
      </c>
      <c r="C199" s="5">
        <v>0</v>
      </c>
      <c r="D199" s="5">
        <v>0</v>
      </c>
      <c r="E199" s="5">
        <v>0</v>
      </c>
      <c r="F199" s="5">
        <v>0</v>
      </c>
      <c r="G199" s="5">
        <v>0</v>
      </c>
    </row>
    <row r="200" spans="1:7" x14ac:dyDescent="0.35">
      <c r="A200" t="s">
        <v>183</v>
      </c>
      <c r="B200" t="s">
        <v>404</v>
      </c>
      <c r="C200" s="5">
        <v>0</v>
      </c>
      <c r="D200" s="5">
        <v>0</v>
      </c>
      <c r="E200" s="5">
        <v>0</v>
      </c>
      <c r="F200" s="5">
        <v>0</v>
      </c>
      <c r="G200" s="5">
        <v>0</v>
      </c>
    </row>
    <row r="201" spans="1:7" x14ac:dyDescent="0.35">
      <c r="A201" t="s">
        <v>183</v>
      </c>
      <c r="B201" t="s">
        <v>405</v>
      </c>
      <c r="C201" s="5">
        <v>0</v>
      </c>
      <c r="D201" s="5">
        <v>0</v>
      </c>
      <c r="E201" s="5">
        <v>0</v>
      </c>
      <c r="F201" s="5">
        <v>0</v>
      </c>
      <c r="G201" s="5">
        <v>0</v>
      </c>
    </row>
    <row r="202" spans="1:7" x14ac:dyDescent="0.35">
      <c r="A202" t="s">
        <v>183</v>
      </c>
      <c r="B202" t="s">
        <v>406</v>
      </c>
      <c r="C202" s="5">
        <v>0</v>
      </c>
      <c r="D202" s="5">
        <v>0</v>
      </c>
      <c r="E202" s="5">
        <v>0</v>
      </c>
      <c r="F202" s="5">
        <v>0</v>
      </c>
      <c r="G202" s="5">
        <v>0</v>
      </c>
    </row>
    <row r="203" spans="1:7" x14ac:dyDescent="0.35">
      <c r="A203" t="s">
        <v>183</v>
      </c>
      <c r="B203" t="s">
        <v>407</v>
      </c>
      <c r="C203" s="5">
        <v>0</v>
      </c>
      <c r="D203" s="5">
        <v>0</v>
      </c>
      <c r="E203" s="5">
        <v>0</v>
      </c>
      <c r="F203" s="5">
        <v>0</v>
      </c>
      <c r="G203" s="5">
        <v>0</v>
      </c>
    </row>
    <row r="204" spans="1:7" x14ac:dyDescent="0.35">
      <c r="A204" t="s">
        <v>183</v>
      </c>
      <c r="B204" t="s">
        <v>408</v>
      </c>
      <c r="C204" s="5">
        <v>0</v>
      </c>
      <c r="D204" s="5">
        <v>0</v>
      </c>
      <c r="E204" s="5">
        <v>0</v>
      </c>
      <c r="F204" s="5">
        <v>0</v>
      </c>
      <c r="G204" s="5">
        <v>0</v>
      </c>
    </row>
    <row r="205" spans="1:7" x14ac:dyDescent="0.35">
      <c r="A205" t="s">
        <v>183</v>
      </c>
      <c r="B205" t="s">
        <v>409</v>
      </c>
      <c r="C205" s="5">
        <v>0</v>
      </c>
      <c r="D205" s="5">
        <v>0</v>
      </c>
      <c r="E205" s="5">
        <v>0</v>
      </c>
      <c r="F205" s="5">
        <v>0</v>
      </c>
      <c r="G205" s="5">
        <v>0</v>
      </c>
    </row>
    <row r="206" spans="1:7" x14ac:dyDescent="0.35">
      <c r="A206" t="s">
        <v>183</v>
      </c>
      <c r="B206" t="s">
        <v>410</v>
      </c>
      <c r="C206" s="5">
        <v>0</v>
      </c>
      <c r="D206" s="5">
        <v>0</v>
      </c>
      <c r="E206" s="5">
        <v>0</v>
      </c>
      <c r="F206" s="5">
        <v>0</v>
      </c>
      <c r="G206" s="5" t="s">
        <v>23</v>
      </c>
    </row>
    <row r="207" spans="1:7" x14ac:dyDescent="0.35">
      <c r="A207" t="s">
        <v>183</v>
      </c>
      <c r="B207" t="s">
        <v>411</v>
      </c>
      <c r="C207" s="5">
        <v>0</v>
      </c>
      <c r="D207" s="5">
        <v>0</v>
      </c>
      <c r="E207" s="5">
        <v>0</v>
      </c>
      <c r="F207" s="5">
        <v>0</v>
      </c>
      <c r="G207" s="5">
        <v>0</v>
      </c>
    </row>
    <row r="208" spans="1:7" x14ac:dyDescent="0.35">
      <c r="A208" t="s">
        <v>183</v>
      </c>
      <c r="B208" t="s">
        <v>412</v>
      </c>
      <c r="C208" s="5" t="s">
        <v>23</v>
      </c>
      <c r="D208" s="5" t="s">
        <v>23</v>
      </c>
      <c r="E208" s="5" t="s">
        <v>23</v>
      </c>
      <c r="F208" s="5">
        <v>0</v>
      </c>
      <c r="G208" s="5">
        <v>0</v>
      </c>
    </row>
    <row r="209" spans="1:7" x14ac:dyDescent="0.35">
      <c r="A209" t="s">
        <v>183</v>
      </c>
      <c r="B209" t="s">
        <v>413</v>
      </c>
      <c r="C209" s="5">
        <v>20</v>
      </c>
      <c r="D209" s="5">
        <v>25</v>
      </c>
      <c r="E209" s="5">
        <v>35</v>
      </c>
      <c r="F209" s="5">
        <v>0</v>
      </c>
      <c r="G209" s="5">
        <v>0</v>
      </c>
    </row>
    <row r="210" spans="1:7" x14ac:dyDescent="0.35">
      <c r="A210" t="s">
        <v>183</v>
      </c>
      <c r="B210" t="s">
        <v>414</v>
      </c>
      <c r="C210" s="5" t="s">
        <v>23</v>
      </c>
      <c r="D210" s="5" t="s">
        <v>23</v>
      </c>
      <c r="E210" s="5">
        <v>0</v>
      </c>
      <c r="F210" s="5">
        <v>0</v>
      </c>
      <c r="G210" s="5">
        <v>0</v>
      </c>
    </row>
    <row r="211" spans="1:7" x14ac:dyDescent="0.35">
      <c r="A211" t="s">
        <v>183</v>
      </c>
      <c r="B211" t="s">
        <v>415</v>
      </c>
      <c r="C211" s="5" t="s">
        <v>23</v>
      </c>
      <c r="D211" s="5" t="s">
        <v>23</v>
      </c>
      <c r="E211" s="5" t="s">
        <v>23</v>
      </c>
      <c r="F211" s="5">
        <v>0</v>
      </c>
      <c r="G211" s="5">
        <v>0</v>
      </c>
    </row>
    <row r="212" spans="1:7" x14ac:dyDescent="0.35">
      <c r="A212" t="s">
        <v>185</v>
      </c>
      <c r="B212" t="s">
        <v>416</v>
      </c>
      <c r="C212" s="5">
        <v>0</v>
      </c>
      <c r="D212" s="5">
        <v>0</v>
      </c>
      <c r="E212" s="5">
        <v>0</v>
      </c>
      <c r="F212" s="5">
        <v>0</v>
      </c>
      <c r="G212" s="5">
        <v>0</v>
      </c>
    </row>
    <row r="213" spans="1:7" x14ac:dyDescent="0.35">
      <c r="A213" t="s">
        <v>185</v>
      </c>
      <c r="B213" t="s">
        <v>417</v>
      </c>
      <c r="C213" s="5">
        <v>0</v>
      </c>
      <c r="D213" s="5">
        <v>0</v>
      </c>
      <c r="E213" s="5">
        <v>0</v>
      </c>
      <c r="F213" s="5">
        <v>0</v>
      </c>
      <c r="G213" s="5">
        <v>0</v>
      </c>
    </row>
    <row r="214" spans="1:7" x14ac:dyDescent="0.35">
      <c r="A214" t="s">
        <v>185</v>
      </c>
      <c r="B214" t="s">
        <v>418</v>
      </c>
      <c r="C214" s="5">
        <v>0</v>
      </c>
      <c r="D214" s="5">
        <v>0</v>
      </c>
      <c r="E214" s="5">
        <v>0</v>
      </c>
      <c r="F214" s="5">
        <v>0</v>
      </c>
      <c r="G214" s="5">
        <v>15</v>
      </c>
    </row>
    <row r="215" spans="1:7" x14ac:dyDescent="0.35">
      <c r="A215" t="s">
        <v>185</v>
      </c>
      <c r="B215" t="s">
        <v>324</v>
      </c>
      <c r="C215" s="5">
        <v>0</v>
      </c>
      <c r="D215" s="5">
        <v>0</v>
      </c>
      <c r="E215" s="5">
        <v>0</v>
      </c>
      <c r="F215" s="5">
        <v>0</v>
      </c>
      <c r="G215" s="5">
        <v>0</v>
      </c>
    </row>
    <row r="216" spans="1:7" x14ac:dyDescent="0.35">
      <c r="A216" t="s">
        <v>185</v>
      </c>
      <c r="B216" t="s">
        <v>419</v>
      </c>
      <c r="C216" s="5">
        <v>0</v>
      </c>
      <c r="D216" s="5">
        <v>0</v>
      </c>
      <c r="E216" s="5">
        <v>0</v>
      </c>
      <c r="F216" s="5">
        <v>0</v>
      </c>
      <c r="G216" s="5">
        <v>0</v>
      </c>
    </row>
    <row r="217" spans="1:7" x14ac:dyDescent="0.35">
      <c r="A217" t="s">
        <v>185</v>
      </c>
      <c r="B217" t="s">
        <v>329</v>
      </c>
      <c r="C217" s="5">
        <v>0</v>
      </c>
      <c r="D217" s="5">
        <v>0</v>
      </c>
      <c r="E217" s="5">
        <v>0</v>
      </c>
      <c r="F217" s="5">
        <v>0</v>
      </c>
      <c r="G217" s="5">
        <v>0</v>
      </c>
    </row>
    <row r="218" spans="1:7" x14ac:dyDescent="0.35">
      <c r="A218" t="s">
        <v>185</v>
      </c>
      <c r="B218" t="s">
        <v>258</v>
      </c>
      <c r="C218" s="5">
        <v>0</v>
      </c>
      <c r="D218" s="5">
        <v>0</v>
      </c>
      <c r="E218" s="5" t="s">
        <v>25</v>
      </c>
      <c r="F218" s="5">
        <v>0</v>
      </c>
      <c r="G218" s="5">
        <v>0</v>
      </c>
    </row>
    <row r="219" spans="1:7" x14ac:dyDescent="0.35">
      <c r="A219" t="s">
        <v>185</v>
      </c>
      <c r="B219" t="s">
        <v>420</v>
      </c>
      <c r="C219" s="5" t="s">
        <v>23</v>
      </c>
      <c r="D219" s="5" t="s">
        <v>23</v>
      </c>
      <c r="E219" s="5" t="s">
        <v>23</v>
      </c>
      <c r="F219" s="5">
        <v>0</v>
      </c>
      <c r="G219" s="5">
        <v>0</v>
      </c>
    </row>
    <row r="220" spans="1:7" x14ac:dyDescent="0.35">
      <c r="A220" t="s">
        <v>185</v>
      </c>
      <c r="B220" t="s">
        <v>421</v>
      </c>
      <c r="C220" s="5">
        <v>0</v>
      </c>
      <c r="D220" s="5">
        <v>0</v>
      </c>
      <c r="E220" s="5">
        <v>0</v>
      </c>
      <c r="F220" s="5">
        <v>0</v>
      </c>
      <c r="G220" s="5">
        <v>0</v>
      </c>
    </row>
    <row r="221" spans="1:7" x14ac:dyDescent="0.35">
      <c r="A221" t="s">
        <v>185</v>
      </c>
      <c r="B221" t="s">
        <v>346</v>
      </c>
      <c r="C221" s="5">
        <v>0</v>
      </c>
      <c r="D221" s="5">
        <v>0</v>
      </c>
      <c r="E221" s="5">
        <v>0</v>
      </c>
      <c r="F221" s="5">
        <v>0</v>
      </c>
      <c r="G221" s="5" t="s">
        <v>23</v>
      </c>
    </row>
    <row r="222" spans="1:7" x14ac:dyDescent="0.35">
      <c r="A222" t="s">
        <v>185</v>
      </c>
      <c r="B222" t="s">
        <v>263</v>
      </c>
      <c r="C222" s="5">
        <v>0</v>
      </c>
      <c r="D222" s="5">
        <v>0</v>
      </c>
      <c r="E222" s="5">
        <v>0</v>
      </c>
      <c r="F222" s="5">
        <v>0</v>
      </c>
      <c r="G222" s="5" t="s">
        <v>23</v>
      </c>
    </row>
    <row r="223" spans="1:7" x14ac:dyDescent="0.35">
      <c r="A223" t="s">
        <v>185</v>
      </c>
      <c r="B223" t="s">
        <v>264</v>
      </c>
      <c r="C223" s="5" t="s">
        <v>25</v>
      </c>
      <c r="D223" s="5">
        <v>20</v>
      </c>
      <c r="E223" s="5">
        <v>65</v>
      </c>
      <c r="F223" s="5">
        <v>15</v>
      </c>
      <c r="G223" s="5">
        <v>5</v>
      </c>
    </row>
    <row r="224" spans="1:7" x14ac:dyDescent="0.35">
      <c r="A224" t="s">
        <v>185</v>
      </c>
      <c r="B224" t="s">
        <v>265</v>
      </c>
      <c r="C224" s="5">
        <v>0</v>
      </c>
      <c r="D224" s="5">
        <v>0</v>
      </c>
      <c r="E224" s="5">
        <v>0</v>
      </c>
      <c r="F224" s="5">
        <v>0</v>
      </c>
      <c r="G224" s="5" t="s">
        <v>23</v>
      </c>
    </row>
    <row r="225" spans="1:7" x14ac:dyDescent="0.35">
      <c r="A225" t="s">
        <v>185</v>
      </c>
      <c r="B225" t="s">
        <v>267</v>
      </c>
      <c r="C225" s="5">
        <v>15</v>
      </c>
      <c r="D225" s="5">
        <v>0</v>
      </c>
      <c r="E225" s="5">
        <v>0</v>
      </c>
      <c r="F225" s="5">
        <v>0</v>
      </c>
      <c r="G225" s="5" t="s">
        <v>23</v>
      </c>
    </row>
    <row r="226" spans="1:7" x14ac:dyDescent="0.35">
      <c r="A226" t="s">
        <v>185</v>
      </c>
      <c r="B226" t="s">
        <v>422</v>
      </c>
      <c r="C226" s="5">
        <v>25</v>
      </c>
      <c r="D226" s="5" t="s">
        <v>25</v>
      </c>
      <c r="E226" s="5">
        <v>40</v>
      </c>
      <c r="F226" s="5">
        <v>10</v>
      </c>
      <c r="G226" s="5">
        <v>5</v>
      </c>
    </row>
    <row r="227" spans="1:7" x14ac:dyDescent="0.35">
      <c r="A227" t="s">
        <v>185</v>
      </c>
      <c r="B227" t="s">
        <v>269</v>
      </c>
      <c r="C227" s="5">
        <v>0</v>
      </c>
      <c r="D227" s="5">
        <v>0</v>
      </c>
      <c r="E227" s="5">
        <v>0</v>
      </c>
      <c r="F227" s="5">
        <v>0</v>
      </c>
      <c r="G227" s="5">
        <v>0</v>
      </c>
    </row>
    <row r="228" spans="1:7" x14ac:dyDescent="0.35">
      <c r="A228" t="s">
        <v>185</v>
      </c>
      <c r="B228" t="s">
        <v>423</v>
      </c>
      <c r="C228" s="5">
        <v>0</v>
      </c>
      <c r="D228" s="5" t="s">
        <v>25</v>
      </c>
      <c r="E228" s="5" t="s">
        <v>25</v>
      </c>
      <c r="F228" s="5">
        <v>0</v>
      </c>
      <c r="G228" s="5" t="s">
        <v>25</v>
      </c>
    </row>
    <row r="229" spans="1:7" x14ac:dyDescent="0.35">
      <c r="A229" t="s">
        <v>185</v>
      </c>
      <c r="B229" t="s">
        <v>270</v>
      </c>
      <c r="C229" s="5">
        <v>0</v>
      </c>
      <c r="D229" s="5" t="s">
        <v>23</v>
      </c>
      <c r="E229" s="5" t="s">
        <v>23</v>
      </c>
      <c r="F229" s="5" t="s">
        <v>23</v>
      </c>
      <c r="G229" s="5" t="s">
        <v>23</v>
      </c>
    </row>
    <row r="230" spans="1:7" x14ac:dyDescent="0.35">
      <c r="A230" t="s">
        <v>185</v>
      </c>
      <c r="B230" t="s">
        <v>272</v>
      </c>
      <c r="C230" s="5">
        <v>0</v>
      </c>
      <c r="D230" s="5">
        <v>0</v>
      </c>
      <c r="E230" s="5">
        <v>0</v>
      </c>
      <c r="F230" s="5">
        <v>0</v>
      </c>
      <c r="G230" s="5">
        <v>0</v>
      </c>
    </row>
    <row r="231" spans="1:7" x14ac:dyDescent="0.35">
      <c r="A231" t="s">
        <v>185</v>
      </c>
      <c r="B231" t="s">
        <v>424</v>
      </c>
      <c r="C231" s="5">
        <v>0</v>
      </c>
      <c r="D231" s="5">
        <v>0</v>
      </c>
      <c r="E231" s="5">
        <v>0</v>
      </c>
      <c r="F231" s="5">
        <v>0</v>
      </c>
      <c r="G231" s="5">
        <v>0</v>
      </c>
    </row>
    <row r="232" spans="1:7" x14ac:dyDescent="0.35">
      <c r="A232" t="s">
        <v>185</v>
      </c>
      <c r="B232" t="s">
        <v>353</v>
      </c>
      <c r="C232" s="5">
        <v>0</v>
      </c>
      <c r="D232" s="5">
        <v>0</v>
      </c>
      <c r="E232" s="5">
        <v>0</v>
      </c>
      <c r="F232" s="5">
        <v>0</v>
      </c>
      <c r="G232" s="5">
        <v>0</v>
      </c>
    </row>
    <row r="233" spans="1:7" x14ac:dyDescent="0.35">
      <c r="A233" t="s">
        <v>185</v>
      </c>
      <c r="B233" t="s">
        <v>205</v>
      </c>
      <c r="C233" s="5">
        <v>0</v>
      </c>
      <c r="D233" s="5">
        <v>0</v>
      </c>
      <c r="E233" s="5">
        <v>0</v>
      </c>
      <c r="F233" s="5">
        <v>0</v>
      </c>
      <c r="G233" s="5">
        <v>0</v>
      </c>
    </row>
    <row r="234" spans="1:7" x14ac:dyDescent="0.35">
      <c r="A234" t="s">
        <v>185</v>
      </c>
      <c r="B234" t="s">
        <v>425</v>
      </c>
      <c r="C234" s="5">
        <v>0</v>
      </c>
      <c r="D234" s="5">
        <v>0</v>
      </c>
      <c r="E234" s="5">
        <v>0</v>
      </c>
      <c r="F234" s="5">
        <v>0</v>
      </c>
      <c r="G234" s="5">
        <v>0</v>
      </c>
    </row>
    <row r="235" spans="1:7" x14ac:dyDescent="0.35">
      <c r="A235" t="s">
        <v>185</v>
      </c>
      <c r="B235" t="s">
        <v>426</v>
      </c>
      <c r="C235" s="5">
        <v>0</v>
      </c>
      <c r="D235" s="5">
        <v>0</v>
      </c>
      <c r="E235" s="5">
        <v>0</v>
      </c>
      <c r="F235" s="5">
        <v>0</v>
      </c>
      <c r="G235" s="5">
        <v>0</v>
      </c>
    </row>
    <row r="236" spans="1:7" x14ac:dyDescent="0.35">
      <c r="A236" t="s">
        <v>185</v>
      </c>
      <c r="B236" t="s">
        <v>427</v>
      </c>
      <c r="C236" s="5">
        <v>0</v>
      </c>
      <c r="D236" s="5">
        <v>0</v>
      </c>
      <c r="E236" s="5">
        <v>0</v>
      </c>
      <c r="F236" s="5">
        <v>0</v>
      </c>
      <c r="G236" s="5">
        <v>0</v>
      </c>
    </row>
    <row r="237" spans="1:7" x14ac:dyDescent="0.35">
      <c r="A237" t="s">
        <v>185</v>
      </c>
      <c r="B237" t="s">
        <v>273</v>
      </c>
      <c r="C237" s="5">
        <v>0</v>
      </c>
      <c r="D237" s="5">
        <v>0</v>
      </c>
      <c r="E237" s="5">
        <v>0</v>
      </c>
      <c r="F237" s="5">
        <v>0</v>
      </c>
      <c r="G237" s="5">
        <v>0</v>
      </c>
    </row>
    <row r="238" spans="1:7" x14ac:dyDescent="0.35">
      <c r="A238" t="s">
        <v>185</v>
      </c>
      <c r="B238" t="s">
        <v>197</v>
      </c>
      <c r="C238" s="5">
        <v>0</v>
      </c>
      <c r="D238" s="5">
        <v>0</v>
      </c>
      <c r="E238" s="5">
        <v>0</v>
      </c>
      <c r="F238" s="5">
        <v>0</v>
      </c>
      <c r="G238" s="5" t="s">
        <v>23</v>
      </c>
    </row>
    <row r="239" spans="1:7" x14ac:dyDescent="0.35">
      <c r="A239" t="s">
        <v>185</v>
      </c>
      <c r="B239" t="s">
        <v>428</v>
      </c>
      <c r="C239" s="5">
        <v>0</v>
      </c>
      <c r="D239" s="5">
        <v>0</v>
      </c>
      <c r="E239" s="5">
        <v>0</v>
      </c>
      <c r="F239" s="5">
        <v>0</v>
      </c>
      <c r="G239" s="5">
        <v>0</v>
      </c>
    </row>
    <row r="240" spans="1:7" x14ac:dyDescent="0.35">
      <c r="A240" t="s">
        <v>185</v>
      </c>
      <c r="B240" t="s">
        <v>206</v>
      </c>
      <c r="C240" s="5">
        <v>0</v>
      </c>
      <c r="D240" s="5">
        <v>0</v>
      </c>
      <c r="E240" s="5">
        <v>0</v>
      </c>
      <c r="F240" s="5">
        <v>0</v>
      </c>
      <c r="G240" s="5">
        <v>0</v>
      </c>
    </row>
    <row r="241" spans="1:7" x14ac:dyDescent="0.35">
      <c r="A241" t="s">
        <v>185</v>
      </c>
      <c r="B241" t="s">
        <v>429</v>
      </c>
      <c r="C241" s="5">
        <v>0</v>
      </c>
      <c r="D241" s="5">
        <v>0</v>
      </c>
      <c r="E241" s="5">
        <v>0</v>
      </c>
      <c r="F241" s="5">
        <v>0</v>
      </c>
      <c r="G241" s="5">
        <v>0</v>
      </c>
    </row>
    <row r="242" spans="1:7" x14ac:dyDescent="0.35">
      <c r="A242" t="s">
        <v>185</v>
      </c>
      <c r="B242" t="s">
        <v>430</v>
      </c>
      <c r="C242" s="5">
        <v>0</v>
      </c>
      <c r="D242" s="5">
        <v>0</v>
      </c>
      <c r="E242" s="5">
        <v>0</v>
      </c>
      <c r="F242" s="5">
        <v>0</v>
      </c>
      <c r="G242" s="5">
        <v>0</v>
      </c>
    </row>
    <row r="243" spans="1:7" x14ac:dyDescent="0.35">
      <c r="A243" t="s">
        <v>185</v>
      </c>
      <c r="B243" t="s">
        <v>431</v>
      </c>
      <c r="C243" s="5">
        <v>0</v>
      </c>
      <c r="D243" s="5">
        <v>0</v>
      </c>
      <c r="E243" s="5">
        <v>0</v>
      </c>
      <c r="F243" s="5">
        <v>0</v>
      </c>
      <c r="G243" s="5">
        <v>0</v>
      </c>
    </row>
    <row r="244" spans="1:7" x14ac:dyDescent="0.35">
      <c r="A244" t="s">
        <v>185</v>
      </c>
      <c r="B244" t="s">
        <v>432</v>
      </c>
      <c r="C244" s="5">
        <v>0</v>
      </c>
      <c r="D244" s="5">
        <v>0</v>
      </c>
      <c r="E244" s="5">
        <v>0</v>
      </c>
      <c r="F244" s="5">
        <v>0</v>
      </c>
      <c r="G244" s="5">
        <v>0</v>
      </c>
    </row>
    <row r="245" spans="1:7" x14ac:dyDescent="0.35">
      <c r="A245" t="s">
        <v>185</v>
      </c>
      <c r="B245" t="s">
        <v>433</v>
      </c>
      <c r="C245" s="5">
        <v>10</v>
      </c>
      <c r="D245" s="5">
        <v>10</v>
      </c>
      <c r="E245" s="5">
        <v>15</v>
      </c>
      <c r="F245" s="5">
        <v>10</v>
      </c>
      <c r="G245" s="5">
        <v>10</v>
      </c>
    </row>
    <row r="246" spans="1:7" x14ac:dyDescent="0.35">
      <c r="A246" t="s">
        <v>185</v>
      </c>
      <c r="B246" t="s">
        <v>434</v>
      </c>
      <c r="C246" s="5">
        <v>0</v>
      </c>
      <c r="D246" s="5">
        <v>0</v>
      </c>
      <c r="E246" s="5">
        <v>0</v>
      </c>
      <c r="F246" s="5">
        <v>0</v>
      </c>
      <c r="G246" s="5">
        <v>0</v>
      </c>
    </row>
    <row r="247" spans="1:7" x14ac:dyDescent="0.35">
      <c r="A247" t="s">
        <v>185</v>
      </c>
      <c r="B247" t="s">
        <v>435</v>
      </c>
      <c r="C247" s="5">
        <v>0</v>
      </c>
      <c r="D247" s="5">
        <v>0</v>
      </c>
      <c r="E247" s="5">
        <v>0</v>
      </c>
      <c r="F247" s="5">
        <v>0</v>
      </c>
      <c r="G247" s="5">
        <v>0</v>
      </c>
    </row>
    <row r="248" spans="1:7" x14ac:dyDescent="0.35">
      <c r="A248" t="s">
        <v>185</v>
      </c>
      <c r="B248" t="s">
        <v>277</v>
      </c>
      <c r="C248" s="5">
        <v>15</v>
      </c>
      <c r="D248" s="5">
        <v>25</v>
      </c>
      <c r="E248" s="5">
        <v>45</v>
      </c>
      <c r="F248" s="5">
        <v>5</v>
      </c>
      <c r="G248" s="5">
        <v>10</v>
      </c>
    </row>
    <row r="249" spans="1:7" x14ac:dyDescent="0.35">
      <c r="A249" t="s">
        <v>185</v>
      </c>
      <c r="B249" t="s">
        <v>436</v>
      </c>
      <c r="C249" s="5">
        <v>0</v>
      </c>
      <c r="D249" s="5">
        <v>0</v>
      </c>
      <c r="E249" s="5">
        <v>0</v>
      </c>
      <c r="F249" s="5" t="s">
        <v>23</v>
      </c>
      <c r="G249" s="5" t="s">
        <v>23</v>
      </c>
    </row>
    <row r="250" spans="1:7" x14ac:dyDescent="0.35">
      <c r="A250" t="s">
        <v>185</v>
      </c>
      <c r="B250" t="s">
        <v>437</v>
      </c>
      <c r="C250" s="5">
        <v>0</v>
      </c>
      <c r="D250" s="5">
        <v>0</v>
      </c>
      <c r="E250" s="5">
        <v>0</v>
      </c>
      <c r="F250" s="5">
        <v>0</v>
      </c>
      <c r="G250" s="5" t="s">
        <v>25</v>
      </c>
    </row>
    <row r="251" spans="1:7" x14ac:dyDescent="0.35">
      <c r="A251" t="s">
        <v>185</v>
      </c>
      <c r="B251" t="s">
        <v>438</v>
      </c>
      <c r="C251" s="5">
        <v>0</v>
      </c>
      <c r="D251" s="5">
        <v>0</v>
      </c>
      <c r="E251" s="5">
        <v>0</v>
      </c>
      <c r="F251" s="5">
        <v>0</v>
      </c>
      <c r="G251" s="5">
        <v>0</v>
      </c>
    </row>
    <row r="252" spans="1:7" x14ac:dyDescent="0.35">
      <c r="A252" t="s">
        <v>185</v>
      </c>
      <c r="B252" t="s">
        <v>249</v>
      </c>
      <c r="C252" s="5">
        <v>0</v>
      </c>
      <c r="D252" s="5">
        <v>0</v>
      </c>
      <c r="E252" s="5">
        <v>0</v>
      </c>
      <c r="F252" s="5">
        <v>0</v>
      </c>
      <c r="G252" s="5" t="s">
        <v>23</v>
      </c>
    </row>
    <row r="253" spans="1:7" x14ac:dyDescent="0.35">
      <c r="A253" t="s">
        <v>185</v>
      </c>
      <c r="B253" t="s">
        <v>439</v>
      </c>
      <c r="C253" s="5">
        <v>0</v>
      </c>
      <c r="D253" s="5">
        <v>0</v>
      </c>
      <c r="E253" s="5">
        <v>0</v>
      </c>
      <c r="F253" s="5">
        <v>0</v>
      </c>
      <c r="G253" s="5">
        <v>0</v>
      </c>
    </row>
    <row r="254" spans="1:7" x14ac:dyDescent="0.35">
      <c r="A254" t="s">
        <v>185</v>
      </c>
      <c r="B254" t="s">
        <v>144</v>
      </c>
      <c r="C254" s="5">
        <v>0</v>
      </c>
      <c r="D254" s="5">
        <v>0</v>
      </c>
      <c r="E254" s="5">
        <v>0</v>
      </c>
      <c r="F254" s="5">
        <v>0</v>
      </c>
      <c r="G254" s="5" t="s">
        <v>23</v>
      </c>
    </row>
    <row r="255" spans="1:7" x14ac:dyDescent="0.35">
      <c r="A255" t="s">
        <v>185</v>
      </c>
      <c r="B255" t="s">
        <v>440</v>
      </c>
      <c r="C255" s="5">
        <v>0</v>
      </c>
      <c r="D255" s="5">
        <v>0</v>
      </c>
      <c r="E255" s="5" t="s">
        <v>23</v>
      </c>
      <c r="F255" s="5" t="s">
        <v>23</v>
      </c>
      <c r="G255" s="5" t="s">
        <v>23</v>
      </c>
    </row>
    <row r="256" spans="1:7" x14ac:dyDescent="0.35">
      <c r="A256" t="s">
        <v>185</v>
      </c>
      <c r="B256" t="s">
        <v>441</v>
      </c>
      <c r="C256" s="5">
        <v>0</v>
      </c>
      <c r="D256" s="5">
        <v>0</v>
      </c>
      <c r="E256" s="5">
        <v>0</v>
      </c>
      <c r="F256" s="5">
        <v>0</v>
      </c>
      <c r="G256" s="5">
        <v>0</v>
      </c>
    </row>
    <row r="257" spans="1:7" x14ac:dyDescent="0.35">
      <c r="A257" t="s">
        <v>185</v>
      </c>
      <c r="B257" t="s">
        <v>245</v>
      </c>
      <c r="C257" s="5">
        <v>0</v>
      </c>
      <c r="D257" s="5">
        <v>0</v>
      </c>
      <c r="E257" s="5">
        <v>0</v>
      </c>
      <c r="F257" s="5">
        <v>0</v>
      </c>
      <c r="G257" s="5">
        <v>0</v>
      </c>
    </row>
    <row r="258" spans="1:7" x14ac:dyDescent="0.35">
      <c r="A258" t="s">
        <v>185</v>
      </c>
      <c r="B258" t="s">
        <v>246</v>
      </c>
      <c r="C258" s="5">
        <v>0</v>
      </c>
      <c r="D258" s="5">
        <v>0</v>
      </c>
      <c r="E258" s="5">
        <v>0</v>
      </c>
      <c r="F258" s="5">
        <v>0</v>
      </c>
      <c r="G258" s="5">
        <v>0</v>
      </c>
    </row>
    <row r="259" spans="1:7" x14ac:dyDescent="0.35">
      <c r="A259" t="s">
        <v>185</v>
      </c>
      <c r="B259" t="s">
        <v>442</v>
      </c>
      <c r="C259" s="5">
        <v>0</v>
      </c>
      <c r="D259" s="5">
        <v>0</v>
      </c>
      <c r="E259" s="5">
        <v>0</v>
      </c>
      <c r="F259" s="5">
        <v>0</v>
      </c>
      <c r="G259" s="5">
        <v>0</v>
      </c>
    </row>
    <row r="260" spans="1:7" x14ac:dyDescent="0.35">
      <c r="A260" t="s">
        <v>185</v>
      </c>
      <c r="B260" t="s">
        <v>443</v>
      </c>
      <c r="C260" s="5">
        <v>0</v>
      </c>
      <c r="D260" s="5">
        <v>0</v>
      </c>
      <c r="E260" s="5">
        <v>0</v>
      </c>
      <c r="F260" s="5">
        <v>0</v>
      </c>
      <c r="G260" s="5">
        <v>0</v>
      </c>
    </row>
    <row r="261" spans="1:7" x14ac:dyDescent="0.35">
      <c r="A261" t="s">
        <v>185</v>
      </c>
      <c r="B261" t="s">
        <v>282</v>
      </c>
      <c r="C261" s="5">
        <v>0</v>
      </c>
      <c r="D261" s="5">
        <v>0</v>
      </c>
      <c r="E261" s="5">
        <v>0</v>
      </c>
      <c r="F261" s="5">
        <v>0</v>
      </c>
      <c r="G261" s="5">
        <v>0</v>
      </c>
    </row>
    <row r="262" spans="1:7" x14ac:dyDescent="0.35">
      <c r="A262" t="s">
        <v>185</v>
      </c>
      <c r="B262" t="s">
        <v>444</v>
      </c>
      <c r="C262" s="5">
        <v>0</v>
      </c>
      <c r="D262" s="5">
        <v>0</v>
      </c>
      <c r="E262" s="5">
        <v>0</v>
      </c>
      <c r="F262" s="5">
        <v>0</v>
      </c>
      <c r="G262" s="5">
        <v>0</v>
      </c>
    </row>
    <row r="263" spans="1:7" x14ac:dyDescent="0.35">
      <c r="A263" t="s">
        <v>185</v>
      </c>
      <c r="B263" t="s">
        <v>445</v>
      </c>
      <c r="C263" s="5">
        <v>0</v>
      </c>
      <c r="D263" s="5">
        <v>0</v>
      </c>
      <c r="E263" s="5">
        <v>0</v>
      </c>
      <c r="F263" s="5">
        <v>0</v>
      </c>
      <c r="G263" s="5">
        <v>0</v>
      </c>
    </row>
    <row r="264" spans="1:7" x14ac:dyDescent="0.35">
      <c r="A264" t="s">
        <v>185</v>
      </c>
      <c r="B264" t="s">
        <v>446</v>
      </c>
      <c r="C264" s="5">
        <v>0</v>
      </c>
      <c r="D264" s="5">
        <v>0</v>
      </c>
      <c r="E264" s="5">
        <v>0</v>
      </c>
      <c r="F264" s="5">
        <v>0</v>
      </c>
      <c r="G264" s="5">
        <v>0</v>
      </c>
    </row>
    <row r="265" spans="1:7" x14ac:dyDescent="0.35">
      <c r="A265" t="s">
        <v>185</v>
      </c>
      <c r="B265" t="s">
        <v>447</v>
      </c>
      <c r="C265" s="5">
        <v>0</v>
      </c>
      <c r="D265" s="5">
        <v>0</v>
      </c>
      <c r="E265" s="5">
        <v>0</v>
      </c>
      <c r="F265" s="5">
        <v>0</v>
      </c>
      <c r="G265" s="5">
        <v>0</v>
      </c>
    </row>
    <row r="266" spans="1:7" x14ac:dyDescent="0.35">
      <c r="A266" t="s">
        <v>185</v>
      </c>
      <c r="B266" t="s">
        <v>448</v>
      </c>
      <c r="C266" s="5">
        <v>0</v>
      </c>
      <c r="D266" s="5">
        <v>0</v>
      </c>
      <c r="E266" s="5">
        <v>0</v>
      </c>
      <c r="F266" s="5">
        <v>0</v>
      </c>
      <c r="G266" s="5">
        <v>0</v>
      </c>
    </row>
    <row r="267" spans="1:7" x14ac:dyDescent="0.35">
      <c r="A267" t="s">
        <v>185</v>
      </c>
      <c r="B267" t="s">
        <v>449</v>
      </c>
      <c r="C267" s="5">
        <v>0</v>
      </c>
      <c r="D267" s="5">
        <v>0</v>
      </c>
      <c r="E267" s="5">
        <v>0</v>
      </c>
      <c r="F267" s="5">
        <v>0</v>
      </c>
      <c r="G267" s="5">
        <v>0</v>
      </c>
    </row>
    <row r="268" spans="1:7" x14ac:dyDescent="0.35">
      <c r="A268" t="s">
        <v>185</v>
      </c>
      <c r="B268" t="s">
        <v>450</v>
      </c>
      <c r="C268" s="5">
        <v>0</v>
      </c>
      <c r="D268" s="5">
        <v>0</v>
      </c>
      <c r="E268" s="5">
        <v>0</v>
      </c>
      <c r="F268" s="5">
        <v>0</v>
      </c>
      <c r="G268" s="5">
        <v>0</v>
      </c>
    </row>
    <row r="269" spans="1:7" x14ac:dyDescent="0.35">
      <c r="A269" t="s">
        <v>185</v>
      </c>
      <c r="B269" t="s">
        <v>451</v>
      </c>
      <c r="C269" s="5">
        <v>0</v>
      </c>
      <c r="D269" s="5">
        <v>0</v>
      </c>
      <c r="E269" s="5">
        <v>0</v>
      </c>
      <c r="F269" s="5">
        <v>0</v>
      </c>
      <c r="G269" s="5">
        <v>0</v>
      </c>
    </row>
    <row r="270" spans="1:7" x14ac:dyDescent="0.35">
      <c r="A270" t="s">
        <v>185</v>
      </c>
      <c r="B270" t="s">
        <v>452</v>
      </c>
      <c r="C270" s="5">
        <v>0</v>
      </c>
      <c r="D270" s="5">
        <v>0</v>
      </c>
      <c r="E270" s="5">
        <v>0</v>
      </c>
      <c r="F270" s="5">
        <v>0</v>
      </c>
      <c r="G270" s="5">
        <v>0</v>
      </c>
    </row>
    <row r="271" spans="1:7" x14ac:dyDescent="0.35">
      <c r="A271" t="s">
        <v>185</v>
      </c>
      <c r="B271" t="s">
        <v>389</v>
      </c>
      <c r="C271" s="5" t="s">
        <v>23</v>
      </c>
      <c r="D271" s="5" t="s">
        <v>23</v>
      </c>
      <c r="E271" s="5" t="s">
        <v>23</v>
      </c>
      <c r="F271" s="5">
        <v>0</v>
      </c>
      <c r="G271" s="5">
        <v>0</v>
      </c>
    </row>
    <row r="272" spans="1:7" x14ac:dyDescent="0.35">
      <c r="A272" t="s">
        <v>185</v>
      </c>
      <c r="B272" t="s">
        <v>453</v>
      </c>
      <c r="C272" s="5">
        <v>0</v>
      </c>
      <c r="D272" s="5">
        <v>0</v>
      </c>
      <c r="E272" s="5">
        <v>0</v>
      </c>
      <c r="F272" s="5">
        <v>0</v>
      </c>
      <c r="G272" s="5">
        <v>0</v>
      </c>
    </row>
    <row r="273" spans="1:7" x14ac:dyDescent="0.35">
      <c r="A273" t="s">
        <v>185</v>
      </c>
      <c r="B273" t="s">
        <v>454</v>
      </c>
      <c r="C273" s="5">
        <v>0</v>
      </c>
      <c r="D273" s="5">
        <v>0</v>
      </c>
      <c r="E273" s="5">
        <v>0</v>
      </c>
      <c r="F273" s="5">
        <v>0</v>
      </c>
      <c r="G273" s="5">
        <v>0</v>
      </c>
    </row>
    <row r="274" spans="1:7" x14ac:dyDescent="0.35">
      <c r="A274" t="s">
        <v>185</v>
      </c>
      <c r="B274" t="s">
        <v>455</v>
      </c>
      <c r="C274" s="5" t="s">
        <v>23</v>
      </c>
      <c r="D274" s="5" t="s">
        <v>23</v>
      </c>
      <c r="E274" s="5" t="s">
        <v>23</v>
      </c>
      <c r="F274" s="5">
        <v>0</v>
      </c>
      <c r="G274" s="5">
        <v>0</v>
      </c>
    </row>
    <row r="275" spans="1:7" x14ac:dyDescent="0.35">
      <c r="A275" t="s">
        <v>185</v>
      </c>
      <c r="B275" t="s">
        <v>456</v>
      </c>
      <c r="C275" s="5">
        <v>0</v>
      </c>
      <c r="D275" s="5">
        <v>0</v>
      </c>
      <c r="E275" s="5">
        <v>0</v>
      </c>
      <c r="F275" s="5">
        <v>0</v>
      </c>
      <c r="G275" s="5">
        <v>0</v>
      </c>
    </row>
    <row r="276" spans="1:7" x14ac:dyDescent="0.35">
      <c r="A276" t="s">
        <v>185</v>
      </c>
      <c r="B276" t="s">
        <v>457</v>
      </c>
      <c r="C276" s="5">
        <v>0</v>
      </c>
      <c r="D276" s="5">
        <v>0</v>
      </c>
      <c r="E276" s="5">
        <v>0</v>
      </c>
      <c r="F276" s="5">
        <v>0</v>
      </c>
      <c r="G276" s="5" t="s">
        <v>25</v>
      </c>
    </row>
    <row r="277" spans="1:7" x14ac:dyDescent="0.35">
      <c r="A277" t="s">
        <v>185</v>
      </c>
      <c r="B277" t="s">
        <v>458</v>
      </c>
      <c r="C277" s="5">
        <v>0</v>
      </c>
      <c r="D277" s="5">
        <v>0</v>
      </c>
      <c r="E277" s="5">
        <v>0</v>
      </c>
      <c r="F277" s="5">
        <v>0</v>
      </c>
      <c r="G277" s="5" t="s">
        <v>25</v>
      </c>
    </row>
    <row r="278" spans="1:7" x14ac:dyDescent="0.35">
      <c r="A278" t="s">
        <v>185</v>
      </c>
      <c r="B278" t="s">
        <v>459</v>
      </c>
      <c r="C278" s="5">
        <v>0</v>
      </c>
      <c r="D278" s="5">
        <v>0</v>
      </c>
      <c r="E278" s="5">
        <v>0</v>
      </c>
      <c r="F278" s="5">
        <v>0</v>
      </c>
      <c r="G278" s="5">
        <v>0</v>
      </c>
    </row>
    <row r="279" spans="1:7" x14ac:dyDescent="0.35">
      <c r="A279" t="s">
        <v>185</v>
      </c>
      <c r="B279" t="s">
        <v>201</v>
      </c>
      <c r="C279" s="5">
        <v>0</v>
      </c>
      <c r="D279" s="5">
        <v>0</v>
      </c>
      <c r="E279" s="5" t="s">
        <v>23</v>
      </c>
      <c r="F279" s="5" t="s">
        <v>23</v>
      </c>
      <c r="G279" s="5" t="s">
        <v>23</v>
      </c>
    </row>
    <row r="280" spans="1:7" x14ac:dyDescent="0.35">
      <c r="A280" t="s">
        <v>185</v>
      </c>
      <c r="B280" t="s">
        <v>460</v>
      </c>
      <c r="C280" s="5">
        <v>0</v>
      </c>
      <c r="D280" s="5">
        <v>0</v>
      </c>
      <c r="E280" s="5">
        <v>0</v>
      </c>
      <c r="F280" s="5">
        <v>0</v>
      </c>
      <c r="G280" s="5">
        <v>0</v>
      </c>
    </row>
    <row r="281" spans="1:7" x14ac:dyDescent="0.35">
      <c r="A281" t="s">
        <v>185</v>
      </c>
      <c r="B281" t="s">
        <v>461</v>
      </c>
      <c r="C281" s="5">
        <v>0</v>
      </c>
      <c r="D281" s="5">
        <v>0</v>
      </c>
      <c r="E281" s="5">
        <v>0</v>
      </c>
      <c r="F281" s="5">
        <v>0</v>
      </c>
      <c r="G281" s="5">
        <v>0</v>
      </c>
    </row>
  </sheetData>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12"/>
  <sheetViews>
    <sheetView zoomScaleNormal="100" workbookViewId="0"/>
  </sheetViews>
  <sheetFormatPr defaultColWidth="11.07421875" defaultRowHeight="15.5" x14ac:dyDescent="0.35"/>
  <cols>
    <col min="1" max="1" width="6.69140625" customWidth="1"/>
    <col min="2" max="2" width="57.69140625" customWidth="1"/>
    <col min="3" max="7" width="19.69140625" customWidth="1"/>
  </cols>
  <sheetData>
    <row r="1" spans="1:7" ht="30" customHeight="1" x14ac:dyDescent="0.35">
      <c r="A1" s="1" t="s">
        <v>576</v>
      </c>
    </row>
    <row r="2" spans="1:7" x14ac:dyDescent="0.35">
      <c r="A2" t="s">
        <v>540</v>
      </c>
    </row>
    <row r="3" spans="1:7" x14ac:dyDescent="0.35">
      <c r="A3" t="s">
        <v>542</v>
      </c>
    </row>
    <row r="4" spans="1:7" x14ac:dyDescent="0.35">
      <c r="A4" s="4" t="s">
        <v>178</v>
      </c>
      <c r="B4" s="4" t="s">
        <v>6</v>
      </c>
      <c r="C4" s="4" t="s">
        <v>7</v>
      </c>
      <c r="D4" s="4" t="s">
        <v>10</v>
      </c>
      <c r="E4" s="4" t="s">
        <v>13</v>
      </c>
      <c r="F4" s="4" t="s">
        <v>16</v>
      </c>
      <c r="G4" s="4" t="s">
        <v>19</v>
      </c>
    </row>
    <row r="5" spans="1:7" x14ac:dyDescent="0.35">
      <c r="A5" t="s">
        <v>179</v>
      </c>
      <c r="B5" t="s">
        <v>180</v>
      </c>
      <c r="C5" s="5">
        <v>0</v>
      </c>
      <c r="D5" s="5">
        <v>0</v>
      </c>
      <c r="E5" s="5">
        <v>0</v>
      </c>
      <c r="F5" s="5">
        <v>0</v>
      </c>
      <c r="G5" s="5">
        <v>0</v>
      </c>
    </row>
    <row r="6" spans="1:7" x14ac:dyDescent="0.35">
      <c r="A6" t="s">
        <v>181</v>
      </c>
      <c r="B6" t="s">
        <v>182</v>
      </c>
      <c r="C6" s="5">
        <v>0</v>
      </c>
      <c r="D6" s="5">
        <v>0</v>
      </c>
      <c r="E6" s="5">
        <v>0</v>
      </c>
      <c r="F6" s="5">
        <v>0</v>
      </c>
      <c r="G6" s="5">
        <v>0</v>
      </c>
    </row>
    <row r="7" spans="1:7" x14ac:dyDescent="0.35">
      <c r="A7" t="s">
        <v>183</v>
      </c>
      <c r="B7" t="s">
        <v>184</v>
      </c>
      <c r="C7" s="5">
        <v>0</v>
      </c>
      <c r="D7" s="5">
        <v>0</v>
      </c>
      <c r="E7" s="5">
        <v>0</v>
      </c>
      <c r="F7" s="5">
        <v>0</v>
      </c>
      <c r="G7" s="5">
        <v>0</v>
      </c>
    </row>
    <row r="8" spans="1:7" x14ac:dyDescent="0.35">
      <c r="A8" t="s">
        <v>185</v>
      </c>
      <c r="B8" t="s">
        <v>186</v>
      </c>
      <c r="C8" s="5" t="s">
        <v>25</v>
      </c>
      <c r="D8" s="5">
        <v>0</v>
      </c>
      <c r="E8" s="5">
        <v>0</v>
      </c>
      <c r="F8" s="5">
        <v>0</v>
      </c>
      <c r="G8" s="5">
        <v>0</v>
      </c>
    </row>
    <row r="9" spans="1:7" x14ac:dyDescent="0.35">
      <c r="A9" s="7" t="s">
        <v>179</v>
      </c>
      <c r="B9" s="7" t="s">
        <v>462</v>
      </c>
      <c r="C9" s="6">
        <v>0</v>
      </c>
      <c r="D9" s="6">
        <v>0</v>
      </c>
      <c r="E9" s="6">
        <v>0</v>
      </c>
      <c r="F9" s="6">
        <v>0</v>
      </c>
      <c r="G9" s="6">
        <v>0</v>
      </c>
    </row>
    <row r="10" spans="1:7" x14ac:dyDescent="0.35">
      <c r="A10" t="s">
        <v>179</v>
      </c>
      <c r="B10" t="s">
        <v>463</v>
      </c>
      <c r="C10" s="5">
        <v>0</v>
      </c>
      <c r="D10" s="5">
        <v>0</v>
      </c>
      <c r="E10" s="5">
        <v>0</v>
      </c>
      <c r="F10" s="5">
        <v>0</v>
      </c>
      <c r="G10" s="5">
        <v>0</v>
      </c>
    </row>
    <row r="11" spans="1:7" x14ac:dyDescent="0.35">
      <c r="A11" t="s">
        <v>181</v>
      </c>
      <c r="B11" t="s">
        <v>464</v>
      </c>
      <c r="C11" s="5">
        <v>0</v>
      </c>
      <c r="D11" s="5">
        <v>0</v>
      </c>
      <c r="E11" s="5">
        <v>0</v>
      </c>
      <c r="F11" s="5">
        <v>0</v>
      </c>
      <c r="G11" s="5">
        <v>0</v>
      </c>
    </row>
    <row r="12" spans="1:7" x14ac:dyDescent="0.35">
      <c r="A12" t="s">
        <v>181</v>
      </c>
      <c r="B12" t="s">
        <v>465</v>
      </c>
      <c r="C12" s="5">
        <v>0</v>
      </c>
      <c r="D12" s="5">
        <v>0</v>
      </c>
      <c r="E12" s="5">
        <v>0</v>
      </c>
      <c r="F12" s="5">
        <v>0</v>
      </c>
      <c r="G12" s="5">
        <v>0</v>
      </c>
    </row>
    <row r="13" spans="1:7" x14ac:dyDescent="0.35">
      <c r="A13" t="s">
        <v>181</v>
      </c>
      <c r="B13" t="s">
        <v>466</v>
      </c>
      <c r="C13" s="5">
        <v>0</v>
      </c>
      <c r="D13" s="5">
        <v>0</v>
      </c>
      <c r="E13" s="5">
        <v>0</v>
      </c>
      <c r="F13" s="5">
        <v>0</v>
      </c>
      <c r="G13" s="5">
        <v>0</v>
      </c>
    </row>
    <row r="14" spans="1:7" x14ac:dyDescent="0.35">
      <c r="A14" t="s">
        <v>181</v>
      </c>
      <c r="B14" t="s">
        <v>48</v>
      </c>
      <c r="C14" s="5">
        <v>0</v>
      </c>
      <c r="D14" s="5">
        <v>0</v>
      </c>
      <c r="E14" s="5">
        <v>0</v>
      </c>
      <c r="F14" s="5">
        <v>0</v>
      </c>
      <c r="G14" s="5">
        <v>0</v>
      </c>
    </row>
    <row r="15" spans="1:7" x14ac:dyDescent="0.35">
      <c r="A15" t="s">
        <v>181</v>
      </c>
      <c r="B15" t="s">
        <v>467</v>
      </c>
      <c r="C15" s="5">
        <v>0</v>
      </c>
      <c r="D15" s="5">
        <v>0</v>
      </c>
      <c r="E15" s="5">
        <v>0</v>
      </c>
      <c r="F15" s="5">
        <v>0</v>
      </c>
      <c r="G15" s="5">
        <v>0</v>
      </c>
    </row>
    <row r="16" spans="1:7" x14ac:dyDescent="0.35">
      <c r="A16" t="s">
        <v>181</v>
      </c>
      <c r="B16" t="s">
        <v>468</v>
      </c>
      <c r="C16" s="5">
        <v>0</v>
      </c>
      <c r="D16" s="5">
        <v>0</v>
      </c>
      <c r="E16" s="5">
        <v>0</v>
      </c>
      <c r="F16" s="5">
        <v>0</v>
      </c>
      <c r="G16" s="5">
        <v>0</v>
      </c>
    </row>
    <row r="17" spans="1:7" x14ac:dyDescent="0.35">
      <c r="A17" t="s">
        <v>181</v>
      </c>
      <c r="B17" t="s">
        <v>469</v>
      </c>
      <c r="C17" s="5">
        <v>0</v>
      </c>
      <c r="D17" s="5">
        <v>0</v>
      </c>
      <c r="E17" s="5">
        <v>0</v>
      </c>
      <c r="F17" s="5">
        <v>0</v>
      </c>
      <c r="G17" s="5">
        <v>0</v>
      </c>
    </row>
    <row r="18" spans="1:7" x14ac:dyDescent="0.35">
      <c r="A18" t="s">
        <v>181</v>
      </c>
      <c r="B18" t="s">
        <v>463</v>
      </c>
      <c r="C18" s="5">
        <v>0</v>
      </c>
      <c r="D18" s="5">
        <v>0</v>
      </c>
      <c r="E18" s="5">
        <v>0</v>
      </c>
      <c r="F18" s="5">
        <v>0</v>
      </c>
      <c r="G18" s="5">
        <v>0</v>
      </c>
    </row>
    <row r="19" spans="1:7" x14ac:dyDescent="0.35">
      <c r="A19" t="s">
        <v>181</v>
      </c>
      <c r="B19" t="s">
        <v>199</v>
      </c>
      <c r="C19" s="5">
        <v>0</v>
      </c>
      <c r="D19" s="5">
        <v>0</v>
      </c>
      <c r="E19" s="5">
        <v>0</v>
      </c>
      <c r="F19" s="5">
        <v>0</v>
      </c>
      <c r="G19" s="5">
        <v>0</v>
      </c>
    </row>
    <row r="20" spans="1:7" x14ac:dyDescent="0.35">
      <c r="A20" t="s">
        <v>181</v>
      </c>
      <c r="B20" t="s">
        <v>470</v>
      </c>
      <c r="C20" s="5">
        <v>0</v>
      </c>
      <c r="D20" s="5">
        <v>0</v>
      </c>
      <c r="E20" s="5">
        <v>0</v>
      </c>
      <c r="F20" s="5">
        <v>0</v>
      </c>
      <c r="G20" s="5">
        <v>0</v>
      </c>
    </row>
    <row r="21" spans="1:7" x14ac:dyDescent="0.35">
      <c r="A21" t="s">
        <v>183</v>
      </c>
      <c r="B21" t="s">
        <v>136</v>
      </c>
      <c r="C21" s="5">
        <v>0</v>
      </c>
      <c r="D21" s="5">
        <v>0</v>
      </c>
      <c r="E21" s="5">
        <v>0</v>
      </c>
      <c r="F21" s="5">
        <v>0</v>
      </c>
      <c r="G21" s="5">
        <v>0</v>
      </c>
    </row>
    <row r="22" spans="1:7" x14ac:dyDescent="0.35">
      <c r="A22" t="s">
        <v>183</v>
      </c>
      <c r="B22" t="s">
        <v>471</v>
      </c>
      <c r="C22" s="5">
        <v>0</v>
      </c>
      <c r="D22" s="5">
        <v>0</v>
      </c>
      <c r="E22" s="5">
        <v>0</v>
      </c>
      <c r="F22" s="5">
        <v>0</v>
      </c>
      <c r="G22" s="5">
        <v>0</v>
      </c>
    </row>
    <row r="23" spans="1:7" x14ac:dyDescent="0.35">
      <c r="A23" t="s">
        <v>183</v>
      </c>
      <c r="B23" t="s">
        <v>472</v>
      </c>
      <c r="C23" s="5">
        <v>0</v>
      </c>
      <c r="D23" s="5">
        <v>0</v>
      </c>
      <c r="E23" s="5">
        <v>0</v>
      </c>
      <c r="F23" s="5">
        <v>0</v>
      </c>
      <c r="G23" s="5">
        <v>0</v>
      </c>
    </row>
    <row r="24" spans="1:7" x14ac:dyDescent="0.35">
      <c r="A24" t="s">
        <v>183</v>
      </c>
      <c r="B24" t="s">
        <v>323</v>
      </c>
      <c r="C24" s="5">
        <v>0</v>
      </c>
      <c r="D24" s="5">
        <v>0</v>
      </c>
      <c r="E24" s="5">
        <v>0</v>
      </c>
      <c r="F24" s="5">
        <v>0</v>
      </c>
      <c r="G24" s="5">
        <v>0</v>
      </c>
    </row>
    <row r="25" spans="1:7" x14ac:dyDescent="0.35">
      <c r="A25" t="s">
        <v>183</v>
      </c>
      <c r="B25" t="s">
        <v>253</v>
      </c>
      <c r="C25" s="5">
        <v>0</v>
      </c>
      <c r="D25" s="5">
        <v>0</v>
      </c>
      <c r="E25" s="5">
        <v>0</v>
      </c>
      <c r="F25" s="5">
        <v>0</v>
      </c>
      <c r="G25" s="5">
        <v>0</v>
      </c>
    </row>
    <row r="26" spans="1:7" x14ac:dyDescent="0.35">
      <c r="A26" t="s">
        <v>183</v>
      </c>
      <c r="B26" t="s">
        <v>473</v>
      </c>
      <c r="C26" s="5">
        <v>0</v>
      </c>
      <c r="D26" s="5">
        <v>0</v>
      </c>
      <c r="E26" s="5">
        <v>0</v>
      </c>
      <c r="F26" s="5">
        <v>0</v>
      </c>
      <c r="G26" s="5">
        <v>0</v>
      </c>
    </row>
    <row r="27" spans="1:7" x14ac:dyDescent="0.35">
      <c r="A27" t="s">
        <v>183</v>
      </c>
      <c r="B27" t="s">
        <v>48</v>
      </c>
      <c r="C27" s="5">
        <v>0</v>
      </c>
      <c r="D27" s="5">
        <v>0</v>
      </c>
      <c r="E27" s="5">
        <v>0</v>
      </c>
      <c r="F27" s="5">
        <v>0</v>
      </c>
      <c r="G27" s="5">
        <v>0</v>
      </c>
    </row>
    <row r="28" spans="1:7" x14ac:dyDescent="0.35">
      <c r="A28" t="s">
        <v>183</v>
      </c>
      <c r="B28" t="s">
        <v>474</v>
      </c>
      <c r="C28" s="5">
        <v>0</v>
      </c>
      <c r="D28" s="5">
        <v>0</v>
      </c>
      <c r="E28" s="5">
        <v>0</v>
      </c>
      <c r="F28" s="5">
        <v>0</v>
      </c>
      <c r="G28" s="5">
        <v>0</v>
      </c>
    </row>
    <row r="29" spans="1:7" x14ac:dyDescent="0.35">
      <c r="A29" t="s">
        <v>183</v>
      </c>
      <c r="B29" t="s">
        <v>475</v>
      </c>
      <c r="C29" s="5">
        <v>0</v>
      </c>
      <c r="D29" s="5">
        <v>0</v>
      </c>
      <c r="E29" s="5">
        <v>0</v>
      </c>
      <c r="F29" s="5">
        <v>0</v>
      </c>
      <c r="G29" s="5">
        <v>0</v>
      </c>
    </row>
    <row r="30" spans="1:7" x14ac:dyDescent="0.35">
      <c r="A30" t="s">
        <v>183</v>
      </c>
      <c r="B30" t="s">
        <v>258</v>
      </c>
      <c r="C30" s="5">
        <v>0</v>
      </c>
      <c r="D30" s="5">
        <v>0</v>
      </c>
      <c r="E30" s="5">
        <v>0</v>
      </c>
      <c r="F30" s="5">
        <v>0</v>
      </c>
      <c r="G30" s="5">
        <v>0</v>
      </c>
    </row>
    <row r="31" spans="1:7" x14ac:dyDescent="0.35">
      <c r="A31" t="s">
        <v>183</v>
      </c>
      <c r="B31" t="s">
        <v>467</v>
      </c>
      <c r="C31" s="5">
        <v>0</v>
      </c>
      <c r="D31" s="5">
        <v>0</v>
      </c>
      <c r="E31" s="5">
        <v>0</v>
      </c>
      <c r="F31" s="5">
        <v>0</v>
      </c>
      <c r="G31" s="5">
        <v>0</v>
      </c>
    </row>
    <row r="32" spans="1:7" x14ac:dyDescent="0.35">
      <c r="A32" t="s">
        <v>183</v>
      </c>
      <c r="B32" t="s">
        <v>476</v>
      </c>
      <c r="C32" s="5">
        <v>0</v>
      </c>
      <c r="D32" s="5">
        <v>0</v>
      </c>
      <c r="E32" s="5">
        <v>0</v>
      </c>
      <c r="F32" s="5">
        <v>0</v>
      </c>
      <c r="G32" s="5">
        <v>0</v>
      </c>
    </row>
    <row r="33" spans="1:7" x14ac:dyDescent="0.35">
      <c r="A33" t="s">
        <v>183</v>
      </c>
      <c r="B33" t="s">
        <v>477</v>
      </c>
      <c r="C33" s="5">
        <v>0</v>
      </c>
      <c r="D33" s="5">
        <v>0</v>
      </c>
      <c r="E33" s="5">
        <v>0</v>
      </c>
      <c r="F33" s="5">
        <v>0</v>
      </c>
      <c r="G33" s="5">
        <v>0</v>
      </c>
    </row>
    <row r="34" spans="1:7" x14ac:dyDescent="0.35">
      <c r="A34" t="s">
        <v>183</v>
      </c>
      <c r="B34" t="s">
        <v>203</v>
      </c>
      <c r="C34" s="5">
        <v>0</v>
      </c>
      <c r="D34" s="5">
        <v>0</v>
      </c>
      <c r="E34" s="5">
        <v>0</v>
      </c>
      <c r="F34" s="5">
        <v>0</v>
      </c>
      <c r="G34" s="5">
        <v>0</v>
      </c>
    </row>
    <row r="35" spans="1:7" x14ac:dyDescent="0.35">
      <c r="A35" t="s">
        <v>183</v>
      </c>
      <c r="B35" t="s">
        <v>468</v>
      </c>
      <c r="C35" s="5">
        <v>0</v>
      </c>
      <c r="D35" s="5">
        <v>0</v>
      </c>
      <c r="E35" s="5">
        <v>0</v>
      </c>
      <c r="F35" s="5">
        <v>0</v>
      </c>
      <c r="G35" s="5">
        <v>0</v>
      </c>
    </row>
    <row r="36" spans="1:7" x14ac:dyDescent="0.35">
      <c r="A36" t="s">
        <v>183</v>
      </c>
      <c r="B36" t="s">
        <v>478</v>
      </c>
      <c r="C36" s="5">
        <v>0</v>
      </c>
      <c r="D36" s="5">
        <v>0</v>
      </c>
      <c r="E36" s="5">
        <v>0</v>
      </c>
      <c r="F36" s="5">
        <v>0</v>
      </c>
      <c r="G36" s="5">
        <v>0</v>
      </c>
    </row>
    <row r="37" spans="1:7" x14ac:dyDescent="0.35">
      <c r="A37" t="s">
        <v>183</v>
      </c>
      <c r="B37" t="s">
        <v>479</v>
      </c>
      <c r="C37" s="5">
        <v>0</v>
      </c>
      <c r="D37" s="5">
        <v>0</v>
      </c>
      <c r="E37" s="5">
        <v>0</v>
      </c>
      <c r="F37" s="5">
        <v>0</v>
      </c>
      <c r="G37" s="5">
        <v>0</v>
      </c>
    </row>
    <row r="38" spans="1:7" x14ac:dyDescent="0.35">
      <c r="A38" t="s">
        <v>183</v>
      </c>
      <c r="B38" t="s">
        <v>480</v>
      </c>
      <c r="C38" s="5">
        <v>0</v>
      </c>
      <c r="D38" s="5">
        <v>0</v>
      </c>
      <c r="E38" s="5">
        <v>0</v>
      </c>
      <c r="F38" s="5">
        <v>0</v>
      </c>
      <c r="G38" s="5">
        <v>0</v>
      </c>
    </row>
    <row r="39" spans="1:7" x14ac:dyDescent="0.35">
      <c r="A39" t="s">
        <v>183</v>
      </c>
      <c r="B39" t="s">
        <v>481</v>
      </c>
      <c r="C39" s="5">
        <v>0</v>
      </c>
      <c r="D39" s="5">
        <v>0</v>
      </c>
      <c r="E39" s="5">
        <v>0</v>
      </c>
      <c r="F39" s="5">
        <v>0</v>
      </c>
      <c r="G39" s="5">
        <v>0</v>
      </c>
    </row>
    <row r="40" spans="1:7" x14ac:dyDescent="0.35">
      <c r="A40" t="s">
        <v>183</v>
      </c>
      <c r="B40" t="s">
        <v>482</v>
      </c>
      <c r="C40" s="5">
        <v>0</v>
      </c>
      <c r="D40" s="5">
        <v>0</v>
      </c>
      <c r="E40" s="5">
        <v>0</v>
      </c>
      <c r="F40" s="5">
        <v>0</v>
      </c>
      <c r="G40" s="5">
        <v>0</v>
      </c>
    </row>
    <row r="41" spans="1:7" x14ac:dyDescent="0.35">
      <c r="A41" t="s">
        <v>183</v>
      </c>
      <c r="B41" t="s">
        <v>483</v>
      </c>
      <c r="C41" s="5">
        <v>0</v>
      </c>
      <c r="D41" s="5">
        <v>0</v>
      </c>
      <c r="E41" s="5">
        <v>0</v>
      </c>
      <c r="F41" s="5">
        <v>0</v>
      </c>
      <c r="G41" s="5">
        <v>0</v>
      </c>
    </row>
    <row r="42" spans="1:7" x14ac:dyDescent="0.35">
      <c r="A42" t="s">
        <v>183</v>
      </c>
      <c r="B42" t="s">
        <v>484</v>
      </c>
      <c r="C42" s="5">
        <v>0</v>
      </c>
      <c r="D42" s="5">
        <v>0</v>
      </c>
      <c r="E42" s="5">
        <v>0</v>
      </c>
      <c r="F42" s="5">
        <v>0</v>
      </c>
      <c r="G42" s="5">
        <v>0</v>
      </c>
    </row>
    <row r="43" spans="1:7" x14ac:dyDescent="0.35">
      <c r="A43" t="s">
        <v>183</v>
      </c>
      <c r="B43" t="s">
        <v>485</v>
      </c>
      <c r="C43" s="5">
        <v>0</v>
      </c>
      <c r="D43" s="5">
        <v>0</v>
      </c>
      <c r="E43" s="5">
        <v>0</v>
      </c>
      <c r="F43" s="5">
        <v>0</v>
      </c>
      <c r="G43" s="5">
        <v>0</v>
      </c>
    </row>
    <row r="44" spans="1:7" x14ac:dyDescent="0.35">
      <c r="A44" t="s">
        <v>183</v>
      </c>
      <c r="B44" t="s">
        <v>486</v>
      </c>
      <c r="C44" s="5">
        <v>0</v>
      </c>
      <c r="D44" s="5">
        <v>0</v>
      </c>
      <c r="E44" s="5">
        <v>0</v>
      </c>
      <c r="F44" s="5">
        <v>0</v>
      </c>
      <c r="G44" s="5">
        <v>0</v>
      </c>
    </row>
    <row r="45" spans="1:7" x14ac:dyDescent="0.35">
      <c r="A45" t="s">
        <v>183</v>
      </c>
      <c r="B45" t="s">
        <v>195</v>
      </c>
      <c r="C45" s="5">
        <v>0</v>
      </c>
      <c r="D45" s="5">
        <v>0</v>
      </c>
      <c r="E45" s="5">
        <v>0</v>
      </c>
      <c r="F45" s="5">
        <v>0</v>
      </c>
      <c r="G45" s="5">
        <v>0</v>
      </c>
    </row>
    <row r="46" spans="1:7" x14ac:dyDescent="0.35">
      <c r="A46" t="s">
        <v>183</v>
      </c>
      <c r="B46" t="s">
        <v>273</v>
      </c>
      <c r="C46" s="5">
        <v>0</v>
      </c>
      <c r="D46" s="5">
        <v>0</v>
      </c>
      <c r="E46" s="5">
        <v>0</v>
      </c>
      <c r="F46" s="5">
        <v>0</v>
      </c>
      <c r="G46" s="5">
        <v>0</v>
      </c>
    </row>
    <row r="47" spans="1:7" x14ac:dyDescent="0.35">
      <c r="A47" t="s">
        <v>183</v>
      </c>
      <c r="B47" t="s">
        <v>274</v>
      </c>
      <c r="C47" s="5">
        <v>0</v>
      </c>
      <c r="D47" s="5">
        <v>0</v>
      </c>
      <c r="E47" s="5">
        <v>0</v>
      </c>
      <c r="F47" s="5">
        <v>0</v>
      </c>
      <c r="G47" s="5">
        <v>0</v>
      </c>
    </row>
    <row r="48" spans="1:7" x14ac:dyDescent="0.35">
      <c r="A48" t="s">
        <v>183</v>
      </c>
      <c r="B48" t="s">
        <v>197</v>
      </c>
      <c r="C48" s="5" t="s">
        <v>23</v>
      </c>
      <c r="D48" s="5">
        <v>0</v>
      </c>
      <c r="E48" s="5">
        <v>0</v>
      </c>
      <c r="F48" s="5">
        <v>0</v>
      </c>
      <c r="G48" s="5">
        <v>0</v>
      </c>
    </row>
    <row r="49" spans="1:7" x14ac:dyDescent="0.35">
      <c r="A49" t="s">
        <v>183</v>
      </c>
      <c r="B49" t="s">
        <v>487</v>
      </c>
      <c r="C49" s="5">
        <v>0</v>
      </c>
      <c r="D49" s="5">
        <v>0</v>
      </c>
      <c r="E49" s="5">
        <v>0</v>
      </c>
      <c r="F49" s="5">
        <v>0</v>
      </c>
      <c r="G49" s="5" t="s">
        <v>23</v>
      </c>
    </row>
    <row r="50" spans="1:7" x14ac:dyDescent="0.35">
      <c r="A50" t="s">
        <v>183</v>
      </c>
      <c r="B50" t="s">
        <v>488</v>
      </c>
      <c r="C50" s="5">
        <v>0</v>
      </c>
      <c r="D50" s="5">
        <v>0</v>
      </c>
      <c r="E50" s="5">
        <v>0</v>
      </c>
      <c r="F50" s="5">
        <v>0</v>
      </c>
      <c r="G50" s="5">
        <v>0</v>
      </c>
    </row>
    <row r="51" spans="1:7" x14ac:dyDescent="0.35">
      <c r="A51" t="s">
        <v>183</v>
      </c>
      <c r="B51" t="s">
        <v>489</v>
      </c>
      <c r="C51" s="5">
        <v>0</v>
      </c>
      <c r="D51" s="5">
        <v>0</v>
      </c>
      <c r="E51" s="5">
        <v>0</v>
      </c>
      <c r="F51" s="5">
        <v>0</v>
      </c>
      <c r="G51" s="5">
        <v>0</v>
      </c>
    </row>
    <row r="52" spans="1:7" x14ac:dyDescent="0.35">
      <c r="A52" t="s">
        <v>183</v>
      </c>
      <c r="B52" t="s">
        <v>276</v>
      </c>
      <c r="C52" s="5">
        <v>0</v>
      </c>
      <c r="D52" s="5">
        <v>0</v>
      </c>
      <c r="E52" s="5">
        <v>0</v>
      </c>
      <c r="F52" s="5">
        <v>0</v>
      </c>
      <c r="G52" s="5">
        <v>0</v>
      </c>
    </row>
    <row r="53" spans="1:7" x14ac:dyDescent="0.35">
      <c r="A53" t="s">
        <v>183</v>
      </c>
      <c r="B53" t="s">
        <v>65</v>
      </c>
      <c r="C53" s="5">
        <v>0</v>
      </c>
      <c r="D53" s="5">
        <v>0</v>
      </c>
      <c r="E53" s="5">
        <v>0</v>
      </c>
      <c r="F53" s="5">
        <v>0</v>
      </c>
      <c r="G53" s="5">
        <v>0</v>
      </c>
    </row>
    <row r="54" spans="1:7" x14ac:dyDescent="0.35">
      <c r="A54" t="s">
        <v>183</v>
      </c>
      <c r="B54" t="s">
        <v>249</v>
      </c>
      <c r="C54" s="5">
        <v>0</v>
      </c>
      <c r="D54" s="5">
        <v>0</v>
      </c>
      <c r="E54" s="5">
        <v>0</v>
      </c>
      <c r="F54" s="5">
        <v>0</v>
      </c>
      <c r="G54" s="5">
        <v>0</v>
      </c>
    </row>
    <row r="55" spans="1:7" x14ac:dyDescent="0.35">
      <c r="A55" t="s">
        <v>183</v>
      </c>
      <c r="B55" t="s">
        <v>208</v>
      </c>
      <c r="C55" s="5">
        <v>0</v>
      </c>
      <c r="D55" s="5">
        <v>0</v>
      </c>
      <c r="E55" s="5">
        <v>0</v>
      </c>
      <c r="F55" s="5">
        <v>0</v>
      </c>
      <c r="G55" s="5">
        <v>0</v>
      </c>
    </row>
    <row r="56" spans="1:7" x14ac:dyDescent="0.35">
      <c r="A56" t="s">
        <v>183</v>
      </c>
      <c r="B56" t="s">
        <v>177</v>
      </c>
      <c r="C56" s="5">
        <v>0</v>
      </c>
      <c r="D56" s="5">
        <v>0</v>
      </c>
      <c r="E56" s="5">
        <v>0</v>
      </c>
      <c r="F56" s="5">
        <v>0</v>
      </c>
      <c r="G56" s="5">
        <v>0</v>
      </c>
    </row>
    <row r="57" spans="1:7" x14ac:dyDescent="0.35">
      <c r="A57" t="s">
        <v>183</v>
      </c>
      <c r="B57" t="s">
        <v>470</v>
      </c>
      <c r="C57" s="5">
        <v>0</v>
      </c>
      <c r="D57" s="5">
        <v>0</v>
      </c>
      <c r="E57" s="5">
        <v>0</v>
      </c>
      <c r="F57" s="5">
        <v>0</v>
      </c>
      <c r="G57" s="5">
        <v>0</v>
      </c>
    </row>
    <row r="58" spans="1:7" x14ac:dyDescent="0.35">
      <c r="A58" t="s">
        <v>183</v>
      </c>
      <c r="B58" t="s">
        <v>201</v>
      </c>
      <c r="C58" s="5">
        <v>0</v>
      </c>
      <c r="D58" s="5">
        <v>0</v>
      </c>
      <c r="E58" s="5">
        <v>0</v>
      </c>
      <c r="F58" s="5">
        <v>0</v>
      </c>
      <c r="G58" s="5">
        <v>0</v>
      </c>
    </row>
    <row r="59" spans="1:7" x14ac:dyDescent="0.35">
      <c r="A59" t="s">
        <v>185</v>
      </c>
      <c r="B59" t="s">
        <v>490</v>
      </c>
      <c r="C59" s="5">
        <v>0</v>
      </c>
      <c r="D59" s="5">
        <v>0</v>
      </c>
      <c r="E59" s="5">
        <v>0</v>
      </c>
      <c r="F59" s="5">
        <v>0</v>
      </c>
      <c r="G59" s="5">
        <v>0</v>
      </c>
    </row>
    <row r="60" spans="1:7" x14ac:dyDescent="0.35">
      <c r="A60" t="s">
        <v>185</v>
      </c>
      <c r="B60" t="s">
        <v>250</v>
      </c>
      <c r="C60" s="5">
        <v>0</v>
      </c>
      <c r="D60" s="5">
        <v>0</v>
      </c>
      <c r="E60" s="5">
        <v>0</v>
      </c>
      <c r="F60" s="5">
        <v>0</v>
      </c>
      <c r="G60" s="5">
        <v>0</v>
      </c>
    </row>
    <row r="61" spans="1:7" x14ac:dyDescent="0.35">
      <c r="A61" t="s">
        <v>185</v>
      </c>
      <c r="B61" t="s">
        <v>491</v>
      </c>
      <c r="C61" s="5">
        <v>0</v>
      </c>
      <c r="D61" s="5">
        <v>0</v>
      </c>
      <c r="E61" s="5">
        <v>0</v>
      </c>
      <c r="F61" s="5">
        <v>0</v>
      </c>
      <c r="G61" s="5">
        <v>0</v>
      </c>
    </row>
    <row r="62" spans="1:7" x14ac:dyDescent="0.35">
      <c r="A62" t="s">
        <v>185</v>
      </c>
      <c r="B62" t="s">
        <v>492</v>
      </c>
      <c r="C62" s="5">
        <v>0</v>
      </c>
      <c r="D62" s="5">
        <v>0</v>
      </c>
      <c r="E62" s="5">
        <v>0</v>
      </c>
      <c r="F62" s="5">
        <v>0</v>
      </c>
      <c r="G62" s="5">
        <v>0</v>
      </c>
    </row>
    <row r="63" spans="1:7" x14ac:dyDescent="0.35">
      <c r="A63" t="s">
        <v>185</v>
      </c>
      <c r="B63" t="s">
        <v>493</v>
      </c>
      <c r="C63" s="5" t="s">
        <v>25</v>
      </c>
      <c r="D63" s="5">
        <v>0</v>
      </c>
      <c r="E63" s="5">
        <v>0</v>
      </c>
      <c r="F63" s="5">
        <v>0</v>
      </c>
      <c r="G63" s="5">
        <v>0</v>
      </c>
    </row>
    <row r="64" spans="1:7" x14ac:dyDescent="0.35">
      <c r="A64" t="s">
        <v>185</v>
      </c>
      <c r="B64" t="s">
        <v>323</v>
      </c>
      <c r="C64" s="5">
        <v>0</v>
      </c>
      <c r="D64" s="5">
        <v>0</v>
      </c>
      <c r="E64" s="5">
        <v>0</v>
      </c>
      <c r="F64" s="5">
        <v>0</v>
      </c>
      <c r="G64" s="5">
        <v>0</v>
      </c>
    </row>
    <row r="65" spans="1:7" x14ac:dyDescent="0.35">
      <c r="A65" t="s">
        <v>185</v>
      </c>
      <c r="B65" t="s">
        <v>494</v>
      </c>
      <c r="C65" s="5">
        <v>0</v>
      </c>
      <c r="D65" s="5">
        <v>0</v>
      </c>
      <c r="E65" s="5">
        <v>0</v>
      </c>
      <c r="F65" s="5">
        <v>0</v>
      </c>
      <c r="G65" s="5">
        <v>0</v>
      </c>
    </row>
    <row r="66" spans="1:7" x14ac:dyDescent="0.35">
      <c r="A66" t="s">
        <v>185</v>
      </c>
      <c r="B66" t="s">
        <v>46</v>
      </c>
      <c r="C66" s="5">
        <v>0</v>
      </c>
      <c r="D66" s="5">
        <v>0</v>
      </c>
      <c r="E66" s="5">
        <v>0</v>
      </c>
      <c r="F66" s="5">
        <v>0</v>
      </c>
      <c r="G66" s="5">
        <v>0</v>
      </c>
    </row>
    <row r="67" spans="1:7" x14ac:dyDescent="0.35">
      <c r="A67" t="s">
        <v>185</v>
      </c>
      <c r="B67" t="s">
        <v>495</v>
      </c>
      <c r="C67" s="5">
        <v>0</v>
      </c>
      <c r="D67" s="5">
        <v>0</v>
      </c>
      <c r="E67" s="5">
        <v>0</v>
      </c>
      <c r="F67" s="5">
        <v>0</v>
      </c>
      <c r="G67" s="5">
        <v>0</v>
      </c>
    </row>
    <row r="68" spans="1:7" x14ac:dyDescent="0.35">
      <c r="A68" t="s">
        <v>185</v>
      </c>
      <c r="B68" t="s">
        <v>189</v>
      </c>
      <c r="C68" s="5">
        <v>0</v>
      </c>
      <c r="D68" s="5">
        <v>0</v>
      </c>
      <c r="E68" s="5">
        <v>0</v>
      </c>
      <c r="F68" s="5">
        <v>0</v>
      </c>
      <c r="G68" s="5">
        <v>0</v>
      </c>
    </row>
    <row r="69" spans="1:7" x14ac:dyDescent="0.35">
      <c r="A69" t="s">
        <v>185</v>
      </c>
      <c r="B69" t="s">
        <v>328</v>
      </c>
      <c r="C69" s="5">
        <v>0</v>
      </c>
      <c r="D69" s="5">
        <v>0</v>
      </c>
      <c r="E69" s="5">
        <v>0</v>
      </c>
      <c r="F69" s="5">
        <v>0</v>
      </c>
      <c r="G69" s="5">
        <v>0</v>
      </c>
    </row>
    <row r="70" spans="1:7" x14ac:dyDescent="0.35">
      <c r="A70" t="s">
        <v>185</v>
      </c>
      <c r="B70" t="s">
        <v>496</v>
      </c>
      <c r="C70" s="5">
        <v>0</v>
      </c>
      <c r="D70" s="5">
        <v>0</v>
      </c>
      <c r="E70" s="5">
        <v>0</v>
      </c>
      <c r="F70" s="5">
        <v>0</v>
      </c>
      <c r="G70" s="5">
        <v>0</v>
      </c>
    </row>
    <row r="71" spans="1:7" x14ac:dyDescent="0.35">
      <c r="A71" t="s">
        <v>185</v>
      </c>
      <c r="B71" t="s">
        <v>497</v>
      </c>
      <c r="C71" s="5">
        <v>0</v>
      </c>
      <c r="D71" s="5">
        <v>0</v>
      </c>
      <c r="E71" s="5">
        <v>0</v>
      </c>
      <c r="F71" s="5">
        <v>0</v>
      </c>
      <c r="G71" s="5">
        <v>0</v>
      </c>
    </row>
    <row r="72" spans="1:7" x14ac:dyDescent="0.35">
      <c r="A72" t="s">
        <v>185</v>
      </c>
      <c r="B72" t="s">
        <v>498</v>
      </c>
      <c r="C72" s="5">
        <v>0</v>
      </c>
      <c r="D72" s="5">
        <v>0</v>
      </c>
      <c r="E72" s="5">
        <v>0</v>
      </c>
      <c r="F72" s="5">
        <v>0</v>
      </c>
      <c r="G72" s="5">
        <v>0</v>
      </c>
    </row>
    <row r="73" spans="1:7" x14ac:dyDescent="0.35">
      <c r="A73" t="s">
        <v>185</v>
      </c>
      <c r="B73" t="s">
        <v>475</v>
      </c>
      <c r="C73" s="5">
        <v>0</v>
      </c>
      <c r="D73" s="5">
        <v>0</v>
      </c>
      <c r="E73" s="5">
        <v>0</v>
      </c>
      <c r="F73" s="5">
        <v>0</v>
      </c>
      <c r="G73" s="5">
        <v>0</v>
      </c>
    </row>
    <row r="74" spans="1:7" x14ac:dyDescent="0.35">
      <c r="A74" t="s">
        <v>185</v>
      </c>
      <c r="B74" t="s">
        <v>258</v>
      </c>
      <c r="C74" s="5">
        <v>0</v>
      </c>
      <c r="D74" s="5">
        <v>0</v>
      </c>
      <c r="E74" s="5">
        <v>0</v>
      </c>
      <c r="F74" s="5">
        <v>0</v>
      </c>
      <c r="G74" s="5">
        <v>0</v>
      </c>
    </row>
    <row r="75" spans="1:7" x14ac:dyDescent="0.35">
      <c r="A75" t="s">
        <v>185</v>
      </c>
      <c r="B75" t="s">
        <v>499</v>
      </c>
      <c r="C75" s="5" t="s">
        <v>23</v>
      </c>
      <c r="D75" s="5" t="s">
        <v>23</v>
      </c>
      <c r="E75" s="5" t="s">
        <v>23</v>
      </c>
      <c r="F75" s="5">
        <v>0</v>
      </c>
      <c r="G75" s="5">
        <v>0</v>
      </c>
    </row>
    <row r="76" spans="1:7" x14ac:dyDescent="0.35">
      <c r="A76" t="s">
        <v>185</v>
      </c>
      <c r="B76" t="s">
        <v>500</v>
      </c>
      <c r="C76" s="5" t="s">
        <v>23</v>
      </c>
      <c r="D76" s="5" t="s">
        <v>23</v>
      </c>
      <c r="E76" s="5" t="s">
        <v>23</v>
      </c>
      <c r="F76" s="5">
        <v>0</v>
      </c>
      <c r="G76" s="5">
        <v>0</v>
      </c>
    </row>
    <row r="77" spans="1:7" x14ac:dyDescent="0.35">
      <c r="A77" t="s">
        <v>185</v>
      </c>
      <c r="B77" t="s">
        <v>467</v>
      </c>
      <c r="C77" s="5">
        <v>0</v>
      </c>
      <c r="D77" s="5">
        <v>0</v>
      </c>
      <c r="E77" s="5">
        <v>0</v>
      </c>
      <c r="F77" s="5">
        <v>0</v>
      </c>
      <c r="G77" s="5">
        <v>0</v>
      </c>
    </row>
    <row r="78" spans="1:7" x14ac:dyDescent="0.35">
      <c r="A78" t="s">
        <v>185</v>
      </c>
      <c r="B78" t="s">
        <v>476</v>
      </c>
      <c r="C78" s="5">
        <v>0</v>
      </c>
      <c r="D78" s="5">
        <v>0</v>
      </c>
      <c r="E78" s="5">
        <v>0</v>
      </c>
      <c r="F78" s="5">
        <v>0</v>
      </c>
      <c r="G78" s="5">
        <v>0</v>
      </c>
    </row>
    <row r="79" spans="1:7" x14ac:dyDescent="0.35">
      <c r="A79" t="s">
        <v>185</v>
      </c>
      <c r="B79" t="s">
        <v>203</v>
      </c>
      <c r="C79" s="5">
        <v>0</v>
      </c>
      <c r="D79" s="5">
        <v>0</v>
      </c>
      <c r="E79" s="5">
        <v>0</v>
      </c>
      <c r="F79" s="5">
        <v>0</v>
      </c>
      <c r="G79" s="5">
        <v>0</v>
      </c>
    </row>
    <row r="80" spans="1:7" x14ac:dyDescent="0.35">
      <c r="A80" t="s">
        <v>185</v>
      </c>
      <c r="B80" t="s">
        <v>139</v>
      </c>
      <c r="C80" s="5">
        <v>0</v>
      </c>
      <c r="D80" s="5">
        <v>0</v>
      </c>
      <c r="E80" s="5">
        <v>0</v>
      </c>
      <c r="F80" s="5">
        <v>0</v>
      </c>
      <c r="G80" s="5">
        <v>0</v>
      </c>
    </row>
    <row r="81" spans="1:7" x14ac:dyDescent="0.35">
      <c r="A81" t="s">
        <v>185</v>
      </c>
      <c r="B81" t="s">
        <v>192</v>
      </c>
      <c r="C81" s="5">
        <v>0</v>
      </c>
      <c r="D81" s="5">
        <v>0</v>
      </c>
      <c r="E81" s="5">
        <v>0</v>
      </c>
      <c r="F81" s="5">
        <v>0</v>
      </c>
      <c r="G81" s="5">
        <v>0</v>
      </c>
    </row>
    <row r="82" spans="1:7" x14ac:dyDescent="0.35">
      <c r="A82" t="s">
        <v>185</v>
      </c>
      <c r="B82" t="s">
        <v>501</v>
      </c>
      <c r="C82" s="5">
        <v>0</v>
      </c>
      <c r="D82" s="5">
        <v>0</v>
      </c>
      <c r="E82" s="5">
        <v>0</v>
      </c>
      <c r="F82" s="5" t="s">
        <v>23</v>
      </c>
      <c r="G82" s="5" t="s">
        <v>23</v>
      </c>
    </row>
    <row r="83" spans="1:7" x14ac:dyDescent="0.35">
      <c r="A83" t="s">
        <v>185</v>
      </c>
      <c r="B83" t="s">
        <v>478</v>
      </c>
      <c r="C83" s="5">
        <v>0</v>
      </c>
      <c r="D83" s="5">
        <v>0</v>
      </c>
      <c r="E83" s="5">
        <v>0</v>
      </c>
      <c r="F83" s="5">
        <v>0</v>
      </c>
      <c r="G83" s="5">
        <v>0</v>
      </c>
    </row>
    <row r="84" spans="1:7" x14ac:dyDescent="0.35">
      <c r="A84" t="s">
        <v>185</v>
      </c>
      <c r="B84" t="s">
        <v>479</v>
      </c>
      <c r="C84" s="5">
        <v>0</v>
      </c>
      <c r="D84" s="5">
        <v>0</v>
      </c>
      <c r="E84" s="5">
        <v>0</v>
      </c>
      <c r="F84" s="5">
        <v>0</v>
      </c>
      <c r="G84" s="5">
        <v>0</v>
      </c>
    </row>
    <row r="85" spans="1:7" x14ac:dyDescent="0.35">
      <c r="A85" t="s">
        <v>185</v>
      </c>
      <c r="B85" t="s">
        <v>481</v>
      </c>
      <c r="C85" s="5">
        <v>0</v>
      </c>
      <c r="D85" s="5">
        <v>0</v>
      </c>
      <c r="E85" s="5">
        <v>0</v>
      </c>
      <c r="F85" s="5">
        <v>0</v>
      </c>
      <c r="G85" s="5">
        <v>0</v>
      </c>
    </row>
    <row r="86" spans="1:7" x14ac:dyDescent="0.35">
      <c r="A86" t="s">
        <v>185</v>
      </c>
      <c r="B86" t="s">
        <v>483</v>
      </c>
      <c r="C86" s="5">
        <v>0</v>
      </c>
      <c r="D86" s="5">
        <v>0</v>
      </c>
      <c r="E86" s="5">
        <v>0</v>
      </c>
      <c r="F86" s="5">
        <v>0</v>
      </c>
      <c r="G86" s="5">
        <v>0</v>
      </c>
    </row>
    <row r="87" spans="1:7" x14ac:dyDescent="0.35">
      <c r="A87" t="s">
        <v>185</v>
      </c>
      <c r="B87" t="s">
        <v>502</v>
      </c>
      <c r="C87" s="5">
        <v>0</v>
      </c>
      <c r="D87" s="5">
        <v>0</v>
      </c>
      <c r="E87" s="5">
        <v>0</v>
      </c>
      <c r="F87" s="5">
        <v>0</v>
      </c>
      <c r="G87" s="5">
        <v>0</v>
      </c>
    </row>
    <row r="88" spans="1:7" x14ac:dyDescent="0.35">
      <c r="A88" t="s">
        <v>185</v>
      </c>
      <c r="B88" t="s">
        <v>195</v>
      </c>
      <c r="C88" s="5">
        <v>0</v>
      </c>
      <c r="D88" s="5">
        <v>0</v>
      </c>
      <c r="E88" s="5">
        <v>0</v>
      </c>
      <c r="F88" s="5">
        <v>0</v>
      </c>
      <c r="G88" s="5">
        <v>0</v>
      </c>
    </row>
    <row r="89" spans="1:7" x14ac:dyDescent="0.35">
      <c r="A89" t="s">
        <v>185</v>
      </c>
      <c r="B89" t="s">
        <v>211</v>
      </c>
      <c r="C89" s="5">
        <v>0</v>
      </c>
      <c r="D89" s="5">
        <v>0</v>
      </c>
      <c r="E89" s="5">
        <v>0</v>
      </c>
      <c r="F89" s="5">
        <v>0</v>
      </c>
      <c r="G89" s="5">
        <v>0</v>
      </c>
    </row>
    <row r="90" spans="1:7" x14ac:dyDescent="0.35">
      <c r="A90" t="s">
        <v>185</v>
      </c>
      <c r="B90" t="s">
        <v>487</v>
      </c>
      <c r="C90" s="5">
        <v>0</v>
      </c>
      <c r="D90" s="5">
        <v>0</v>
      </c>
      <c r="E90" s="5">
        <v>0</v>
      </c>
      <c r="F90" s="5">
        <v>0</v>
      </c>
      <c r="G90" s="5" t="s">
        <v>23</v>
      </c>
    </row>
    <row r="91" spans="1:7" x14ac:dyDescent="0.35">
      <c r="A91" t="s">
        <v>185</v>
      </c>
      <c r="B91" t="s">
        <v>503</v>
      </c>
      <c r="C91" s="5">
        <v>0</v>
      </c>
      <c r="D91" s="5">
        <v>0</v>
      </c>
      <c r="E91" s="5">
        <v>0</v>
      </c>
      <c r="F91" s="5">
        <v>0</v>
      </c>
      <c r="G91" s="5">
        <v>0</v>
      </c>
    </row>
    <row r="92" spans="1:7" x14ac:dyDescent="0.35">
      <c r="A92" t="s">
        <v>185</v>
      </c>
      <c r="B92" t="s">
        <v>504</v>
      </c>
      <c r="C92" s="5">
        <v>0</v>
      </c>
      <c r="D92" s="5">
        <v>0</v>
      </c>
      <c r="E92" s="5">
        <v>0</v>
      </c>
      <c r="F92" s="5">
        <v>0</v>
      </c>
      <c r="G92" s="5">
        <v>0</v>
      </c>
    </row>
    <row r="93" spans="1:7" x14ac:dyDescent="0.35">
      <c r="A93" t="s">
        <v>185</v>
      </c>
      <c r="B93" t="s">
        <v>505</v>
      </c>
      <c r="C93" s="5">
        <v>0</v>
      </c>
      <c r="D93" s="5">
        <v>0</v>
      </c>
      <c r="E93" s="5">
        <v>0</v>
      </c>
      <c r="F93" s="5">
        <v>0</v>
      </c>
      <c r="G93" s="5">
        <v>0</v>
      </c>
    </row>
    <row r="94" spans="1:7" x14ac:dyDescent="0.35">
      <c r="A94" t="s">
        <v>185</v>
      </c>
      <c r="B94" t="s">
        <v>506</v>
      </c>
      <c r="C94" s="5">
        <v>0</v>
      </c>
      <c r="D94" s="5">
        <v>0</v>
      </c>
      <c r="E94" s="5">
        <v>0</v>
      </c>
      <c r="F94" s="5">
        <v>0</v>
      </c>
      <c r="G94" s="5">
        <v>0</v>
      </c>
    </row>
    <row r="95" spans="1:7" x14ac:dyDescent="0.35">
      <c r="A95" t="s">
        <v>185</v>
      </c>
      <c r="B95" t="s">
        <v>488</v>
      </c>
      <c r="C95" s="5">
        <v>0</v>
      </c>
      <c r="D95" s="5">
        <v>0</v>
      </c>
      <c r="E95" s="5">
        <v>0</v>
      </c>
      <c r="F95" s="5">
        <v>0</v>
      </c>
      <c r="G95" s="5">
        <v>0</v>
      </c>
    </row>
    <row r="96" spans="1:7" x14ac:dyDescent="0.35">
      <c r="A96" t="s">
        <v>185</v>
      </c>
      <c r="B96" t="s">
        <v>507</v>
      </c>
      <c r="C96" s="5">
        <v>0</v>
      </c>
      <c r="D96" s="5">
        <v>0</v>
      </c>
      <c r="E96" s="5">
        <v>0</v>
      </c>
      <c r="F96" s="5">
        <v>0</v>
      </c>
      <c r="G96" s="5">
        <v>0</v>
      </c>
    </row>
    <row r="97" spans="1:7" x14ac:dyDescent="0.35">
      <c r="A97" t="s">
        <v>185</v>
      </c>
      <c r="B97" t="s">
        <v>508</v>
      </c>
      <c r="C97" s="5">
        <v>0</v>
      </c>
      <c r="D97" s="5">
        <v>0</v>
      </c>
      <c r="E97" s="5">
        <v>0</v>
      </c>
      <c r="F97" s="5">
        <v>0</v>
      </c>
      <c r="G97" s="5">
        <v>0</v>
      </c>
    </row>
    <row r="98" spans="1:7" x14ac:dyDescent="0.35">
      <c r="A98" t="s">
        <v>185</v>
      </c>
      <c r="B98" t="s">
        <v>63</v>
      </c>
      <c r="C98" s="5">
        <v>0</v>
      </c>
      <c r="D98" s="5">
        <v>0</v>
      </c>
      <c r="E98" s="5">
        <v>0</v>
      </c>
      <c r="F98" s="5">
        <v>0</v>
      </c>
      <c r="G98" s="5">
        <v>0</v>
      </c>
    </row>
    <row r="99" spans="1:7" x14ac:dyDescent="0.35">
      <c r="A99" t="s">
        <v>185</v>
      </c>
      <c r="B99" t="s">
        <v>509</v>
      </c>
      <c r="C99" s="5">
        <v>0</v>
      </c>
      <c r="D99" s="5">
        <v>0</v>
      </c>
      <c r="E99" s="5">
        <v>0</v>
      </c>
      <c r="F99" s="5">
        <v>0</v>
      </c>
      <c r="G99" s="5">
        <v>0</v>
      </c>
    </row>
    <row r="100" spans="1:7" x14ac:dyDescent="0.35">
      <c r="A100" t="s">
        <v>185</v>
      </c>
      <c r="B100" t="s">
        <v>65</v>
      </c>
      <c r="C100" s="5">
        <v>0</v>
      </c>
      <c r="D100" s="5">
        <v>0</v>
      </c>
      <c r="E100" s="5">
        <v>0</v>
      </c>
      <c r="F100" s="5">
        <v>0</v>
      </c>
      <c r="G100" s="5">
        <v>0</v>
      </c>
    </row>
    <row r="101" spans="1:7" x14ac:dyDescent="0.35">
      <c r="A101" t="s">
        <v>185</v>
      </c>
      <c r="B101" t="s">
        <v>510</v>
      </c>
      <c r="C101" s="5">
        <v>0</v>
      </c>
      <c r="D101" s="5">
        <v>0</v>
      </c>
      <c r="E101" s="5">
        <v>0</v>
      </c>
      <c r="F101" s="5">
        <v>0</v>
      </c>
      <c r="G101" s="5">
        <v>0</v>
      </c>
    </row>
    <row r="102" spans="1:7" x14ac:dyDescent="0.35">
      <c r="A102" t="s">
        <v>185</v>
      </c>
      <c r="B102" t="s">
        <v>511</v>
      </c>
      <c r="C102" s="5">
        <v>0</v>
      </c>
      <c r="D102" s="5">
        <v>0</v>
      </c>
      <c r="E102" s="5">
        <v>0</v>
      </c>
      <c r="F102" s="5">
        <v>0</v>
      </c>
      <c r="G102" s="5">
        <v>0</v>
      </c>
    </row>
    <row r="103" spans="1:7" x14ac:dyDescent="0.35">
      <c r="A103" t="s">
        <v>185</v>
      </c>
      <c r="B103" t="s">
        <v>148</v>
      </c>
      <c r="C103" s="5">
        <v>0</v>
      </c>
      <c r="D103" s="5">
        <v>0</v>
      </c>
      <c r="E103" s="5">
        <v>0</v>
      </c>
      <c r="F103" s="5">
        <v>0</v>
      </c>
      <c r="G103" s="5">
        <v>0</v>
      </c>
    </row>
    <row r="104" spans="1:7" x14ac:dyDescent="0.35">
      <c r="A104" t="s">
        <v>185</v>
      </c>
      <c r="B104" t="s">
        <v>249</v>
      </c>
      <c r="C104" s="5">
        <v>0</v>
      </c>
      <c r="D104" s="5">
        <v>0</v>
      </c>
      <c r="E104" s="5">
        <v>0</v>
      </c>
      <c r="F104" s="5">
        <v>0</v>
      </c>
      <c r="G104" s="5">
        <v>0</v>
      </c>
    </row>
    <row r="105" spans="1:7" x14ac:dyDescent="0.35">
      <c r="A105" t="s">
        <v>185</v>
      </c>
      <c r="B105" t="s">
        <v>512</v>
      </c>
      <c r="C105" s="5">
        <v>0</v>
      </c>
      <c r="D105" s="5">
        <v>0</v>
      </c>
      <c r="E105" s="5">
        <v>0</v>
      </c>
      <c r="F105" s="5">
        <v>0</v>
      </c>
      <c r="G105" s="5">
        <v>0</v>
      </c>
    </row>
    <row r="106" spans="1:7" x14ac:dyDescent="0.35">
      <c r="A106" t="s">
        <v>185</v>
      </c>
      <c r="B106" t="s">
        <v>177</v>
      </c>
      <c r="C106" s="5">
        <v>0</v>
      </c>
      <c r="D106" s="5">
        <v>0</v>
      </c>
      <c r="E106" s="5">
        <v>0</v>
      </c>
      <c r="F106" s="5">
        <v>0</v>
      </c>
      <c r="G106" s="5">
        <v>0</v>
      </c>
    </row>
    <row r="107" spans="1:7" x14ac:dyDescent="0.35">
      <c r="A107" t="s">
        <v>185</v>
      </c>
      <c r="B107" t="s">
        <v>513</v>
      </c>
      <c r="C107" s="5">
        <v>0</v>
      </c>
      <c r="D107" s="5">
        <v>0</v>
      </c>
      <c r="E107" s="5">
        <v>0</v>
      </c>
      <c r="F107" s="5">
        <v>0</v>
      </c>
      <c r="G107" s="5">
        <v>0</v>
      </c>
    </row>
    <row r="108" spans="1:7" x14ac:dyDescent="0.35">
      <c r="A108" t="s">
        <v>185</v>
      </c>
      <c r="B108" t="s">
        <v>514</v>
      </c>
      <c r="C108" s="5">
        <v>0</v>
      </c>
      <c r="D108" s="5">
        <v>0</v>
      </c>
      <c r="E108" s="5">
        <v>0</v>
      </c>
      <c r="F108" s="5">
        <v>0</v>
      </c>
      <c r="G108" s="5">
        <v>0</v>
      </c>
    </row>
    <row r="109" spans="1:7" x14ac:dyDescent="0.35">
      <c r="A109" t="s">
        <v>185</v>
      </c>
      <c r="B109" t="s">
        <v>515</v>
      </c>
      <c r="C109" s="5">
        <v>0</v>
      </c>
      <c r="D109" s="5">
        <v>0</v>
      </c>
      <c r="E109" s="5">
        <v>0</v>
      </c>
      <c r="F109" s="5">
        <v>0</v>
      </c>
      <c r="G109" s="5">
        <v>0</v>
      </c>
    </row>
    <row r="110" spans="1:7" x14ac:dyDescent="0.35">
      <c r="A110" t="s">
        <v>185</v>
      </c>
      <c r="B110" t="s">
        <v>201</v>
      </c>
      <c r="C110" s="5">
        <v>0</v>
      </c>
      <c r="D110" s="5">
        <v>0</v>
      </c>
      <c r="E110" s="5">
        <v>0</v>
      </c>
      <c r="F110" s="5">
        <v>0</v>
      </c>
      <c r="G110" s="5">
        <v>0</v>
      </c>
    </row>
    <row r="111" spans="1:7" x14ac:dyDescent="0.35">
      <c r="A111" t="s">
        <v>185</v>
      </c>
      <c r="B111" t="s">
        <v>516</v>
      </c>
      <c r="C111" s="5">
        <v>0</v>
      </c>
      <c r="D111" s="5">
        <v>0</v>
      </c>
      <c r="E111" s="5">
        <v>0</v>
      </c>
      <c r="F111" s="5">
        <v>0</v>
      </c>
      <c r="G111" s="5">
        <v>0</v>
      </c>
    </row>
    <row r="112" spans="1:7" x14ac:dyDescent="0.35">
      <c r="A112" t="s">
        <v>185</v>
      </c>
      <c r="B112" t="s">
        <v>517</v>
      </c>
      <c r="C112" s="5">
        <v>0</v>
      </c>
      <c r="D112" s="5">
        <v>0</v>
      </c>
      <c r="E112" s="5">
        <v>0</v>
      </c>
      <c r="F112" s="5">
        <v>0</v>
      </c>
      <c r="G112" s="5">
        <v>0</v>
      </c>
    </row>
  </sheetData>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97"/>
  <sheetViews>
    <sheetView workbookViewId="0"/>
  </sheetViews>
  <sheetFormatPr defaultColWidth="11.07421875" defaultRowHeight="15.5" x14ac:dyDescent="0.35"/>
  <cols>
    <col min="1" max="1" width="6.69140625" customWidth="1"/>
    <col min="2" max="2" width="27.69140625" customWidth="1"/>
    <col min="3" max="3" width="5.69140625" customWidth="1"/>
    <col min="4" max="4" width="11.69140625" customWidth="1"/>
    <col min="5" max="5" width="12.69140625" customWidth="1"/>
    <col min="6" max="7" width="11.69140625" customWidth="1"/>
    <col min="8" max="8" width="13.69140625" customWidth="1"/>
    <col min="9" max="9" width="11.69140625" customWidth="1"/>
    <col min="10" max="10" width="21.69140625" customWidth="1"/>
  </cols>
  <sheetData>
    <row r="1" spans="1:10" ht="30" customHeight="1" x14ac:dyDescent="0.35">
      <c r="A1" s="1" t="s">
        <v>577</v>
      </c>
    </row>
    <row r="2" spans="1:10" x14ac:dyDescent="0.35">
      <c r="A2" t="s">
        <v>540</v>
      </c>
    </row>
    <row r="3" spans="1:10" x14ac:dyDescent="0.35">
      <c r="A3" t="s">
        <v>543</v>
      </c>
    </row>
    <row r="4" spans="1:10" x14ac:dyDescent="0.35">
      <c r="A4" s="4" t="s">
        <v>178</v>
      </c>
      <c r="B4" s="4" t="s">
        <v>518</v>
      </c>
      <c r="C4" s="4" t="s">
        <v>519</v>
      </c>
      <c r="D4" s="4" t="s">
        <v>520</v>
      </c>
      <c r="E4" s="4" t="s">
        <v>521</v>
      </c>
      <c r="F4" s="4" t="s">
        <v>522</v>
      </c>
      <c r="G4" s="4" t="s">
        <v>523</v>
      </c>
      <c r="H4" s="4" t="s">
        <v>524</v>
      </c>
      <c r="I4" s="4" t="s">
        <v>525</v>
      </c>
      <c r="J4" s="4" t="s">
        <v>526</v>
      </c>
    </row>
    <row r="5" spans="1:10" x14ac:dyDescent="0.35">
      <c r="A5" t="s">
        <v>212</v>
      </c>
      <c r="B5" t="s">
        <v>527</v>
      </c>
      <c r="C5" s="5">
        <v>2023</v>
      </c>
      <c r="D5" s="8">
        <v>0</v>
      </c>
      <c r="E5" s="8">
        <v>0</v>
      </c>
      <c r="F5" s="8">
        <v>0</v>
      </c>
      <c r="G5" s="8">
        <v>0.33300000000000002</v>
      </c>
      <c r="H5" s="8">
        <v>0.66700000000000004</v>
      </c>
      <c r="I5" s="8">
        <v>0</v>
      </c>
      <c r="J5" s="8">
        <v>0</v>
      </c>
    </row>
    <row r="6" spans="1:10" x14ac:dyDescent="0.35">
      <c r="A6" t="s">
        <v>212</v>
      </c>
      <c r="B6" t="s">
        <v>527</v>
      </c>
      <c r="C6" s="5">
        <v>2022</v>
      </c>
      <c r="D6" s="8">
        <v>9.0999999999999998E-2</v>
      </c>
      <c r="E6" s="8">
        <v>0.81799999999999995</v>
      </c>
      <c r="F6" s="8">
        <v>0</v>
      </c>
      <c r="G6" s="8">
        <v>0</v>
      </c>
      <c r="H6" s="8">
        <v>9.0999999999999998E-2</v>
      </c>
      <c r="I6" s="8">
        <v>0</v>
      </c>
      <c r="J6" s="8">
        <v>0</v>
      </c>
    </row>
    <row r="7" spans="1:10" x14ac:dyDescent="0.35">
      <c r="A7" t="s">
        <v>212</v>
      </c>
      <c r="B7" t="s">
        <v>527</v>
      </c>
      <c r="C7" s="5">
        <v>2021</v>
      </c>
      <c r="D7" s="8">
        <v>0</v>
      </c>
      <c r="E7" s="8">
        <v>0.57099999999999995</v>
      </c>
      <c r="F7" s="8">
        <v>0.35699999999999998</v>
      </c>
      <c r="G7" s="8">
        <v>0</v>
      </c>
      <c r="H7" s="8">
        <v>7.0999999999999994E-2</v>
      </c>
      <c r="I7" s="8">
        <v>0</v>
      </c>
      <c r="J7" s="8">
        <v>0</v>
      </c>
    </row>
    <row r="8" spans="1:10" x14ac:dyDescent="0.35">
      <c r="A8" t="s">
        <v>212</v>
      </c>
      <c r="B8" t="s">
        <v>527</v>
      </c>
      <c r="C8" s="5">
        <v>2020</v>
      </c>
      <c r="D8" s="8">
        <v>0</v>
      </c>
      <c r="E8" s="8">
        <v>0</v>
      </c>
      <c r="F8" s="8">
        <v>0.33300000000000002</v>
      </c>
      <c r="G8" s="8">
        <v>0</v>
      </c>
      <c r="H8" s="8">
        <v>0.66700000000000004</v>
      </c>
      <c r="I8" s="8">
        <v>0</v>
      </c>
      <c r="J8" s="8">
        <v>0</v>
      </c>
    </row>
    <row r="9" spans="1:10" x14ac:dyDescent="0.35">
      <c r="A9" t="s">
        <v>212</v>
      </c>
      <c r="B9" t="s">
        <v>527</v>
      </c>
      <c r="C9" s="5">
        <v>2019</v>
      </c>
      <c r="D9" s="8">
        <v>0.4</v>
      </c>
      <c r="E9" s="8">
        <v>0.2</v>
      </c>
      <c r="F9" s="8">
        <v>0</v>
      </c>
      <c r="G9" s="8">
        <v>0.2</v>
      </c>
      <c r="H9" s="8">
        <v>0.2</v>
      </c>
      <c r="I9" s="8">
        <v>0</v>
      </c>
      <c r="J9" s="8">
        <v>0</v>
      </c>
    </row>
    <row r="10" spans="1:10" x14ac:dyDescent="0.35">
      <c r="A10" t="s">
        <v>214</v>
      </c>
      <c r="B10" t="s">
        <v>527</v>
      </c>
      <c r="C10" s="5">
        <v>2023</v>
      </c>
      <c r="D10" s="8">
        <v>0.16700000000000001</v>
      </c>
      <c r="E10" s="8">
        <v>0.38900000000000001</v>
      </c>
      <c r="F10" s="8">
        <v>0.33300000000000002</v>
      </c>
      <c r="G10" s="8">
        <v>0</v>
      </c>
      <c r="H10" s="8">
        <v>0.111</v>
      </c>
      <c r="I10" s="8">
        <v>0</v>
      </c>
      <c r="J10" s="8">
        <v>0</v>
      </c>
    </row>
    <row r="11" spans="1:10" x14ac:dyDescent="0.35">
      <c r="A11" t="s">
        <v>214</v>
      </c>
      <c r="B11" t="s">
        <v>527</v>
      </c>
      <c r="C11" s="5">
        <v>2022</v>
      </c>
      <c r="D11" s="8">
        <v>0.13800000000000001</v>
      </c>
      <c r="E11" s="8">
        <v>0.44800000000000001</v>
      </c>
      <c r="F11" s="8">
        <v>0.13800000000000001</v>
      </c>
      <c r="G11" s="8">
        <v>0.17199999999999999</v>
      </c>
      <c r="H11" s="8">
        <v>0.10299999999999999</v>
      </c>
      <c r="I11" s="8">
        <v>0</v>
      </c>
      <c r="J11" s="8">
        <v>0</v>
      </c>
    </row>
    <row r="12" spans="1:10" x14ac:dyDescent="0.35">
      <c r="A12" t="s">
        <v>214</v>
      </c>
      <c r="B12" t="s">
        <v>527</v>
      </c>
      <c r="C12" s="5">
        <v>2021</v>
      </c>
      <c r="D12" s="8">
        <v>8.3000000000000004E-2</v>
      </c>
      <c r="E12" s="8">
        <v>0.29199999999999998</v>
      </c>
      <c r="F12" s="8">
        <v>0.25</v>
      </c>
      <c r="G12" s="8">
        <v>0.20799999999999999</v>
      </c>
      <c r="H12" s="8">
        <v>0.16700000000000001</v>
      </c>
      <c r="I12" s="8">
        <v>0</v>
      </c>
      <c r="J12" s="8">
        <v>0</v>
      </c>
    </row>
    <row r="13" spans="1:10" x14ac:dyDescent="0.35">
      <c r="A13" t="s">
        <v>214</v>
      </c>
      <c r="B13" t="s">
        <v>527</v>
      </c>
      <c r="C13" s="5">
        <v>2020</v>
      </c>
      <c r="D13" s="8">
        <v>0.28599999999999998</v>
      </c>
      <c r="E13" s="8">
        <v>0.42899999999999999</v>
      </c>
      <c r="F13" s="8">
        <v>0</v>
      </c>
      <c r="G13" s="8">
        <v>0.14299999999999999</v>
      </c>
      <c r="H13" s="8">
        <v>0.14299999999999999</v>
      </c>
      <c r="I13" s="8">
        <v>0</v>
      </c>
      <c r="J13" s="8">
        <v>0</v>
      </c>
    </row>
    <row r="14" spans="1:10" x14ac:dyDescent="0.35">
      <c r="A14" t="s">
        <v>214</v>
      </c>
      <c r="B14" t="s">
        <v>527</v>
      </c>
      <c r="C14" s="5">
        <v>2019</v>
      </c>
      <c r="D14" s="8">
        <v>0.2</v>
      </c>
      <c r="E14" s="8">
        <v>0.2</v>
      </c>
      <c r="F14" s="8">
        <v>0.4</v>
      </c>
      <c r="G14" s="8">
        <v>0</v>
      </c>
      <c r="H14" s="8">
        <v>0.2</v>
      </c>
      <c r="I14" s="8">
        <v>0</v>
      </c>
      <c r="J14" s="8">
        <v>0</v>
      </c>
    </row>
    <row r="15" spans="1:10" x14ac:dyDescent="0.35">
      <c r="A15" t="s">
        <v>214</v>
      </c>
      <c r="B15" t="s">
        <v>528</v>
      </c>
      <c r="C15" s="5">
        <v>2023</v>
      </c>
      <c r="D15" s="8">
        <v>0.11799999999999999</v>
      </c>
      <c r="E15" s="8">
        <v>0.27900000000000003</v>
      </c>
      <c r="F15" s="8">
        <v>0.29399999999999998</v>
      </c>
      <c r="G15" s="8">
        <v>8.7999999999999995E-2</v>
      </c>
      <c r="H15" s="8">
        <v>0.221</v>
      </c>
      <c r="I15" s="8">
        <v>0</v>
      </c>
      <c r="J15" s="8">
        <v>0</v>
      </c>
    </row>
    <row r="16" spans="1:10" x14ac:dyDescent="0.35">
      <c r="A16" t="s">
        <v>214</v>
      </c>
      <c r="B16" t="s">
        <v>528</v>
      </c>
      <c r="C16" s="5">
        <v>2022</v>
      </c>
      <c r="D16" s="8">
        <v>0.2</v>
      </c>
      <c r="E16" s="8">
        <v>0.22</v>
      </c>
      <c r="F16" s="8">
        <v>0.26</v>
      </c>
      <c r="G16" s="8">
        <v>0.14000000000000001</v>
      </c>
      <c r="H16" s="8">
        <v>0.18</v>
      </c>
      <c r="I16" s="8">
        <v>0</v>
      </c>
      <c r="J16" s="8">
        <v>0</v>
      </c>
    </row>
    <row r="17" spans="1:10" x14ac:dyDescent="0.35">
      <c r="A17" t="s">
        <v>214</v>
      </c>
      <c r="B17" t="s">
        <v>528</v>
      </c>
      <c r="C17" s="5">
        <v>2021</v>
      </c>
      <c r="D17" s="8">
        <v>0.125</v>
      </c>
      <c r="E17" s="8">
        <v>0.27500000000000002</v>
      </c>
      <c r="F17" s="8">
        <v>0.25</v>
      </c>
      <c r="G17" s="8">
        <v>0.125</v>
      </c>
      <c r="H17" s="8">
        <v>0.22500000000000001</v>
      </c>
      <c r="I17" s="8">
        <v>0</v>
      </c>
      <c r="J17" s="8">
        <v>0</v>
      </c>
    </row>
    <row r="18" spans="1:10" x14ac:dyDescent="0.35">
      <c r="A18" t="s">
        <v>214</v>
      </c>
      <c r="B18" t="s">
        <v>528</v>
      </c>
      <c r="C18" s="5">
        <v>2020</v>
      </c>
      <c r="D18" s="8">
        <v>0.192</v>
      </c>
      <c r="E18" s="8">
        <v>0.308</v>
      </c>
      <c r="F18" s="8">
        <v>0.154</v>
      </c>
      <c r="G18" s="8">
        <v>0</v>
      </c>
      <c r="H18" s="8">
        <v>0.34599999999999997</v>
      </c>
      <c r="I18" s="8">
        <v>0</v>
      </c>
      <c r="J18" s="8">
        <v>0</v>
      </c>
    </row>
    <row r="19" spans="1:10" x14ac:dyDescent="0.35">
      <c r="A19" t="s">
        <v>214</v>
      </c>
      <c r="B19" t="s">
        <v>528</v>
      </c>
      <c r="C19" s="5">
        <v>2019</v>
      </c>
      <c r="D19" s="8">
        <v>0.28999999999999998</v>
      </c>
      <c r="E19" s="8">
        <v>0.32300000000000001</v>
      </c>
      <c r="F19" s="8">
        <v>6.5000000000000002E-2</v>
      </c>
      <c r="G19" s="8">
        <v>6.5000000000000002E-2</v>
      </c>
      <c r="H19" s="8">
        <v>0.25800000000000001</v>
      </c>
      <c r="I19" s="8">
        <v>0</v>
      </c>
      <c r="J19" s="8">
        <v>0</v>
      </c>
    </row>
    <row r="20" spans="1:10" x14ac:dyDescent="0.35">
      <c r="A20" t="s">
        <v>179</v>
      </c>
      <c r="B20" t="s">
        <v>527</v>
      </c>
      <c r="C20" s="5">
        <v>2023</v>
      </c>
      <c r="D20" s="8">
        <v>0.158</v>
      </c>
      <c r="E20" s="8">
        <v>0.26300000000000001</v>
      </c>
      <c r="F20" s="8">
        <v>0.316</v>
      </c>
      <c r="G20" s="8">
        <v>0.105</v>
      </c>
      <c r="H20" s="8">
        <v>0.158</v>
      </c>
      <c r="I20" s="8">
        <v>0</v>
      </c>
      <c r="J20" s="8">
        <v>0</v>
      </c>
    </row>
    <row r="21" spans="1:10" x14ac:dyDescent="0.35">
      <c r="A21" t="s">
        <v>179</v>
      </c>
      <c r="B21" t="s">
        <v>527</v>
      </c>
      <c r="C21" s="5">
        <v>2022</v>
      </c>
      <c r="D21" s="8">
        <v>0.105</v>
      </c>
      <c r="E21" s="8">
        <v>7.0000000000000007E-2</v>
      </c>
      <c r="F21" s="8">
        <v>3.5000000000000003E-2</v>
      </c>
      <c r="G21" s="8">
        <v>3.5000000000000003E-2</v>
      </c>
      <c r="H21" s="8">
        <v>0.754</v>
      </c>
      <c r="I21" s="8">
        <v>0</v>
      </c>
      <c r="J21" s="8">
        <v>0</v>
      </c>
    </row>
    <row r="22" spans="1:10" x14ac:dyDescent="0.35">
      <c r="A22" t="s">
        <v>179</v>
      </c>
      <c r="B22" t="s">
        <v>527</v>
      </c>
      <c r="C22" s="5">
        <v>2021</v>
      </c>
      <c r="D22" s="8">
        <v>4.2000000000000003E-2</v>
      </c>
      <c r="E22" s="8">
        <v>6.2E-2</v>
      </c>
      <c r="F22" s="8">
        <v>0.14599999999999999</v>
      </c>
      <c r="G22" s="8">
        <v>2.1000000000000001E-2</v>
      </c>
      <c r="H22" s="8">
        <v>0.72899999999999998</v>
      </c>
      <c r="I22" s="8">
        <v>0</v>
      </c>
      <c r="J22" s="8">
        <v>0</v>
      </c>
    </row>
    <row r="23" spans="1:10" x14ac:dyDescent="0.35">
      <c r="A23" t="s">
        <v>179</v>
      </c>
      <c r="B23" t="s">
        <v>527</v>
      </c>
      <c r="C23" s="5">
        <v>2020</v>
      </c>
      <c r="D23" s="8">
        <v>7.3999999999999996E-2</v>
      </c>
      <c r="E23" s="8">
        <v>0.37</v>
      </c>
      <c r="F23" s="8">
        <v>0.29599999999999999</v>
      </c>
      <c r="G23" s="8">
        <v>3.6999999999999998E-2</v>
      </c>
      <c r="H23" s="8">
        <v>0.222</v>
      </c>
      <c r="I23" s="8">
        <v>0</v>
      </c>
      <c r="J23" s="8">
        <v>0</v>
      </c>
    </row>
    <row r="24" spans="1:10" x14ac:dyDescent="0.35">
      <c r="A24" t="s">
        <v>179</v>
      </c>
      <c r="B24" t="s">
        <v>527</v>
      </c>
      <c r="C24" s="5">
        <v>2019</v>
      </c>
      <c r="D24" s="8">
        <v>0.27</v>
      </c>
      <c r="E24" s="8">
        <v>0.13500000000000001</v>
      </c>
      <c r="F24" s="8">
        <v>0.108</v>
      </c>
      <c r="G24" s="8">
        <v>0</v>
      </c>
      <c r="H24" s="8">
        <v>0.48599999999999999</v>
      </c>
      <c r="I24" s="8">
        <v>0</v>
      </c>
      <c r="J24" s="8">
        <v>0</v>
      </c>
    </row>
    <row r="25" spans="1:10" x14ac:dyDescent="0.35">
      <c r="A25" t="s">
        <v>179</v>
      </c>
      <c r="B25" t="s">
        <v>529</v>
      </c>
      <c r="C25" s="5">
        <v>2023</v>
      </c>
      <c r="D25" s="8">
        <v>0.14099999999999999</v>
      </c>
      <c r="E25" s="8">
        <v>0.38700000000000001</v>
      </c>
      <c r="F25" s="8">
        <v>0.28799999999999998</v>
      </c>
      <c r="G25" s="8">
        <v>6.0999999999999999E-2</v>
      </c>
      <c r="H25" s="8">
        <v>0.123</v>
      </c>
      <c r="I25" s="8">
        <v>0</v>
      </c>
      <c r="J25" s="8">
        <v>0</v>
      </c>
    </row>
    <row r="26" spans="1:10" x14ac:dyDescent="0.35">
      <c r="A26" t="s">
        <v>179</v>
      </c>
      <c r="B26" t="s">
        <v>529</v>
      </c>
      <c r="C26" s="5">
        <v>2022</v>
      </c>
      <c r="D26" s="8">
        <v>0.13</v>
      </c>
      <c r="E26" s="8">
        <v>0.34200000000000003</v>
      </c>
      <c r="F26" s="8">
        <v>0.28299999999999997</v>
      </c>
      <c r="G26" s="8">
        <v>0.13600000000000001</v>
      </c>
      <c r="H26" s="8">
        <v>0.10299999999999999</v>
      </c>
      <c r="I26" s="8">
        <v>5.0000000000000001E-3</v>
      </c>
      <c r="J26" s="8">
        <v>0</v>
      </c>
    </row>
    <row r="27" spans="1:10" x14ac:dyDescent="0.35">
      <c r="A27" t="s">
        <v>179</v>
      </c>
      <c r="B27" t="s">
        <v>529</v>
      </c>
      <c r="C27" s="5">
        <v>2021</v>
      </c>
      <c r="D27" s="8">
        <v>0.13</v>
      </c>
      <c r="E27" s="8">
        <v>0.39600000000000002</v>
      </c>
      <c r="F27" s="8">
        <v>0.219</v>
      </c>
      <c r="G27" s="8">
        <v>0.151</v>
      </c>
      <c r="H27" s="8">
        <v>0.104</v>
      </c>
      <c r="I27" s="8">
        <v>0</v>
      </c>
      <c r="J27" s="8">
        <v>0</v>
      </c>
    </row>
    <row r="28" spans="1:10" x14ac:dyDescent="0.35">
      <c r="A28" t="s">
        <v>179</v>
      </c>
      <c r="B28" t="s">
        <v>529</v>
      </c>
      <c r="C28" s="5">
        <v>2020</v>
      </c>
      <c r="D28" s="8">
        <v>0.17799999999999999</v>
      </c>
      <c r="E28" s="8">
        <v>0.437</v>
      </c>
      <c r="F28" s="8">
        <v>0.23599999999999999</v>
      </c>
      <c r="G28" s="8">
        <v>0.04</v>
      </c>
      <c r="H28" s="8">
        <v>0.109</v>
      </c>
      <c r="I28" s="8">
        <v>0</v>
      </c>
      <c r="J28" s="8">
        <v>0</v>
      </c>
    </row>
    <row r="29" spans="1:10" x14ac:dyDescent="0.35">
      <c r="A29" t="s">
        <v>179</v>
      </c>
      <c r="B29" t="s">
        <v>529</v>
      </c>
      <c r="C29" s="5">
        <v>2019</v>
      </c>
      <c r="D29" s="8">
        <v>0.16400000000000001</v>
      </c>
      <c r="E29" s="8">
        <v>0.442</v>
      </c>
      <c r="F29" s="8">
        <v>0.188</v>
      </c>
      <c r="G29" s="8">
        <v>7.9000000000000001E-2</v>
      </c>
      <c r="H29" s="8">
        <v>0.121</v>
      </c>
      <c r="I29" s="8">
        <v>6.0000000000000001E-3</v>
      </c>
      <c r="J29" s="8">
        <v>0</v>
      </c>
    </row>
    <row r="30" spans="1:10" x14ac:dyDescent="0.35">
      <c r="A30" t="s">
        <v>179</v>
      </c>
      <c r="B30" t="s">
        <v>530</v>
      </c>
      <c r="C30" s="5">
        <v>2022</v>
      </c>
      <c r="D30" s="8">
        <v>0</v>
      </c>
      <c r="E30" s="8">
        <v>0</v>
      </c>
      <c r="F30" s="8">
        <v>1</v>
      </c>
      <c r="G30" s="8">
        <v>0</v>
      </c>
      <c r="H30" s="8">
        <v>0</v>
      </c>
      <c r="I30" s="8">
        <v>0</v>
      </c>
      <c r="J30" s="8">
        <v>0</v>
      </c>
    </row>
    <row r="31" spans="1:10" x14ac:dyDescent="0.35">
      <c r="A31" t="s">
        <v>179</v>
      </c>
      <c r="B31" t="s">
        <v>530</v>
      </c>
      <c r="C31" s="5">
        <v>2021</v>
      </c>
      <c r="D31" s="8">
        <v>0</v>
      </c>
      <c r="E31" s="8">
        <v>1</v>
      </c>
      <c r="F31" s="8">
        <v>0</v>
      </c>
      <c r="G31" s="8">
        <v>0</v>
      </c>
      <c r="H31" s="8">
        <v>0</v>
      </c>
      <c r="I31" s="8">
        <v>0</v>
      </c>
      <c r="J31" s="8">
        <v>0</v>
      </c>
    </row>
    <row r="32" spans="1:10" x14ac:dyDescent="0.35">
      <c r="A32" t="s">
        <v>181</v>
      </c>
      <c r="B32" t="s">
        <v>527</v>
      </c>
      <c r="C32" s="5">
        <v>2023</v>
      </c>
      <c r="D32" s="8">
        <v>0.13800000000000001</v>
      </c>
      <c r="E32" s="8">
        <v>0.10299999999999999</v>
      </c>
      <c r="F32" s="8">
        <v>0.25900000000000001</v>
      </c>
      <c r="G32" s="8">
        <v>0.39700000000000002</v>
      </c>
      <c r="H32" s="8">
        <v>0.10299999999999999</v>
      </c>
      <c r="I32" s="8">
        <v>0</v>
      </c>
      <c r="J32" s="8">
        <v>0</v>
      </c>
    </row>
    <row r="33" spans="1:10" x14ac:dyDescent="0.35">
      <c r="A33" t="s">
        <v>181</v>
      </c>
      <c r="B33" t="s">
        <v>527</v>
      </c>
      <c r="C33" s="5">
        <v>2022</v>
      </c>
      <c r="D33" s="8">
        <v>0.122</v>
      </c>
      <c r="E33" s="8">
        <v>0.28599999999999998</v>
      </c>
      <c r="F33" s="8">
        <v>0.30599999999999999</v>
      </c>
      <c r="G33" s="8">
        <v>0.14299999999999999</v>
      </c>
      <c r="H33" s="8">
        <v>0.14299999999999999</v>
      </c>
      <c r="I33" s="8">
        <v>0</v>
      </c>
      <c r="J33" s="8">
        <v>0</v>
      </c>
    </row>
    <row r="34" spans="1:10" x14ac:dyDescent="0.35">
      <c r="A34" t="s">
        <v>181</v>
      </c>
      <c r="B34" t="s">
        <v>527</v>
      </c>
      <c r="C34" s="5">
        <v>2021</v>
      </c>
      <c r="D34" s="8">
        <v>0</v>
      </c>
      <c r="E34" s="8">
        <v>0.14299999999999999</v>
      </c>
      <c r="F34" s="8">
        <v>0.16700000000000001</v>
      </c>
      <c r="G34" s="8">
        <v>0.5</v>
      </c>
      <c r="H34" s="8">
        <v>0.19</v>
      </c>
      <c r="I34" s="8">
        <v>0</v>
      </c>
      <c r="J34" s="8">
        <v>0</v>
      </c>
    </row>
    <row r="35" spans="1:10" x14ac:dyDescent="0.35">
      <c r="A35" t="s">
        <v>181</v>
      </c>
      <c r="B35" t="s">
        <v>527</v>
      </c>
      <c r="C35" s="5">
        <v>2020</v>
      </c>
      <c r="D35" s="8">
        <v>0.26900000000000002</v>
      </c>
      <c r="E35" s="8">
        <v>0.308</v>
      </c>
      <c r="F35" s="8">
        <v>0.20200000000000001</v>
      </c>
      <c r="G35" s="8">
        <v>0.13500000000000001</v>
      </c>
      <c r="H35" s="8">
        <v>8.6999999999999994E-2</v>
      </c>
      <c r="I35" s="8">
        <v>0</v>
      </c>
      <c r="J35" s="8">
        <v>0</v>
      </c>
    </row>
    <row r="36" spans="1:10" x14ac:dyDescent="0.35">
      <c r="A36" t="s">
        <v>181</v>
      </c>
      <c r="B36" t="s">
        <v>527</v>
      </c>
      <c r="C36" s="5">
        <v>2019</v>
      </c>
      <c r="D36" s="8">
        <v>3.4000000000000002E-2</v>
      </c>
      <c r="E36" s="8">
        <v>0.28100000000000003</v>
      </c>
      <c r="F36" s="8">
        <v>0.09</v>
      </c>
      <c r="G36" s="8">
        <v>2.1999999999999999E-2</v>
      </c>
      <c r="H36" s="8">
        <v>0.57299999999999995</v>
      </c>
      <c r="I36" s="8">
        <v>0</v>
      </c>
      <c r="J36" s="8">
        <v>0</v>
      </c>
    </row>
    <row r="37" spans="1:10" x14ac:dyDescent="0.35">
      <c r="A37" t="s">
        <v>181</v>
      </c>
      <c r="B37" t="s">
        <v>531</v>
      </c>
      <c r="C37" s="5">
        <v>2023</v>
      </c>
      <c r="D37" s="8">
        <v>0.115</v>
      </c>
      <c r="E37" s="8">
        <v>0.502</v>
      </c>
      <c r="F37" s="8">
        <v>0.156</v>
      </c>
      <c r="G37" s="8">
        <v>3.4000000000000002E-2</v>
      </c>
      <c r="H37" s="8">
        <v>0.192</v>
      </c>
      <c r="I37" s="8">
        <v>2E-3</v>
      </c>
      <c r="J37" s="8">
        <v>0</v>
      </c>
    </row>
    <row r="38" spans="1:10" x14ac:dyDescent="0.35">
      <c r="A38" t="s">
        <v>181</v>
      </c>
      <c r="B38" t="s">
        <v>531</v>
      </c>
      <c r="C38" s="5">
        <v>2022</v>
      </c>
      <c r="D38" s="8">
        <v>5.1999999999999998E-2</v>
      </c>
      <c r="E38" s="8">
        <v>0.63</v>
      </c>
      <c r="F38" s="8">
        <v>0.123</v>
      </c>
      <c r="G38" s="8">
        <v>4.2999999999999997E-2</v>
      </c>
      <c r="H38" s="8">
        <v>0.151</v>
      </c>
      <c r="I38" s="8">
        <v>0</v>
      </c>
      <c r="J38" s="8">
        <v>0</v>
      </c>
    </row>
    <row r="39" spans="1:10" x14ac:dyDescent="0.35">
      <c r="A39" t="s">
        <v>181</v>
      </c>
      <c r="B39" t="s">
        <v>531</v>
      </c>
      <c r="C39" s="5">
        <v>2021</v>
      </c>
      <c r="D39" s="8">
        <v>7.8E-2</v>
      </c>
      <c r="E39" s="8">
        <v>0.58799999999999997</v>
      </c>
      <c r="F39" s="8">
        <v>0.155</v>
      </c>
      <c r="G39" s="8">
        <v>4.4999999999999998E-2</v>
      </c>
      <c r="H39" s="8">
        <v>0.13400000000000001</v>
      </c>
      <c r="I39" s="8">
        <v>0</v>
      </c>
      <c r="J39" s="8">
        <v>0</v>
      </c>
    </row>
    <row r="40" spans="1:10" x14ac:dyDescent="0.35">
      <c r="A40" t="s">
        <v>181</v>
      </c>
      <c r="B40" t="s">
        <v>531</v>
      </c>
      <c r="C40" s="5">
        <v>2020</v>
      </c>
      <c r="D40" s="8">
        <v>2.8000000000000001E-2</v>
      </c>
      <c r="E40" s="8">
        <v>0.70699999999999996</v>
      </c>
      <c r="F40" s="8">
        <v>0.16400000000000001</v>
      </c>
      <c r="G40" s="8">
        <v>3.3000000000000002E-2</v>
      </c>
      <c r="H40" s="8">
        <v>6.8000000000000005E-2</v>
      </c>
      <c r="I40" s="8">
        <v>0</v>
      </c>
      <c r="J40" s="8">
        <v>0</v>
      </c>
    </row>
    <row r="41" spans="1:10" x14ac:dyDescent="0.35">
      <c r="A41" t="s">
        <v>181</v>
      </c>
      <c r="B41" t="s">
        <v>531</v>
      </c>
      <c r="C41" s="5">
        <v>2019</v>
      </c>
      <c r="D41" s="8">
        <v>0.121</v>
      </c>
      <c r="E41" s="8">
        <v>0.60199999999999998</v>
      </c>
      <c r="F41" s="8">
        <v>0.16</v>
      </c>
      <c r="G41" s="8">
        <v>6.4000000000000001E-2</v>
      </c>
      <c r="H41" s="8">
        <v>5.2999999999999999E-2</v>
      </c>
      <c r="I41" s="8">
        <v>0</v>
      </c>
      <c r="J41" s="8">
        <v>0</v>
      </c>
    </row>
    <row r="42" spans="1:10" x14ac:dyDescent="0.35">
      <c r="A42" t="s">
        <v>181</v>
      </c>
      <c r="B42" t="s">
        <v>530</v>
      </c>
      <c r="C42" s="5">
        <v>2023</v>
      </c>
      <c r="D42" s="8">
        <v>9.4E-2</v>
      </c>
      <c r="E42" s="8">
        <v>0.125</v>
      </c>
      <c r="F42" s="8">
        <v>0.188</v>
      </c>
      <c r="G42" s="8">
        <v>0.28100000000000003</v>
      </c>
      <c r="H42" s="8">
        <v>0.312</v>
      </c>
      <c r="I42" s="8">
        <v>0</v>
      </c>
      <c r="J42" s="8">
        <v>0</v>
      </c>
    </row>
    <row r="43" spans="1:10" x14ac:dyDescent="0.35">
      <c r="A43" t="s">
        <v>181</v>
      </c>
      <c r="B43" t="s">
        <v>530</v>
      </c>
      <c r="C43" s="5">
        <v>2022</v>
      </c>
      <c r="D43" s="8">
        <v>6.2E-2</v>
      </c>
      <c r="E43" s="8">
        <v>0.188</v>
      </c>
      <c r="F43" s="8">
        <v>0.125</v>
      </c>
      <c r="G43" s="8">
        <v>0.375</v>
      </c>
      <c r="H43" s="8">
        <v>0.25</v>
      </c>
      <c r="I43" s="8">
        <v>0</v>
      </c>
      <c r="J43" s="8">
        <v>0</v>
      </c>
    </row>
    <row r="44" spans="1:10" x14ac:dyDescent="0.35">
      <c r="A44" t="s">
        <v>181</v>
      </c>
      <c r="B44" t="s">
        <v>530</v>
      </c>
      <c r="C44" s="5">
        <v>2021</v>
      </c>
      <c r="D44" s="8">
        <v>3.3000000000000002E-2</v>
      </c>
      <c r="E44" s="8">
        <v>0.16700000000000001</v>
      </c>
      <c r="F44" s="8">
        <v>0.26700000000000002</v>
      </c>
      <c r="G44" s="8">
        <v>0.433</v>
      </c>
      <c r="H44" s="8">
        <v>0.1</v>
      </c>
      <c r="I44" s="8">
        <v>0</v>
      </c>
      <c r="J44" s="8">
        <v>0</v>
      </c>
    </row>
    <row r="45" spans="1:10" x14ac:dyDescent="0.35">
      <c r="A45" t="s">
        <v>181</v>
      </c>
      <c r="B45" t="s">
        <v>530</v>
      </c>
      <c r="C45" s="5">
        <v>2020</v>
      </c>
      <c r="D45" s="8">
        <v>0.13600000000000001</v>
      </c>
      <c r="E45" s="8">
        <v>0.13600000000000001</v>
      </c>
      <c r="F45" s="8">
        <v>0.40899999999999997</v>
      </c>
      <c r="G45" s="8">
        <v>9.0999999999999998E-2</v>
      </c>
      <c r="H45" s="8">
        <v>0.22700000000000001</v>
      </c>
      <c r="I45" s="8">
        <v>0</v>
      </c>
      <c r="J45" s="8">
        <v>0</v>
      </c>
    </row>
    <row r="46" spans="1:10" x14ac:dyDescent="0.35">
      <c r="A46" t="s">
        <v>181</v>
      </c>
      <c r="B46" t="s">
        <v>530</v>
      </c>
      <c r="C46" s="5">
        <v>2019</v>
      </c>
      <c r="D46" s="8">
        <v>0.65</v>
      </c>
      <c r="E46" s="8">
        <v>7.4999999999999997E-2</v>
      </c>
      <c r="F46" s="8">
        <v>0.05</v>
      </c>
      <c r="G46" s="8">
        <v>2.5000000000000001E-2</v>
      </c>
      <c r="H46" s="8">
        <v>0.2</v>
      </c>
      <c r="I46" s="8">
        <v>0</v>
      </c>
      <c r="J46" s="8">
        <v>0</v>
      </c>
    </row>
    <row r="47" spans="1:10" x14ac:dyDescent="0.35">
      <c r="A47" t="s">
        <v>181</v>
      </c>
      <c r="B47" t="s">
        <v>532</v>
      </c>
      <c r="C47" s="5">
        <v>2023</v>
      </c>
      <c r="D47" s="8">
        <v>0</v>
      </c>
      <c r="E47" s="8">
        <v>0.2</v>
      </c>
      <c r="F47" s="8">
        <v>0.4</v>
      </c>
      <c r="G47" s="8">
        <v>0.4</v>
      </c>
      <c r="H47" s="8">
        <v>0</v>
      </c>
      <c r="I47" s="8">
        <v>0</v>
      </c>
      <c r="J47" s="8">
        <v>0</v>
      </c>
    </row>
    <row r="48" spans="1:10" x14ac:dyDescent="0.35">
      <c r="A48" t="s">
        <v>181</v>
      </c>
      <c r="B48" t="s">
        <v>532</v>
      </c>
      <c r="C48" s="5">
        <v>2022</v>
      </c>
      <c r="D48" s="8">
        <v>6.7000000000000004E-2</v>
      </c>
      <c r="E48" s="8">
        <v>0.66700000000000004</v>
      </c>
      <c r="F48" s="8">
        <v>0</v>
      </c>
      <c r="G48" s="8">
        <v>0.13300000000000001</v>
      </c>
      <c r="H48" s="8">
        <v>0.13300000000000001</v>
      </c>
      <c r="I48" s="8">
        <v>0</v>
      </c>
      <c r="J48" s="8">
        <v>0</v>
      </c>
    </row>
    <row r="49" spans="1:10" x14ac:dyDescent="0.35">
      <c r="A49" t="s">
        <v>181</v>
      </c>
      <c r="B49" t="s">
        <v>532</v>
      </c>
      <c r="C49" s="5">
        <v>2021</v>
      </c>
      <c r="D49" s="8">
        <v>0</v>
      </c>
      <c r="E49" s="8">
        <v>0.38500000000000001</v>
      </c>
      <c r="F49" s="8">
        <v>0.38500000000000001</v>
      </c>
      <c r="G49" s="8">
        <v>7.6999999999999999E-2</v>
      </c>
      <c r="H49" s="8">
        <v>0.154</v>
      </c>
      <c r="I49" s="8">
        <v>0</v>
      </c>
      <c r="J49" s="8">
        <v>0</v>
      </c>
    </row>
    <row r="50" spans="1:10" x14ac:dyDescent="0.35">
      <c r="A50" t="s">
        <v>181</v>
      </c>
      <c r="B50" t="s">
        <v>532</v>
      </c>
      <c r="C50" s="5">
        <v>2020</v>
      </c>
      <c r="D50" s="8">
        <v>0</v>
      </c>
      <c r="E50" s="8">
        <v>0.5</v>
      </c>
      <c r="F50" s="8">
        <v>0.42899999999999999</v>
      </c>
      <c r="G50" s="8">
        <v>0</v>
      </c>
      <c r="H50" s="8">
        <v>7.0999999999999994E-2</v>
      </c>
      <c r="I50" s="8">
        <v>0</v>
      </c>
      <c r="J50" s="8">
        <v>0</v>
      </c>
    </row>
    <row r="51" spans="1:10" x14ac:dyDescent="0.35">
      <c r="A51" t="s">
        <v>181</v>
      </c>
      <c r="B51" t="s">
        <v>532</v>
      </c>
      <c r="C51" s="5">
        <v>2019</v>
      </c>
      <c r="D51" s="8">
        <v>5.6000000000000001E-2</v>
      </c>
      <c r="E51" s="8">
        <v>0.61099999999999999</v>
      </c>
      <c r="F51" s="8">
        <v>5.6000000000000001E-2</v>
      </c>
      <c r="G51" s="8">
        <v>0.16700000000000001</v>
      </c>
      <c r="H51" s="8">
        <v>0.111</v>
      </c>
      <c r="I51" s="8">
        <v>0</v>
      </c>
      <c r="J51" s="8">
        <v>0</v>
      </c>
    </row>
    <row r="52" spans="1:10" x14ac:dyDescent="0.35">
      <c r="A52" t="s">
        <v>183</v>
      </c>
      <c r="B52" t="s">
        <v>527</v>
      </c>
      <c r="C52" s="5">
        <v>2023</v>
      </c>
      <c r="D52" s="8">
        <v>0</v>
      </c>
      <c r="E52" s="8">
        <v>0</v>
      </c>
      <c r="F52" s="8">
        <v>4.4999999999999998E-2</v>
      </c>
      <c r="G52" s="8">
        <v>0.77300000000000002</v>
      </c>
      <c r="H52" s="8">
        <v>0.182</v>
      </c>
      <c r="I52" s="8">
        <v>0</v>
      </c>
      <c r="J52" s="8">
        <v>0</v>
      </c>
    </row>
    <row r="53" spans="1:10" x14ac:dyDescent="0.35">
      <c r="A53" t="s">
        <v>183</v>
      </c>
      <c r="B53" t="s">
        <v>527</v>
      </c>
      <c r="C53" s="5">
        <v>2022</v>
      </c>
      <c r="D53" s="8">
        <v>0.25</v>
      </c>
      <c r="E53" s="8">
        <v>0</v>
      </c>
      <c r="F53" s="8">
        <v>0</v>
      </c>
      <c r="G53" s="8">
        <v>0</v>
      </c>
      <c r="H53" s="8">
        <v>0.75</v>
      </c>
      <c r="I53" s="8">
        <v>0</v>
      </c>
      <c r="J53" s="8">
        <v>0</v>
      </c>
    </row>
    <row r="54" spans="1:10" x14ac:dyDescent="0.35">
      <c r="A54" t="s">
        <v>183</v>
      </c>
      <c r="B54" t="s">
        <v>527</v>
      </c>
      <c r="C54" s="5">
        <v>2021</v>
      </c>
      <c r="D54" s="8">
        <v>0</v>
      </c>
      <c r="E54" s="8">
        <v>0</v>
      </c>
      <c r="F54" s="8">
        <v>0</v>
      </c>
      <c r="G54" s="8">
        <v>0.89500000000000002</v>
      </c>
      <c r="H54" s="8">
        <v>0.105</v>
      </c>
      <c r="I54" s="8">
        <v>0</v>
      </c>
      <c r="J54" s="8">
        <v>0</v>
      </c>
    </row>
    <row r="55" spans="1:10" x14ac:dyDescent="0.35">
      <c r="A55" t="s">
        <v>183</v>
      </c>
      <c r="B55" t="s">
        <v>527</v>
      </c>
      <c r="C55" s="5">
        <v>2020</v>
      </c>
      <c r="D55" s="8">
        <v>3.5999999999999997E-2</v>
      </c>
      <c r="E55" s="8">
        <v>0.14299999999999999</v>
      </c>
      <c r="F55" s="8">
        <v>0.35699999999999998</v>
      </c>
      <c r="G55" s="8">
        <v>0.46400000000000002</v>
      </c>
      <c r="H55" s="8">
        <v>0</v>
      </c>
      <c r="I55" s="8">
        <v>0</v>
      </c>
      <c r="J55" s="8">
        <v>0</v>
      </c>
    </row>
    <row r="56" spans="1:10" x14ac:dyDescent="0.35">
      <c r="A56" t="s">
        <v>183</v>
      </c>
      <c r="B56" t="s">
        <v>527</v>
      </c>
      <c r="C56" s="5">
        <v>2019</v>
      </c>
      <c r="D56" s="8">
        <v>0</v>
      </c>
      <c r="E56" s="8">
        <v>6.2E-2</v>
      </c>
      <c r="F56" s="8">
        <v>0.81200000000000006</v>
      </c>
      <c r="G56" s="8">
        <v>0.125</v>
      </c>
      <c r="H56" s="8">
        <v>0</v>
      </c>
      <c r="I56" s="8">
        <v>0</v>
      </c>
      <c r="J56" s="8">
        <v>0</v>
      </c>
    </row>
    <row r="57" spans="1:10" x14ac:dyDescent="0.35">
      <c r="A57" t="s">
        <v>183</v>
      </c>
      <c r="B57" t="s">
        <v>533</v>
      </c>
      <c r="C57" s="5">
        <v>2023</v>
      </c>
      <c r="D57" s="8">
        <v>2.3E-2</v>
      </c>
      <c r="E57" s="8">
        <v>0.67300000000000004</v>
      </c>
      <c r="F57" s="8">
        <v>0.13900000000000001</v>
      </c>
      <c r="G57" s="8">
        <v>5.1999999999999998E-2</v>
      </c>
      <c r="H57" s="8">
        <v>0.112</v>
      </c>
      <c r="I57" s="8">
        <v>0</v>
      </c>
      <c r="J57" s="8">
        <v>0</v>
      </c>
    </row>
    <row r="58" spans="1:10" x14ac:dyDescent="0.35">
      <c r="A58" t="s">
        <v>183</v>
      </c>
      <c r="B58" t="s">
        <v>533</v>
      </c>
      <c r="C58" s="5">
        <v>2022</v>
      </c>
      <c r="D58" s="8">
        <v>3.1E-2</v>
      </c>
      <c r="E58" s="8">
        <v>0.70099999999999996</v>
      </c>
      <c r="F58" s="8">
        <v>0.114</v>
      </c>
      <c r="G58" s="8">
        <v>5.0999999999999997E-2</v>
      </c>
      <c r="H58" s="8">
        <v>0.10299999999999999</v>
      </c>
      <c r="I58" s="8">
        <v>0</v>
      </c>
      <c r="J58" s="8">
        <v>0</v>
      </c>
    </row>
    <row r="59" spans="1:10" x14ac:dyDescent="0.35">
      <c r="A59" t="s">
        <v>183</v>
      </c>
      <c r="B59" t="s">
        <v>533</v>
      </c>
      <c r="C59" s="5">
        <v>2021</v>
      </c>
      <c r="D59" s="8">
        <v>2.5000000000000001E-2</v>
      </c>
      <c r="E59" s="8">
        <v>0.69699999999999995</v>
      </c>
      <c r="F59" s="8">
        <v>0.13400000000000001</v>
      </c>
      <c r="G59" s="8">
        <v>3.5000000000000003E-2</v>
      </c>
      <c r="H59" s="8">
        <v>0.109</v>
      </c>
      <c r="I59" s="8">
        <v>0</v>
      </c>
      <c r="J59" s="8">
        <v>0</v>
      </c>
    </row>
    <row r="60" spans="1:10" x14ac:dyDescent="0.35">
      <c r="A60" t="s">
        <v>183</v>
      </c>
      <c r="B60" t="s">
        <v>533</v>
      </c>
      <c r="C60" s="5">
        <v>2020</v>
      </c>
      <c r="D60" s="8">
        <v>3.5000000000000003E-2</v>
      </c>
      <c r="E60" s="8">
        <v>0.68899999999999995</v>
      </c>
      <c r="F60" s="8">
        <v>0.125</v>
      </c>
      <c r="G60" s="8">
        <v>4.1000000000000002E-2</v>
      </c>
      <c r="H60" s="8">
        <v>0.11</v>
      </c>
      <c r="I60" s="8">
        <v>0</v>
      </c>
      <c r="J60" s="8">
        <v>0</v>
      </c>
    </row>
    <row r="61" spans="1:10" x14ac:dyDescent="0.35">
      <c r="A61" t="s">
        <v>183</v>
      </c>
      <c r="B61" t="s">
        <v>533</v>
      </c>
      <c r="C61" s="5">
        <v>2019</v>
      </c>
      <c r="D61" s="8">
        <v>3.2000000000000001E-2</v>
      </c>
      <c r="E61" s="8">
        <v>0.67900000000000005</v>
      </c>
      <c r="F61" s="8">
        <v>0.13</v>
      </c>
      <c r="G61" s="8">
        <v>6.3E-2</v>
      </c>
      <c r="H61" s="8">
        <v>9.5000000000000001E-2</v>
      </c>
      <c r="I61" s="5" t="s">
        <v>534</v>
      </c>
      <c r="J61" s="8">
        <v>0</v>
      </c>
    </row>
    <row r="62" spans="1:10" x14ac:dyDescent="0.35">
      <c r="A62" t="s">
        <v>183</v>
      </c>
      <c r="B62" t="s">
        <v>530</v>
      </c>
      <c r="C62" s="5">
        <v>2023</v>
      </c>
      <c r="D62" s="8">
        <v>2.5999999999999999E-2</v>
      </c>
      <c r="E62" s="8">
        <v>0.57199999999999995</v>
      </c>
      <c r="F62" s="8">
        <v>0.23799999999999999</v>
      </c>
      <c r="G62" s="8">
        <v>4.1000000000000002E-2</v>
      </c>
      <c r="H62" s="8">
        <v>0.123</v>
      </c>
      <c r="I62" s="8">
        <v>0</v>
      </c>
      <c r="J62" s="8">
        <v>0</v>
      </c>
    </row>
    <row r="63" spans="1:10" x14ac:dyDescent="0.35">
      <c r="A63" t="s">
        <v>183</v>
      </c>
      <c r="B63" t="s">
        <v>530</v>
      </c>
      <c r="C63" s="5">
        <v>2022</v>
      </c>
      <c r="D63" s="8">
        <v>6.5000000000000002E-2</v>
      </c>
      <c r="E63" s="8">
        <v>0.75800000000000001</v>
      </c>
      <c r="F63" s="8">
        <v>9.7000000000000003E-2</v>
      </c>
      <c r="G63" s="8">
        <v>6.5000000000000002E-2</v>
      </c>
      <c r="H63" s="8">
        <v>1.6E-2</v>
      </c>
      <c r="I63" s="8">
        <v>0</v>
      </c>
      <c r="J63" s="8">
        <v>0</v>
      </c>
    </row>
    <row r="64" spans="1:10" x14ac:dyDescent="0.35">
      <c r="A64" t="s">
        <v>183</v>
      </c>
      <c r="B64" t="s">
        <v>530</v>
      </c>
      <c r="C64" s="5">
        <v>2021</v>
      </c>
      <c r="D64" s="8">
        <v>0.245</v>
      </c>
      <c r="E64" s="8">
        <v>0.60899999999999999</v>
      </c>
      <c r="F64" s="8">
        <v>0.04</v>
      </c>
      <c r="G64" s="8">
        <v>5.2999999999999999E-2</v>
      </c>
      <c r="H64" s="8">
        <v>5.2999999999999999E-2</v>
      </c>
      <c r="I64" s="8">
        <v>0</v>
      </c>
      <c r="J64" s="8">
        <v>0</v>
      </c>
    </row>
    <row r="65" spans="1:10" x14ac:dyDescent="0.35">
      <c r="A65" t="s">
        <v>183</v>
      </c>
      <c r="B65" t="s">
        <v>530</v>
      </c>
      <c r="C65" s="5">
        <v>2020</v>
      </c>
      <c r="D65" s="8">
        <v>0.19</v>
      </c>
      <c r="E65" s="8">
        <v>0.69299999999999995</v>
      </c>
      <c r="F65" s="8">
        <v>0.02</v>
      </c>
      <c r="G65" s="8">
        <v>0</v>
      </c>
      <c r="H65" s="8">
        <v>9.8000000000000004E-2</v>
      </c>
      <c r="I65" s="8">
        <v>0</v>
      </c>
      <c r="J65" s="8">
        <v>0</v>
      </c>
    </row>
    <row r="66" spans="1:10" x14ac:dyDescent="0.35">
      <c r="A66" t="s">
        <v>183</v>
      </c>
      <c r="B66" t="s">
        <v>530</v>
      </c>
      <c r="C66" s="5">
        <v>2019</v>
      </c>
      <c r="D66" s="8">
        <v>0</v>
      </c>
      <c r="E66" s="8">
        <v>0.42299999999999999</v>
      </c>
      <c r="F66" s="8">
        <v>0.38900000000000001</v>
      </c>
      <c r="G66" s="8">
        <v>4.5999999999999999E-2</v>
      </c>
      <c r="H66" s="8">
        <v>0.14299999999999999</v>
      </c>
      <c r="I66" s="8">
        <v>0</v>
      </c>
      <c r="J66" s="8">
        <v>0</v>
      </c>
    </row>
    <row r="67" spans="1:10" x14ac:dyDescent="0.35">
      <c r="A67" t="s">
        <v>183</v>
      </c>
      <c r="B67" t="s">
        <v>532</v>
      </c>
      <c r="C67" s="5">
        <v>2023</v>
      </c>
      <c r="D67" s="8">
        <v>0</v>
      </c>
      <c r="E67" s="8">
        <v>0.371</v>
      </c>
      <c r="F67" s="8">
        <v>0.57099999999999995</v>
      </c>
      <c r="G67" s="8">
        <v>5.7000000000000002E-2</v>
      </c>
      <c r="H67" s="8">
        <v>0</v>
      </c>
      <c r="I67" s="8">
        <v>0</v>
      </c>
      <c r="J67" s="8">
        <v>0</v>
      </c>
    </row>
    <row r="68" spans="1:10" x14ac:dyDescent="0.35">
      <c r="A68" t="s">
        <v>183</v>
      </c>
      <c r="B68" t="s">
        <v>532</v>
      </c>
      <c r="C68" s="5">
        <v>2022</v>
      </c>
      <c r="D68" s="8">
        <v>0</v>
      </c>
      <c r="E68" s="8">
        <v>0.63300000000000001</v>
      </c>
      <c r="F68" s="8">
        <v>0.3</v>
      </c>
      <c r="G68" s="8">
        <v>3.3000000000000002E-2</v>
      </c>
      <c r="H68" s="8">
        <v>3.3000000000000002E-2</v>
      </c>
      <c r="I68" s="8">
        <v>0</v>
      </c>
      <c r="J68" s="8">
        <v>0</v>
      </c>
    </row>
    <row r="69" spans="1:10" x14ac:dyDescent="0.35">
      <c r="A69" t="s">
        <v>183</v>
      </c>
      <c r="B69" t="s">
        <v>532</v>
      </c>
      <c r="C69" s="5">
        <v>2021</v>
      </c>
      <c r="D69" s="8">
        <v>0</v>
      </c>
      <c r="E69" s="8">
        <v>0.47199999999999998</v>
      </c>
      <c r="F69" s="8">
        <v>0.33300000000000002</v>
      </c>
      <c r="G69" s="8">
        <v>0.19400000000000001</v>
      </c>
      <c r="H69" s="8">
        <v>0</v>
      </c>
      <c r="I69" s="8">
        <v>0</v>
      </c>
      <c r="J69" s="8">
        <v>0</v>
      </c>
    </row>
    <row r="70" spans="1:10" x14ac:dyDescent="0.35">
      <c r="A70" t="s">
        <v>183</v>
      </c>
      <c r="B70" t="s">
        <v>532</v>
      </c>
      <c r="C70" s="5">
        <v>2020</v>
      </c>
      <c r="D70" s="8">
        <v>4.8000000000000001E-2</v>
      </c>
      <c r="E70" s="8">
        <v>0.19</v>
      </c>
      <c r="F70" s="8">
        <v>0.71399999999999997</v>
      </c>
      <c r="G70" s="8">
        <v>4.8000000000000001E-2</v>
      </c>
      <c r="H70" s="8">
        <v>0</v>
      </c>
      <c r="I70" s="8">
        <v>0</v>
      </c>
      <c r="J70" s="8">
        <v>0</v>
      </c>
    </row>
    <row r="71" spans="1:10" x14ac:dyDescent="0.35">
      <c r="A71" t="s">
        <v>183</v>
      </c>
      <c r="B71" t="s">
        <v>532</v>
      </c>
      <c r="C71" s="5">
        <v>2019</v>
      </c>
      <c r="D71" s="8">
        <v>0</v>
      </c>
      <c r="E71" s="8">
        <v>0.435</v>
      </c>
      <c r="F71" s="8">
        <v>0.56499999999999995</v>
      </c>
      <c r="G71" s="8">
        <v>0</v>
      </c>
      <c r="H71" s="8">
        <v>0</v>
      </c>
      <c r="I71" s="8">
        <v>0</v>
      </c>
      <c r="J71" s="8">
        <v>0</v>
      </c>
    </row>
    <row r="72" spans="1:10" x14ac:dyDescent="0.35">
      <c r="A72" t="s">
        <v>185</v>
      </c>
      <c r="B72" t="s">
        <v>527</v>
      </c>
      <c r="C72" s="5">
        <v>2023</v>
      </c>
      <c r="D72" s="8">
        <v>8.0000000000000002E-3</v>
      </c>
      <c r="E72" s="8">
        <v>8.0000000000000002E-3</v>
      </c>
      <c r="F72" s="8">
        <v>0.35899999999999999</v>
      </c>
      <c r="G72" s="8">
        <v>0.504</v>
      </c>
      <c r="H72" s="8">
        <v>0.122</v>
      </c>
      <c r="I72" s="8">
        <v>0</v>
      </c>
      <c r="J72" s="8">
        <v>0</v>
      </c>
    </row>
    <row r="73" spans="1:10" x14ac:dyDescent="0.35">
      <c r="A73" t="s">
        <v>185</v>
      </c>
      <c r="B73" t="s">
        <v>527</v>
      </c>
      <c r="C73" s="5">
        <v>2022</v>
      </c>
      <c r="D73" s="8">
        <v>0</v>
      </c>
      <c r="E73" s="8">
        <v>0</v>
      </c>
      <c r="F73" s="8">
        <v>0.26700000000000002</v>
      </c>
      <c r="G73" s="8">
        <v>0.58299999999999996</v>
      </c>
      <c r="H73" s="8">
        <v>0.15</v>
      </c>
      <c r="I73" s="8">
        <v>0</v>
      </c>
      <c r="J73" s="8">
        <v>0</v>
      </c>
    </row>
    <row r="74" spans="1:10" x14ac:dyDescent="0.35">
      <c r="A74" t="s">
        <v>185</v>
      </c>
      <c r="B74" t="s">
        <v>527</v>
      </c>
      <c r="C74" s="5">
        <v>2021</v>
      </c>
      <c r="D74" s="8">
        <v>0</v>
      </c>
      <c r="E74" s="8">
        <v>0</v>
      </c>
      <c r="F74" s="8">
        <v>0.25</v>
      </c>
      <c r="G74" s="8">
        <v>0.71399999999999997</v>
      </c>
      <c r="H74" s="8">
        <v>3.5999999999999997E-2</v>
      </c>
      <c r="I74" s="8">
        <v>0</v>
      </c>
      <c r="J74" s="8">
        <v>0</v>
      </c>
    </row>
    <row r="75" spans="1:10" x14ac:dyDescent="0.35">
      <c r="A75" t="s">
        <v>185</v>
      </c>
      <c r="B75" t="s">
        <v>527</v>
      </c>
      <c r="C75" s="5">
        <v>2020</v>
      </c>
      <c r="D75" s="8">
        <v>0</v>
      </c>
      <c r="E75" s="8">
        <v>3.5999999999999997E-2</v>
      </c>
      <c r="F75" s="8">
        <v>0.14499999999999999</v>
      </c>
      <c r="G75" s="8">
        <v>0.313</v>
      </c>
      <c r="H75" s="8">
        <v>0.50600000000000001</v>
      </c>
      <c r="I75" s="8">
        <v>0</v>
      </c>
      <c r="J75" s="8">
        <v>0</v>
      </c>
    </row>
    <row r="76" spans="1:10" x14ac:dyDescent="0.35">
      <c r="A76" t="s">
        <v>185</v>
      </c>
      <c r="B76" t="s">
        <v>527</v>
      </c>
      <c r="C76" s="5">
        <v>2019</v>
      </c>
      <c r="D76" s="8">
        <v>0</v>
      </c>
      <c r="E76" s="8">
        <v>0.14299999999999999</v>
      </c>
      <c r="F76" s="8">
        <v>0.28599999999999998</v>
      </c>
      <c r="G76" s="8">
        <v>0.28599999999999998</v>
      </c>
      <c r="H76" s="8">
        <v>0.28599999999999998</v>
      </c>
      <c r="I76" s="8">
        <v>0</v>
      </c>
      <c r="J76" s="8">
        <v>0</v>
      </c>
    </row>
    <row r="77" spans="1:10" x14ac:dyDescent="0.35">
      <c r="A77" t="s">
        <v>185</v>
      </c>
      <c r="B77" t="s">
        <v>535</v>
      </c>
      <c r="C77" s="5">
        <v>2023</v>
      </c>
      <c r="D77" s="8">
        <v>6.0000000000000001E-3</v>
      </c>
      <c r="E77" s="8">
        <v>2.8000000000000001E-2</v>
      </c>
      <c r="F77" s="8">
        <v>0.53800000000000003</v>
      </c>
      <c r="G77" s="8">
        <v>0.313</v>
      </c>
      <c r="H77" s="8">
        <v>0.115</v>
      </c>
      <c r="I77" s="5" t="s">
        <v>534</v>
      </c>
      <c r="J77" s="8">
        <v>0</v>
      </c>
    </row>
    <row r="78" spans="1:10" x14ac:dyDescent="0.35">
      <c r="A78" t="s">
        <v>185</v>
      </c>
      <c r="B78" t="s">
        <v>535</v>
      </c>
      <c r="C78" s="5">
        <v>2022</v>
      </c>
      <c r="D78" s="8">
        <v>6.0000000000000001E-3</v>
      </c>
      <c r="E78" s="8">
        <v>2.1999999999999999E-2</v>
      </c>
      <c r="F78" s="8">
        <v>0.52700000000000002</v>
      </c>
      <c r="G78" s="8">
        <v>0.32400000000000001</v>
      </c>
      <c r="H78" s="8">
        <v>0.122</v>
      </c>
      <c r="I78" s="5" t="s">
        <v>534</v>
      </c>
      <c r="J78" s="8">
        <v>0</v>
      </c>
    </row>
    <row r="79" spans="1:10" x14ac:dyDescent="0.35">
      <c r="A79" t="s">
        <v>185</v>
      </c>
      <c r="B79" t="s">
        <v>535</v>
      </c>
      <c r="C79" s="5">
        <v>2021</v>
      </c>
      <c r="D79" s="8">
        <v>2E-3</v>
      </c>
      <c r="E79" s="8">
        <v>2.7E-2</v>
      </c>
      <c r="F79" s="8">
        <v>0.52400000000000002</v>
      </c>
      <c r="G79" s="8">
        <v>0.33</v>
      </c>
      <c r="H79" s="8">
        <v>0.11700000000000001</v>
      </c>
      <c r="I79" s="8">
        <v>0</v>
      </c>
      <c r="J79" s="8">
        <v>0</v>
      </c>
    </row>
    <row r="80" spans="1:10" x14ac:dyDescent="0.35">
      <c r="A80" t="s">
        <v>185</v>
      </c>
      <c r="B80" t="s">
        <v>535</v>
      </c>
      <c r="C80" s="5">
        <v>2020</v>
      </c>
      <c r="D80" s="8">
        <v>4.0000000000000001E-3</v>
      </c>
      <c r="E80" s="8">
        <v>2.5999999999999999E-2</v>
      </c>
      <c r="F80" s="8">
        <v>0.53400000000000003</v>
      </c>
      <c r="G80" s="8">
        <v>0.314</v>
      </c>
      <c r="H80" s="8">
        <v>0.122</v>
      </c>
      <c r="I80" s="8">
        <v>0</v>
      </c>
      <c r="J80" s="8">
        <v>0</v>
      </c>
    </row>
    <row r="81" spans="1:10" x14ac:dyDescent="0.35">
      <c r="A81" t="s">
        <v>185</v>
      </c>
      <c r="B81" t="s">
        <v>535</v>
      </c>
      <c r="C81" s="5">
        <v>2019</v>
      </c>
      <c r="D81" s="8">
        <v>8.9999999999999993E-3</v>
      </c>
      <c r="E81" s="8">
        <v>2.3E-2</v>
      </c>
      <c r="F81" s="8">
        <v>0.51600000000000001</v>
      </c>
      <c r="G81" s="8">
        <v>0.33900000000000002</v>
      </c>
      <c r="H81" s="8">
        <v>0.112</v>
      </c>
      <c r="I81" s="5" t="s">
        <v>534</v>
      </c>
      <c r="J81" s="8">
        <v>0</v>
      </c>
    </row>
    <row r="82" spans="1:10" x14ac:dyDescent="0.35">
      <c r="A82" t="s">
        <v>185</v>
      </c>
      <c r="B82" t="s">
        <v>536</v>
      </c>
      <c r="C82" s="5">
        <v>2023</v>
      </c>
      <c r="D82" s="8">
        <v>0</v>
      </c>
      <c r="E82" s="8">
        <v>0</v>
      </c>
      <c r="F82" s="8">
        <v>0</v>
      </c>
      <c r="G82" s="8">
        <v>0</v>
      </c>
      <c r="H82" s="8">
        <v>1</v>
      </c>
      <c r="I82" s="8">
        <v>0</v>
      </c>
      <c r="J82" s="8">
        <v>0</v>
      </c>
    </row>
    <row r="83" spans="1:10" x14ac:dyDescent="0.35">
      <c r="A83" t="s">
        <v>185</v>
      </c>
      <c r="B83" t="s">
        <v>530</v>
      </c>
      <c r="C83" s="5">
        <v>2023</v>
      </c>
      <c r="D83" s="8">
        <v>0</v>
      </c>
      <c r="E83" s="8">
        <v>0</v>
      </c>
      <c r="F83" s="8">
        <v>0.08</v>
      </c>
      <c r="G83" s="8">
        <v>0.42</v>
      </c>
      <c r="H83" s="8">
        <v>0.04</v>
      </c>
      <c r="I83" s="8">
        <v>0.46</v>
      </c>
      <c r="J83" s="8">
        <v>0</v>
      </c>
    </row>
    <row r="84" spans="1:10" x14ac:dyDescent="0.35">
      <c r="A84" t="s">
        <v>185</v>
      </c>
      <c r="B84" t="s">
        <v>530</v>
      </c>
      <c r="C84" s="5">
        <v>2022</v>
      </c>
      <c r="D84" s="8">
        <v>0</v>
      </c>
      <c r="E84" s="8">
        <v>7.0000000000000007E-2</v>
      </c>
      <c r="F84" s="8">
        <v>0.246</v>
      </c>
      <c r="G84" s="8">
        <v>0.59599999999999997</v>
      </c>
      <c r="H84" s="8">
        <v>7.0000000000000007E-2</v>
      </c>
      <c r="I84" s="8">
        <v>1.7999999999999999E-2</v>
      </c>
      <c r="J84" s="8">
        <v>0</v>
      </c>
    </row>
    <row r="85" spans="1:10" x14ac:dyDescent="0.35">
      <c r="A85" t="s">
        <v>185</v>
      </c>
      <c r="B85" t="s">
        <v>530</v>
      </c>
      <c r="C85" s="5">
        <v>2021</v>
      </c>
      <c r="D85" s="8">
        <v>0</v>
      </c>
      <c r="E85" s="8">
        <v>0</v>
      </c>
      <c r="F85" s="8">
        <v>0.28299999999999997</v>
      </c>
      <c r="G85" s="8">
        <v>0.69599999999999995</v>
      </c>
      <c r="H85" s="8">
        <v>2.1999999999999999E-2</v>
      </c>
      <c r="I85" s="8">
        <v>0</v>
      </c>
      <c r="J85" s="8">
        <v>0</v>
      </c>
    </row>
    <row r="86" spans="1:10" x14ac:dyDescent="0.35">
      <c r="A86" t="s">
        <v>185</v>
      </c>
      <c r="B86" t="s">
        <v>530</v>
      </c>
      <c r="C86" s="5">
        <v>2020</v>
      </c>
      <c r="D86" s="8">
        <v>0</v>
      </c>
      <c r="E86" s="8">
        <v>0</v>
      </c>
      <c r="F86" s="8">
        <v>0.24</v>
      </c>
      <c r="G86" s="8">
        <v>0.76</v>
      </c>
      <c r="H86" s="8">
        <v>0</v>
      </c>
      <c r="I86" s="8">
        <v>0</v>
      </c>
      <c r="J86" s="8">
        <v>0</v>
      </c>
    </row>
    <row r="87" spans="1:10" x14ac:dyDescent="0.35">
      <c r="A87" t="s">
        <v>185</v>
      </c>
      <c r="B87" t="s">
        <v>530</v>
      </c>
      <c r="C87" s="5">
        <v>2019</v>
      </c>
      <c r="D87" s="8">
        <v>0</v>
      </c>
      <c r="E87" s="8">
        <v>2.1999999999999999E-2</v>
      </c>
      <c r="F87" s="8">
        <v>0.19600000000000001</v>
      </c>
      <c r="G87" s="8">
        <v>0.76100000000000001</v>
      </c>
      <c r="H87" s="8">
        <v>2.1999999999999999E-2</v>
      </c>
      <c r="I87" s="8">
        <v>0</v>
      </c>
      <c r="J87" s="8">
        <v>0</v>
      </c>
    </row>
    <row r="88" spans="1:10" x14ac:dyDescent="0.35">
      <c r="A88" t="s">
        <v>537</v>
      </c>
      <c r="B88" t="s">
        <v>538</v>
      </c>
      <c r="C88" s="5">
        <v>2023</v>
      </c>
      <c r="D88" s="8">
        <v>5.0000000000000001E-3</v>
      </c>
      <c r="E88" s="8">
        <v>3.0000000000000001E-3</v>
      </c>
      <c r="F88" s="8">
        <v>2.9000000000000001E-2</v>
      </c>
      <c r="G88" s="8">
        <v>0.82</v>
      </c>
      <c r="H88" s="8">
        <v>0.14299999999999999</v>
      </c>
      <c r="I88" s="8">
        <v>0</v>
      </c>
      <c r="J88" s="8">
        <v>0</v>
      </c>
    </row>
    <row r="89" spans="1:10" x14ac:dyDescent="0.35">
      <c r="A89" t="s">
        <v>537</v>
      </c>
      <c r="B89" t="s">
        <v>538</v>
      </c>
      <c r="C89" s="5">
        <v>2022</v>
      </c>
      <c r="D89" s="8">
        <v>1.0999999999999999E-2</v>
      </c>
      <c r="E89" s="8">
        <v>2E-3</v>
      </c>
      <c r="F89" s="8">
        <v>4.9000000000000002E-2</v>
      </c>
      <c r="G89" s="8">
        <v>0.78900000000000003</v>
      </c>
      <c r="H89" s="8">
        <v>0.14899999999999999</v>
      </c>
      <c r="I89" s="8">
        <v>0</v>
      </c>
      <c r="J89" s="8">
        <v>0</v>
      </c>
    </row>
    <row r="90" spans="1:10" x14ac:dyDescent="0.35">
      <c r="A90" t="s">
        <v>537</v>
      </c>
      <c r="B90" t="s">
        <v>538</v>
      </c>
      <c r="C90" s="5">
        <v>2021</v>
      </c>
      <c r="D90" s="8">
        <v>1E-3</v>
      </c>
      <c r="E90" s="8">
        <v>3.0000000000000001E-3</v>
      </c>
      <c r="F90" s="8">
        <v>3.5999999999999997E-2</v>
      </c>
      <c r="G90" s="8">
        <v>0.82199999999999995</v>
      </c>
      <c r="H90" s="8">
        <v>0.13900000000000001</v>
      </c>
      <c r="I90" s="8">
        <v>0</v>
      </c>
      <c r="J90" s="8">
        <v>0</v>
      </c>
    </row>
    <row r="91" spans="1:10" x14ac:dyDescent="0.35">
      <c r="A91" t="s">
        <v>537</v>
      </c>
      <c r="B91" t="s">
        <v>538</v>
      </c>
      <c r="C91" s="5">
        <v>2020</v>
      </c>
      <c r="D91" s="8">
        <v>6.0000000000000001E-3</v>
      </c>
      <c r="E91" s="8">
        <v>7.0000000000000001E-3</v>
      </c>
      <c r="F91" s="8">
        <v>3.5999999999999997E-2</v>
      </c>
      <c r="G91" s="8">
        <v>0.82699999999999996</v>
      </c>
      <c r="H91" s="8">
        <v>0.124</v>
      </c>
      <c r="I91" s="8">
        <v>0</v>
      </c>
      <c r="J91" s="8">
        <v>0</v>
      </c>
    </row>
    <row r="92" spans="1:10" x14ac:dyDescent="0.35">
      <c r="A92" t="s">
        <v>537</v>
      </c>
      <c r="B92" t="s">
        <v>538</v>
      </c>
      <c r="C92" s="5">
        <v>2019</v>
      </c>
      <c r="D92" s="8">
        <v>3.0000000000000001E-3</v>
      </c>
      <c r="E92" s="8">
        <v>4.0000000000000001E-3</v>
      </c>
      <c r="F92" s="8">
        <v>2.1000000000000001E-2</v>
      </c>
      <c r="G92" s="8">
        <v>0.84199999999999997</v>
      </c>
      <c r="H92" s="8">
        <v>0.13</v>
      </c>
      <c r="I92" s="8">
        <v>0</v>
      </c>
      <c r="J92" s="8">
        <v>0</v>
      </c>
    </row>
    <row r="93" spans="1:10" x14ac:dyDescent="0.35">
      <c r="A93" t="s">
        <v>537</v>
      </c>
      <c r="B93" t="s">
        <v>539</v>
      </c>
      <c r="C93" s="5">
        <v>2023</v>
      </c>
      <c r="D93" s="8">
        <v>0</v>
      </c>
      <c r="E93" s="8">
        <v>0</v>
      </c>
      <c r="F93" s="8">
        <v>0</v>
      </c>
      <c r="G93" s="8">
        <v>1</v>
      </c>
      <c r="H93" s="8">
        <v>0</v>
      </c>
      <c r="I93" s="8">
        <v>0</v>
      </c>
      <c r="J93" s="8">
        <v>0</v>
      </c>
    </row>
    <row r="94" spans="1:10" x14ac:dyDescent="0.35">
      <c r="A94" t="s">
        <v>537</v>
      </c>
      <c r="B94" t="s">
        <v>539</v>
      </c>
      <c r="C94" s="5">
        <v>2022</v>
      </c>
      <c r="D94" s="8">
        <v>0</v>
      </c>
      <c r="E94" s="8">
        <v>0</v>
      </c>
      <c r="F94" s="8">
        <v>0</v>
      </c>
      <c r="G94" s="8">
        <v>1</v>
      </c>
      <c r="H94" s="8">
        <v>0</v>
      </c>
      <c r="I94" s="8">
        <v>0</v>
      </c>
      <c r="J94" s="8">
        <v>0</v>
      </c>
    </row>
    <row r="95" spans="1:10" x14ac:dyDescent="0.35">
      <c r="A95" t="s">
        <v>537</v>
      </c>
      <c r="B95" t="s">
        <v>539</v>
      </c>
      <c r="C95" s="5">
        <v>2021</v>
      </c>
      <c r="D95" s="8">
        <v>0</v>
      </c>
      <c r="E95" s="8">
        <v>0</v>
      </c>
      <c r="F95" s="8">
        <v>0</v>
      </c>
      <c r="G95" s="8">
        <v>1</v>
      </c>
      <c r="H95" s="8">
        <v>0</v>
      </c>
      <c r="I95" s="8">
        <v>0</v>
      </c>
      <c r="J95" s="8">
        <v>0</v>
      </c>
    </row>
    <row r="96" spans="1:10" x14ac:dyDescent="0.35">
      <c r="A96" t="s">
        <v>537</v>
      </c>
      <c r="B96" t="s">
        <v>539</v>
      </c>
      <c r="C96" s="5">
        <v>2020</v>
      </c>
      <c r="D96" s="8">
        <v>0</v>
      </c>
      <c r="E96" s="8">
        <v>0</v>
      </c>
      <c r="F96" s="8">
        <v>0</v>
      </c>
      <c r="G96" s="8">
        <v>1</v>
      </c>
      <c r="H96" s="8">
        <v>0</v>
      </c>
      <c r="I96" s="8">
        <v>0</v>
      </c>
      <c r="J96" s="8">
        <v>0</v>
      </c>
    </row>
    <row r="97" spans="1:10" x14ac:dyDescent="0.35">
      <c r="A97" t="s">
        <v>537</v>
      </c>
      <c r="B97" t="s">
        <v>539</v>
      </c>
      <c r="C97" s="5">
        <v>2019</v>
      </c>
      <c r="D97" s="8">
        <v>0</v>
      </c>
      <c r="E97" s="8">
        <v>0</v>
      </c>
      <c r="F97" s="8">
        <v>0</v>
      </c>
      <c r="G97" s="8">
        <v>1</v>
      </c>
      <c r="H97" s="8">
        <v>0</v>
      </c>
      <c r="I97" s="8">
        <v>0</v>
      </c>
      <c r="J97" s="8">
        <v>0</v>
      </c>
    </row>
  </sheetData>
  <pageMargins left="0.7" right="0.7" top="0.75" bottom="0.75" header="0.3" footer="0.3"/>
  <pageSetup paperSize="9" orientation="portrait" horizontalDpi="300" verticalDpi="30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5"/>
  <sheetViews>
    <sheetView workbookViewId="0"/>
  </sheetViews>
  <sheetFormatPr defaultColWidth="11.07421875" defaultRowHeight="15.5" x14ac:dyDescent="0.35"/>
  <cols>
    <col min="1" max="1" width="13.69140625" style="13" customWidth="1"/>
    <col min="2" max="2" width="95.69140625" style="13" customWidth="1"/>
    <col min="3" max="16384" width="11.07421875" style="13"/>
  </cols>
  <sheetData>
    <row r="1" spans="1:2" s="12" customFormat="1" ht="30" customHeight="1" x14ac:dyDescent="0.35">
      <c r="A1" s="1" t="s">
        <v>578</v>
      </c>
    </row>
    <row r="2" spans="1:2" x14ac:dyDescent="0.35">
      <c r="A2" s="4" t="s">
        <v>544</v>
      </c>
      <c r="B2" s="4" t="s">
        <v>545</v>
      </c>
    </row>
    <row r="3" spans="1:2" ht="62" x14ac:dyDescent="0.35">
      <c r="A3" s="13" t="s">
        <v>546</v>
      </c>
      <c r="B3" s="14" t="s">
        <v>547</v>
      </c>
    </row>
    <row r="4" spans="1:2" ht="77.5" x14ac:dyDescent="0.35">
      <c r="A4" s="13" t="s">
        <v>548</v>
      </c>
      <c r="B4" s="14" t="s">
        <v>549</v>
      </c>
    </row>
    <row r="5" spans="1:2" ht="46.5" x14ac:dyDescent="0.35">
      <c r="A5" s="13" t="s">
        <v>550</v>
      </c>
      <c r="B5" s="14" t="s">
        <v>551</v>
      </c>
    </row>
    <row r="6" spans="1:2" ht="31" x14ac:dyDescent="0.35">
      <c r="A6" s="13" t="s">
        <v>552</v>
      </c>
      <c r="B6" s="15" t="s">
        <v>580</v>
      </c>
    </row>
    <row r="7" spans="1:2" ht="46.5" x14ac:dyDescent="0.35">
      <c r="A7" s="13" t="s">
        <v>553</v>
      </c>
      <c r="B7" s="14" t="s">
        <v>554</v>
      </c>
    </row>
    <row r="8" spans="1:2" ht="62" x14ac:dyDescent="0.35">
      <c r="A8" s="13" t="s">
        <v>555</v>
      </c>
      <c r="B8" s="14" t="s">
        <v>556</v>
      </c>
    </row>
    <row r="9" spans="1:2" ht="77.5" x14ac:dyDescent="0.35">
      <c r="A9" s="13" t="s">
        <v>557</v>
      </c>
      <c r="B9" s="14" t="s">
        <v>558</v>
      </c>
    </row>
    <row r="10" spans="1:2" ht="62" x14ac:dyDescent="0.35">
      <c r="A10" s="13" t="s">
        <v>559</v>
      </c>
      <c r="B10" s="14" t="s">
        <v>560</v>
      </c>
    </row>
    <row r="11" spans="1:2" ht="31" x14ac:dyDescent="0.35">
      <c r="A11" s="13" t="s">
        <v>561</v>
      </c>
      <c r="B11" s="14" t="s">
        <v>581</v>
      </c>
    </row>
    <row r="12" spans="1:2" x14ac:dyDescent="0.35">
      <c r="A12" s="13" t="s">
        <v>563</v>
      </c>
      <c r="B12" s="14" t="s">
        <v>562</v>
      </c>
    </row>
    <row r="13" spans="1:2" ht="31" x14ac:dyDescent="0.35">
      <c r="A13" s="13" t="s">
        <v>564</v>
      </c>
      <c r="B13" s="16" t="str">
        <f>HYPERLINK("https://www.sqa.org.uk/sqa/105123.html", "Refer to the background information document for additional information such as data sources, methodology and limitations.")</f>
        <v>Refer to the background information document for additional information such as data sources, methodology and limitations.</v>
      </c>
    </row>
    <row r="14" spans="1:2" ht="31" x14ac:dyDescent="0.35">
      <c r="A14" s="13" t="s">
        <v>579</v>
      </c>
      <c r="B14" s="14" t="s">
        <v>565</v>
      </c>
    </row>
    <row r="15" spans="1:2" x14ac:dyDescent="0.35">
      <c r="B15" s="14"/>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3"/>
  <sheetViews>
    <sheetView workbookViewId="0"/>
  </sheetViews>
  <sheetFormatPr defaultColWidth="11.07421875" defaultRowHeight="15.5" x14ac:dyDescent="0.35"/>
  <cols>
    <col min="1" max="1" width="48.69140625" customWidth="1"/>
    <col min="2" max="2" width="19.69140625" customWidth="1"/>
    <col min="3" max="3" width="24.69140625" customWidth="1"/>
    <col min="4" max="4" width="13.69140625" customWidth="1"/>
    <col min="5" max="5" width="19.69140625" customWidth="1"/>
    <col min="6" max="6" width="24.69140625" customWidth="1"/>
    <col min="7" max="7" width="13.69140625" customWidth="1"/>
    <col min="8" max="8" width="19.69140625" customWidth="1"/>
    <col min="9" max="9" width="24.69140625" customWidth="1"/>
    <col min="10" max="10" width="13.69140625" customWidth="1"/>
    <col min="11" max="11" width="19.69140625" customWidth="1"/>
    <col min="12" max="12" width="24.69140625" customWidth="1"/>
    <col min="13" max="13" width="13.69140625" customWidth="1"/>
    <col min="14" max="14" width="19.69140625" customWidth="1"/>
    <col min="15" max="15" width="24.69140625" customWidth="1"/>
    <col min="16" max="16" width="13.69140625" customWidth="1"/>
  </cols>
  <sheetData>
    <row r="1" spans="1:16" ht="30" customHeight="1" x14ac:dyDescent="0.35">
      <c r="A1" s="1" t="s">
        <v>566</v>
      </c>
    </row>
    <row r="2" spans="1:16" x14ac:dyDescent="0.35">
      <c r="A2" t="s">
        <v>540</v>
      </c>
    </row>
    <row r="3" spans="1:16" x14ac:dyDescent="0.35">
      <c r="A3" t="s">
        <v>541</v>
      </c>
    </row>
    <row r="4" spans="1:1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row>
    <row r="5" spans="1:16" x14ac:dyDescent="0.35">
      <c r="A5" t="s">
        <v>22</v>
      </c>
      <c r="B5" s="5" t="s">
        <v>23</v>
      </c>
      <c r="C5" s="5" t="s">
        <v>23</v>
      </c>
      <c r="D5" s="5">
        <v>0</v>
      </c>
      <c r="E5" s="5" t="s">
        <v>25</v>
      </c>
      <c r="F5" s="5" t="s">
        <v>25</v>
      </c>
      <c r="G5" s="5" t="s">
        <v>25</v>
      </c>
      <c r="H5" s="5" t="s">
        <v>25</v>
      </c>
      <c r="I5" s="5" t="s">
        <v>25</v>
      </c>
      <c r="J5" s="5" t="s">
        <v>25</v>
      </c>
      <c r="K5" s="5" t="s">
        <v>23</v>
      </c>
      <c r="L5" s="5" t="s">
        <v>23</v>
      </c>
      <c r="M5" s="5" t="s">
        <v>24</v>
      </c>
      <c r="N5" s="5" t="s">
        <v>25</v>
      </c>
      <c r="O5" s="5" t="s">
        <v>25</v>
      </c>
      <c r="P5" s="5" t="s">
        <v>25</v>
      </c>
    </row>
    <row r="6" spans="1:16" x14ac:dyDescent="0.35">
      <c r="A6" t="s">
        <v>26</v>
      </c>
      <c r="B6" s="5" t="s">
        <v>25</v>
      </c>
      <c r="C6" s="5" t="s">
        <v>25</v>
      </c>
      <c r="D6" s="5" t="s">
        <v>25</v>
      </c>
      <c r="E6" s="5" t="s">
        <v>25</v>
      </c>
      <c r="F6" s="5" t="s">
        <v>25</v>
      </c>
      <c r="G6" s="5" t="s">
        <v>25</v>
      </c>
      <c r="H6" s="5" t="s">
        <v>25</v>
      </c>
      <c r="I6" s="5" t="s">
        <v>25</v>
      </c>
      <c r="J6" s="5" t="s">
        <v>25</v>
      </c>
      <c r="K6" s="5" t="s">
        <v>25</v>
      </c>
      <c r="L6" s="5" t="s">
        <v>25</v>
      </c>
      <c r="M6" s="5" t="s">
        <v>25</v>
      </c>
      <c r="N6" s="5" t="s">
        <v>25</v>
      </c>
      <c r="O6" s="5" t="s">
        <v>25</v>
      </c>
      <c r="P6" s="5" t="s">
        <v>25</v>
      </c>
    </row>
    <row r="7" spans="1:16" x14ac:dyDescent="0.35">
      <c r="A7" t="s">
        <v>27</v>
      </c>
      <c r="B7" s="5">
        <v>10</v>
      </c>
      <c r="C7" s="8">
        <v>0.6</v>
      </c>
      <c r="D7" s="5">
        <v>15</v>
      </c>
      <c r="E7" s="5">
        <v>10</v>
      </c>
      <c r="F7" s="8">
        <v>0.83299999999999996</v>
      </c>
      <c r="G7" s="5">
        <v>10</v>
      </c>
      <c r="H7" s="5">
        <v>15</v>
      </c>
      <c r="I7" s="8">
        <v>0.77800000000000002</v>
      </c>
      <c r="J7" s="5">
        <v>20</v>
      </c>
      <c r="K7" s="5">
        <v>5</v>
      </c>
      <c r="L7" s="8">
        <v>1</v>
      </c>
      <c r="M7" s="5">
        <v>5</v>
      </c>
      <c r="N7" s="5">
        <v>5</v>
      </c>
      <c r="O7" s="8">
        <v>0.83299999999999996</v>
      </c>
      <c r="P7" s="5">
        <v>5</v>
      </c>
    </row>
    <row r="8" spans="1:16" x14ac:dyDescent="0.35">
      <c r="A8" t="s">
        <v>28</v>
      </c>
      <c r="B8" s="5">
        <v>25</v>
      </c>
      <c r="C8" s="8">
        <v>1</v>
      </c>
      <c r="D8" s="5">
        <v>25</v>
      </c>
      <c r="E8" s="5">
        <v>15</v>
      </c>
      <c r="F8" s="8">
        <v>1</v>
      </c>
      <c r="G8" s="5">
        <v>15</v>
      </c>
      <c r="H8" s="5" t="s">
        <v>25</v>
      </c>
      <c r="I8" s="5" t="s">
        <v>25</v>
      </c>
      <c r="J8" s="5" t="s">
        <v>25</v>
      </c>
      <c r="K8" s="5" t="s">
        <v>25</v>
      </c>
      <c r="L8" s="5" t="s">
        <v>25</v>
      </c>
      <c r="M8" s="5" t="s">
        <v>25</v>
      </c>
      <c r="N8" s="5">
        <v>5</v>
      </c>
      <c r="O8" s="8">
        <v>1</v>
      </c>
      <c r="P8" s="5">
        <v>5</v>
      </c>
    </row>
    <row r="9" spans="1:16" x14ac:dyDescent="0.35">
      <c r="A9" t="s">
        <v>29</v>
      </c>
      <c r="B9" s="5">
        <v>0</v>
      </c>
      <c r="C9" s="8">
        <v>0</v>
      </c>
      <c r="D9" s="5" t="s">
        <v>25</v>
      </c>
      <c r="E9" s="5" t="s">
        <v>23</v>
      </c>
      <c r="F9" s="5" t="s">
        <v>23</v>
      </c>
      <c r="G9" s="5">
        <v>0</v>
      </c>
      <c r="H9" s="5">
        <v>0</v>
      </c>
      <c r="I9" s="8">
        <v>0</v>
      </c>
      <c r="J9" s="5" t="s">
        <v>25</v>
      </c>
      <c r="K9" s="5" t="s">
        <v>23</v>
      </c>
      <c r="L9" s="5" t="s">
        <v>23</v>
      </c>
      <c r="M9" s="5">
        <v>0</v>
      </c>
      <c r="N9" s="5" t="s">
        <v>25</v>
      </c>
      <c r="O9" s="5" t="s">
        <v>25</v>
      </c>
      <c r="P9" s="5" t="s">
        <v>25</v>
      </c>
    </row>
    <row r="10" spans="1:16" x14ac:dyDescent="0.35">
      <c r="A10" t="s">
        <v>30</v>
      </c>
      <c r="B10" s="5" t="s">
        <v>23</v>
      </c>
      <c r="C10" s="5" t="s">
        <v>23</v>
      </c>
      <c r="D10" s="5">
        <v>0</v>
      </c>
      <c r="E10" s="5" t="s">
        <v>23</v>
      </c>
      <c r="F10" s="5" t="s">
        <v>23</v>
      </c>
      <c r="G10" s="5">
        <v>0</v>
      </c>
      <c r="H10" s="5" t="s">
        <v>23</v>
      </c>
      <c r="I10" s="5" t="s">
        <v>23</v>
      </c>
      <c r="J10" s="5">
        <v>0</v>
      </c>
      <c r="K10" s="5" t="s">
        <v>23</v>
      </c>
      <c r="L10" s="5" t="s">
        <v>23</v>
      </c>
      <c r="M10" s="5">
        <v>0</v>
      </c>
      <c r="N10" s="5" t="s">
        <v>23</v>
      </c>
      <c r="O10" s="5" t="s">
        <v>23</v>
      </c>
      <c r="P10" s="5">
        <v>0</v>
      </c>
    </row>
    <row r="11" spans="1:16" x14ac:dyDescent="0.35">
      <c r="A11" t="s">
        <v>31</v>
      </c>
      <c r="B11" s="5" t="s">
        <v>23</v>
      </c>
      <c r="C11" s="5" t="s">
        <v>23</v>
      </c>
      <c r="D11" s="5">
        <v>0</v>
      </c>
      <c r="E11" s="5" t="s">
        <v>23</v>
      </c>
      <c r="F11" s="5" t="s">
        <v>23</v>
      </c>
      <c r="G11" s="5">
        <v>0</v>
      </c>
      <c r="H11" s="5" t="s">
        <v>23</v>
      </c>
      <c r="I11" s="5" t="s">
        <v>23</v>
      </c>
      <c r="J11" s="5">
        <v>0</v>
      </c>
      <c r="K11" s="5" t="s">
        <v>23</v>
      </c>
      <c r="L11" s="5" t="s">
        <v>23</v>
      </c>
      <c r="M11" s="5">
        <v>0</v>
      </c>
      <c r="N11" s="5" t="s">
        <v>23</v>
      </c>
      <c r="O11" s="5" t="s">
        <v>23</v>
      </c>
      <c r="P11" s="5">
        <v>0</v>
      </c>
    </row>
    <row r="12" spans="1:16" x14ac:dyDescent="0.35">
      <c r="A12" t="s">
        <v>32</v>
      </c>
      <c r="B12" s="5" t="s">
        <v>23</v>
      </c>
      <c r="C12" s="5" t="s">
        <v>23</v>
      </c>
      <c r="D12" s="5">
        <v>0</v>
      </c>
      <c r="E12" s="5" t="s">
        <v>23</v>
      </c>
      <c r="F12" s="5" t="s">
        <v>23</v>
      </c>
      <c r="G12" s="5">
        <v>0</v>
      </c>
      <c r="H12" s="5" t="s">
        <v>23</v>
      </c>
      <c r="I12" s="5" t="s">
        <v>23</v>
      </c>
      <c r="J12" s="5">
        <v>0</v>
      </c>
      <c r="K12" s="5" t="s">
        <v>23</v>
      </c>
      <c r="L12" s="5" t="s">
        <v>23</v>
      </c>
      <c r="M12" s="5">
        <v>0</v>
      </c>
      <c r="N12" s="5" t="s">
        <v>23</v>
      </c>
      <c r="O12" s="5" t="s">
        <v>23</v>
      </c>
      <c r="P12" s="5">
        <v>0</v>
      </c>
    </row>
    <row r="13" spans="1:16" x14ac:dyDescent="0.35">
      <c r="A13" t="s">
        <v>33</v>
      </c>
      <c r="B13" s="5">
        <v>10</v>
      </c>
      <c r="C13" s="8">
        <v>0.88900000000000001</v>
      </c>
      <c r="D13" s="5">
        <v>10</v>
      </c>
      <c r="E13" s="5" t="s">
        <v>23</v>
      </c>
      <c r="F13" s="5" t="s">
        <v>23</v>
      </c>
      <c r="G13" s="5">
        <v>0</v>
      </c>
      <c r="H13" s="5" t="s">
        <v>23</v>
      </c>
      <c r="I13" s="5" t="s">
        <v>23</v>
      </c>
      <c r="J13" s="5">
        <v>0</v>
      </c>
      <c r="K13" s="5" t="s">
        <v>23</v>
      </c>
      <c r="L13" s="5" t="s">
        <v>23</v>
      </c>
      <c r="M13" s="5">
        <v>0</v>
      </c>
      <c r="N13" s="5" t="s">
        <v>25</v>
      </c>
      <c r="O13" s="5" t="s">
        <v>25</v>
      </c>
      <c r="P13" s="5" t="s">
        <v>25</v>
      </c>
    </row>
    <row r="14" spans="1:16" x14ac:dyDescent="0.35">
      <c r="A14" t="s">
        <v>34</v>
      </c>
      <c r="B14" s="5" t="s">
        <v>23</v>
      </c>
      <c r="C14" s="5" t="s">
        <v>23</v>
      </c>
      <c r="D14" s="5">
        <v>0</v>
      </c>
      <c r="E14" s="5" t="s">
        <v>23</v>
      </c>
      <c r="F14" s="5" t="s">
        <v>23</v>
      </c>
      <c r="G14" s="5">
        <v>0</v>
      </c>
      <c r="H14" s="5" t="s">
        <v>23</v>
      </c>
      <c r="I14" s="5" t="s">
        <v>23</v>
      </c>
      <c r="J14" s="5">
        <v>0</v>
      </c>
      <c r="K14" s="5" t="s">
        <v>23</v>
      </c>
      <c r="L14" s="5" t="s">
        <v>23</v>
      </c>
      <c r="M14" s="5">
        <v>0</v>
      </c>
      <c r="N14" s="5" t="s">
        <v>23</v>
      </c>
      <c r="O14" s="5" t="s">
        <v>23</v>
      </c>
      <c r="P14" s="5">
        <v>0</v>
      </c>
    </row>
    <row r="15" spans="1:16" x14ac:dyDescent="0.35">
      <c r="A15" t="s">
        <v>35</v>
      </c>
      <c r="B15" s="5">
        <v>15</v>
      </c>
      <c r="C15" s="8">
        <v>1</v>
      </c>
      <c r="D15" s="5">
        <v>15</v>
      </c>
      <c r="E15" s="5">
        <v>15</v>
      </c>
      <c r="F15" s="8">
        <v>0.86699999999999999</v>
      </c>
      <c r="G15" s="5">
        <v>15</v>
      </c>
      <c r="H15" s="5">
        <v>15</v>
      </c>
      <c r="I15" s="8">
        <v>0.77800000000000002</v>
      </c>
      <c r="J15" s="5">
        <v>20</v>
      </c>
      <c r="K15" s="5">
        <v>10</v>
      </c>
      <c r="L15" s="8">
        <v>0.85699999999999998</v>
      </c>
      <c r="M15" s="5">
        <v>15</v>
      </c>
      <c r="N15" s="5">
        <v>10</v>
      </c>
      <c r="O15" s="8">
        <v>0.8</v>
      </c>
      <c r="P15" s="5">
        <v>10</v>
      </c>
    </row>
    <row r="16" spans="1:16" x14ac:dyDescent="0.35">
      <c r="A16" t="s">
        <v>36</v>
      </c>
      <c r="B16" s="5" t="s">
        <v>23</v>
      </c>
      <c r="C16" s="5" t="s">
        <v>23</v>
      </c>
      <c r="D16" s="5">
        <v>0</v>
      </c>
      <c r="E16" s="5" t="s">
        <v>23</v>
      </c>
      <c r="F16" s="5" t="s">
        <v>23</v>
      </c>
      <c r="G16" s="5">
        <v>0</v>
      </c>
      <c r="H16" s="5" t="s">
        <v>23</v>
      </c>
      <c r="I16" s="5" t="s">
        <v>23</v>
      </c>
      <c r="J16" s="5">
        <v>0</v>
      </c>
      <c r="K16" s="5" t="s">
        <v>23</v>
      </c>
      <c r="L16" s="5" t="s">
        <v>23</v>
      </c>
      <c r="M16" s="5">
        <v>0</v>
      </c>
      <c r="N16" s="5" t="s">
        <v>23</v>
      </c>
      <c r="O16" s="5" t="s">
        <v>23</v>
      </c>
      <c r="P16" s="5">
        <v>0</v>
      </c>
    </row>
    <row r="17" spans="1:16" x14ac:dyDescent="0.35">
      <c r="A17" t="s">
        <v>37</v>
      </c>
      <c r="B17" s="5" t="s">
        <v>23</v>
      </c>
      <c r="C17" s="5" t="s">
        <v>23</v>
      </c>
      <c r="D17" s="5">
        <v>0</v>
      </c>
      <c r="E17" s="5" t="s">
        <v>23</v>
      </c>
      <c r="F17" s="5" t="s">
        <v>23</v>
      </c>
      <c r="G17" s="5">
        <v>0</v>
      </c>
      <c r="H17" s="5" t="s">
        <v>23</v>
      </c>
      <c r="I17" s="5" t="s">
        <v>23</v>
      </c>
      <c r="J17" s="5">
        <v>0</v>
      </c>
      <c r="K17" s="5" t="s">
        <v>23</v>
      </c>
      <c r="L17" s="5" t="s">
        <v>23</v>
      </c>
      <c r="M17" s="5">
        <v>0</v>
      </c>
      <c r="N17" s="5" t="s">
        <v>25</v>
      </c>
      <c r="O17" s="5" t="s">
        <v>25</v>
      </c>
      <c r="P17" s="5" t="s">
        <v>25</v>
      </c>
    </row>
    <row r="18" spans="1:16" x14ac:dyDescent="0.35">
      <c r="A18" t="s">
        <v>38</v>
      </c>
      <c r="B18" s="5">
        <v>10</v>
      </c>
      <c r="C18" s="8">
        <v>1</v>
      </c>
      <c r="D18" s="5">
        <v>10</v>
      </c>
      <c r="E18" s="5">
        <v>5</v>
      </c>
      <c r="F18" s="8">
        <v>1</v>
      </c>
      <c r="G18" s="5">
        <v>5</v>
      </c>
      <c r="H18" s="5" t="s">
        <v>25</v>
      </c>
      <c r="I18" s="5" t="s">
        <v>25</v>
      </c>
      <c r="J18" s="5" t="s">
        <v>25</v>
      </c>
      <c r="K18" s="5">
        <v>5</v>
      </c>
      <c r="L18" s="8">
        <v>0.85699999999999998</v>
      </c>
      <c r="M18" s="5">
        <v>5</v>
      </c>
      <c r="N18" s="5">
        <v>10</v>
      </c>
      <c r="O18" s="8">
        <v>1</v>
      </c>
      <c r="P18" s="5">
        <v>10</v>
      </c>
    </row>
    <row r="19" spans="1:16" x14ac:dyDescent="0.35">
      <c r="A19" t="s">
        <v>39</v>
      </c>
      <c r="B19" s="5" t="s">
        <v>23</v>
      </c>
      <c r="C19" s="5" t="s">
        <v>23</v>
      </c>
      <c r="D19" s="5">
        <v>0</v>
      </c>
      <c r="E19" s="5" t="s">
        <v>23</v>
      </c>
      <c r="F19" s="5" t="s">
        <v>23</v>
      </c>
      <c r="G19" s="5">
        <v>0</v>
      </c>
      <c r="H19" s="5">
        <v>0</v>
      </c>
      <c r="I19" s="8">
        <v>0</v>
      </c>
      <c r="J19" s="5" t="s">
        <v>25</v>
      </c>
      <c r="K19" s="5" t="s">
        <v>23</v>
      </c>
      <c r="L19" s="5" t="s">
        <v>23</v>
      </c>
      <c r="M19" s="5">
        <v>0</v>
      </c>
      <c r="N19" s="5" t="s">
        <v>25</v>
      </c>
      <c r="O19" s="5" t="s">
        <v>25</v>
      </c>
      <c r="P19" s="5" t="s">
        <v>25</v>
      </c>
    </row>
    <row r="20" spans="1:16" x14ac:dyDescent="0.35">
      <c r="A20" t="s">
        <v>40</v>
      </c>
      <c r="B20" s="5">
        <v>5</v>
      </c>
      <c r="C20" s="8">
        <v>0.71399999999999997</v>
      </c>
      <c r="D20" s="5">
        <v>5</v>
      </c>
      <c r="E20" s="5" t="s">
        <v>25</v>
      </c>
      <c r="F20" s="5" t="s">
        <v>25</v>
      </c>
      <c r="G20" s="5" t="s">
        <v>25</v>
      </c>
      <c r="H20" s="5" t="s">
        <v>25</v>
      </c>
      <c r="I20" s="5" t="s">
        <v>25</v>
      </c>
      <c r="J20" s="5" t="s">
        <v>25</v>
      </c>
      <c r="K20" s="5" t="s">
        <v>25</v>
      </c>
      <c r="L20" s="5" t="s">
        <v>25</v>
      </c>
      <c r="M20" s="5" t="s">
        <v>25</v>
      </c>
      <c r="N20" s="5" t="s">
        <v>23</v>
      </c>
      <c r="O20" s="5" t="s">
        <v>23</v>
      </c>
      <c r="P20" s="5">
        <v>0</v>
      </c>
    </row>
    <row r="21" spans="1:16" x14ac:dyDescent="0.35">
      <c r="A21" t="s">
        <v>41</v>
      </c>
      <c r="B21" s="5">
        <v>5</v>
      </c>
      <c r="C21" s="8">
        <v>1</v>
      </c>
      <c r="D21" s="5">
        <v>5</v>
      </c>
      <c r="E21" s="5" t="s">
        <v>25</v>
      </c>
      <c r="F21" s="5" t="s">
        <v>25</v>
      </c>
      <c r="G21" s="5" t="s">
        <v>25</v>
      </c>
      <c r="H21" s="5" t="s">
        <v>25</v>
      </c>
      <c r="I21" s="5" t="s">
        <v>25</v>
      </c>
      <c r="J21" s="5" t="s">
        <v>25</v>
      </c>
      <c r="K21" s="5" t="s">
        <v>25</v>
      </c>
      <c r="L21" s="5" t="s">
        <v>25</v>
      </c>
      <c r="M21" s="5" t="s">
        <v>25</v>
      </c>
      <c r="N21" s="5">
        <v>5</v>
      </c>
      <c r="O21" s="8">
        <v>1</v>
      </c>
      <c r="P21" s="5">
        <v>5</v>
      </c>
    </row>
    <row r="22" spans="1:16" x14ac:dyDescent="0.35">
      <c r="A22" t="s">
        <v>42</v>
      </c>
      <c r="B22" s="5" t="s">
        <v>23</v>
      </c>
      <c r="C22" s="5" t="s">
        <v>23</v>
      </c>
      <c r="D22" s="5">
        <v>0</v>
      </c>
      <c r="E22" s="5" t="s">
        <v>25</v>
      </c>
      <c r="F22" s="5" t="s">
        <v>25</v>
      </c>
      <c r="G22" s="5" t="s">
        <v>25</v>
      </c>
      <c r="H22" s="5" t="s">
        <v>23</v>
      </c>
      <c r="I22" s="5" t="s">
        <v>23</v>
      </c>
      <c r="J22" s="5">
        <v>0</v>
      </c>
      <c r="K22" s="5" t="s">
        <v>23</v>
      </c>
      <c r="L22" s="5" t="s">
        <v>23</v>
      </c>
      <c r="M22" s="5">
        <v>0</v>
      </c>
      <c r="N22" s="5" t="s">
        <v>23</v>
      </c>
      <c r="O22" s="5" t="s">
        <v>23</v>
      </c>
      <c r="P22" s="5">
        <v>0</v>
      </c>
    </row>
    <row r="23" spans="1:16" x14ac:dyDescent="0.35">
      <c r="A23" s="7" t="s">
        <v>43</v>
      </c>
      <c r="B23" s="6">
        <v>80</v>
      </c>
      <c r="C23" s="9">
        <v>0.88900000000000001</v>
      </c>
      <c r="D23" s="6">
        <v>90</v>
      </c>
      <c r="E23" s="6">
        <v>55</v>
      </c>
      <c r="F23" s="9">
        <v>0.89800000000000002</v>
      </c>
      <c r="G23" s="6">
        <v>60</v>
      </c>
      <c r="H23" s="6">
        <v>45</v>
      </c>
      <c r="I23" s="9">
        <v>0.81499999999999995</v>
      </c>
      <c r="J23" s="6">
        <v>55</v>
      </c>
      <c r="K23" s="6">
        <v>30</v>
      </c>
      <c r="L23" s="9">
        <v>0.91400000000000003</v>
      </c>
      <c r="M23" s="6">
        <v>35</v>
      </c>
      <c r="N23" s="6">
        <v>40</v>
      </c>
      <c r="O23" s="9">
        <v>0.93300000000000005</v>
      </c>
      <c r="P23" s="6">
        <v>45</v>
      </c>
    </row>
  </sheetData>
  <pageMargins left="0.7" right="0.7" top="0.75" bottom="0.75" header="0.3" footer="0.3"/>
  <pageSetup paperSize="9"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42"/>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13.69140625" customWidth="1"/>
    <col min="5" max="5" width="19.69140625" customWidth="1"/>
    <col min="6" max="6" width="24.69140625" customWidth="1"/>
    <col min="7" max="7" width="13.69140625" customWidth="1"/>
    <col min="8" max="8" width="19.69140625" customWidth="1"/>
    <col min="9" max="9" width="24.69140625" customWidth="1"/>
    <col min="10" max="10" width="13.69140625" customWidth="1"/>
    <col min="11" max="11" width="19.69140625" customWidth="1"/>
    <col min="12" max="12" width="24.69140625" customWidth="1"/>
    <col min="13" max="13" width="13.69140625" customWidth="1"/>
    <col min="14" max="14" width="19.69140625" customWidth="1"/>
    <col min="15" max="15" width="24.69140625" customWidth="1"/>
    <col min="16" max="16" width="13.69140625" customWidth="1"/>
  </cols>
  <sheetData>
    <row r="1" spans="1:16" ht="30" customHeight="1" x14ac:dyDescent="0.35">
      <c r="A1" s="1" t="s">
        <v>567</v>
      </c>
    </row>
    <row r="2" spans="1:16" x14ac:dyDescent="0.35">
      <c r="A2" t="s">
        <v>540</v>
      </c>
    </row>
    <row r="3" spans="1:16" x14ac:dyDescent="0.35">
      <c r="A3" t="s">
        <v>541</v>
      </c>
    </row>
    <row r="4" spans="1:1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row>
    <row r="5" spans="1:16" x14ac:dyDescent="0.35">
      <c r="A5" t="s">
        <v>44</v>
      </c>
      <c r="B5" s="5">
        <v>5</v>
      </c>
      <c r="C5" s="8">
        <v>1</v>
      </c>
      <c r="D5" s="5">
        <v>5</v>
      </c>
      <c r="E5" s="5">
        <v>15</v>
      </c>
      <c r="F5" s="8">
        <v>0.93300000000000005</v>
      </c>
      <c r="G5" s="5">
        <v>15</v>
      </c>
      <c r="H5" s="5">
        <v>20</v>
      </c>
      <c r="I5" s="8">
        <v>1</v>
      </c>
      <c r="J5" s="5">
        <v>20</v>
      </c>
      <c r="K5" s="5">
        <v>15</v>
      </c>
      <c r="L5" s="8">
        <v>1</v>
      </c>
      <c r="M5" s="5">
        <v>15</v>
      </c>
      <c r="N5" s="5">
        <v>20</v>
      </c>
      <c r="O5" s="8">
        <v>0.95199999999999996</v>
      </c>
      <c r="P5" s="5">
        <v>20</v>
      </c>
    </row>
    <row r="6" spans="1:16" x14ac:dyDescent="0.35">
      <c r="A6" t="s">
        <v>45</v>
      </c>
      <c r="B6" s="5">
        <v>70</v>
      </c>
      <c r="C6" s="8">
        <v>0.92300000000000004</v>
      </c>
      <c r="D6" s="5">
        <v>80</v>
      </c>
      <c r="E6" s="5">
        <v>60</v>
      </c>
      <c r="F6" s="8">
        <v>0.93700000000000006</v>
      </c>
      <c r="G6" s="5">
        <v>65</v>
      </c>
      <c r="H6" s="5">
        <v>80</v>
      </c>
      <c r="I6" s="8">
        <v>0.89</v>
      </c>
      <c r="J6" s="5">
        <v>90</v>
      </c>
      <c r="K6" s="5">
        <v>70</v>
      </c>
      <c r="L6" s="8">
        <v>0.88300000000000001</v>
      </c>
      <c r="M6" s="5">
        <v>75</v>
      </c>
      <c r="N6" s="5">
        <v>60</v>
      </c>
      <c r="O6" s="8">
        <v>0.89900000000000002</v>
      </c>
      <c r="P6" s="5">
        <v>70</v>
      </c>
    </row>
    <row r="7" spans="1:16" x14ac:dyDescent="0.35">
      <c r="A7" t="s">
        <v>46</v>
      </c>
      <c r="B7" s="5">
        <v>20</v>
      </c>
      <c r="C7" s="8">
        <v>1</v>
      </c>
      <c r="D7" s="5">
        <v>20</v>
      </c>
      <c r="E7" s="5">
        <v>15</v>
      </c>
      <c r="F7" s="8">
        <v>1</v>
      </c>
      <c r="G7" s="5">
        <v>15</v>
      </c>
      <c r="H7" s="5">
        <v>25</v>
      </c>
      <c r="I7" s="8">
        <v>0.82099999999999995</v>
      </c>
      <c r="J7" s="5">
        <v>30</v>
      </c>
      <c r="K7" s="5">
        <v>10</v>
      </c>
      <c r="L7" s="8">
        <v>0.8</v>
      </c>
      <c r="M7" s="5">
        <v>15</v>
      </c>
      <c r="N7" s="5">
        <v>10</v>
      </c>
      <c r="O7" s="8">
        <v>0.75</v>
      </c>
      <c r="P7" s="5">
        <v>10</v>
      </c>
    </row>
    <row r="8" spans="1:16" x14ac:dyDescent="0.35">
      <c r="A8" t="s">
        <v>47</v>
      </c>
      <c r="B8" s="5">
        <v>5</v>
      </c>
      <c r="C8" s="8">
        <v>0.66700000000000004</v>
      </c>
      <c r="D8" s="5">
        <v>10</v>
      </c>
      <c r="E8" s="5">
        <v>10</v>
      </c>
      <c r="F8" s="8">
        <v>1</v>
      </c>
      <c r="G8" s="5">
        <v>10</v>
      </c>
      <c r="H8" s="5">
        <v>10</v>
      </c>
      <c r="I8" s="8">
        <v>0.8</v>
      </c>
      <c r="J8" s="5">
        <v>10</v>
      </c>
      <c r="K8" s="5">
        <v>10</v>
      </c>
      <c r="L8" s="8">
        <v>1</v>
      </c>
      <c r="M8" s="5">
        <v>10</v>
      </c>
      <c r="N8" s="5">
        <v>5</v>
      </c>
      <c r="O8" s="8">
        <v>1</v>
      </c>
      <c r="P8" s="5">
        <v>5</v>
      </c>
    </row>
    <row r="9" spans="1:16" x14ac:dyDescent="0.35">
      <c r="A9" t="s">
        <v>48</v>
      </c>
      <c r="B9" s="5" t="s">
        <v>25</v>
      </c>
      <c r="C9" s="5" t="s">
        <v>25</v>
      </c>
      <c r="D9" s="5" t="s">
        <v>25</v>
      </c>
      <c r="E9" s="5" t="s">
        <v>25</v>
      </c>
      <c r="F9" s="5" t="s">
        <v>25</v>
      </c>
      <c r="G9" s="5" t="s">
        <v>25</v>
      </c>
      <c r="H9" s="5" t="s">
        <v>25</v>
      </c>
      <c r="I9" s="5" t="s">
        <v>25</v>
      </c>
      <c r="J9" s="5" t="s">
        <v>25</v>
      </c>
      <c r="K9" s="5" t="s">
        <v>25</v>
      </c>
      <c r="L9" s="5" t="s">
        <v>25</v>
      </c>
      <c r="M9" s="5" t="s">
        <v>25</v>
      </c>
      <c r="N9" s="5" t="s">
        <v>23</v>
      </c>
      <c r="O9" s="5" t="s">
        <v>23</v>
      </c>
      <c r="P9" s="5">
        <v>0</v>
      </c>
    </row>
    <row r="10" spans="1:16" x14ac:dyDescent="0.35">
      <c r="A10" t="s">
        <v>49</v>
      </c>
      <c r="B10" s="5" t="s">
        <v>25</v>
      </c>
      <c r="C10" s="5" t="s">
        <v>25</v>
      </c>
      <c r="D10" s="5" t="s">
        <v>25</v>
      </c>
      <c r="E10" s="5">
        <v>0</v>
      </c>
      <c r="F10" s="8">
        <v>0</v>
      </c>
      <c r="G10" s="5" t="s">
        <v>25</v>
      </c>
      <c r="H10" s="5" t="s">
        <v>23</v>
      </c>
      <c r="I10" s="5" t="s">
        <v>23</v>
      </c>
      <c r="J10" s="5">
        <v>0</v>
      </c>
      <c r="K10" s="5" t="s">
        <v>23</v>
      </c>
      <c r="L10" s="5" t="s">
        <v>23</v>
      </c>
      <c r="M10" s="5">
        <v>0</v>
      </c>
      <c r="N10" s="5" t="s">
        <v>25</v>
      </c>
      <c r="O10" s="5" t="s">
        <v>25</v>
      </c>
      <c r="P10" s="5" t="s">
        <v>25</v>
      </c>
    </row>
    <row r="11" spans="1:16" x14ac:dyDescent="0.35">
      <c r="A11" t="s">
        <v>50</v>
      </c>
      <c r="B11" s="5" t="s">
        <v>23</v>
      </c>
      <c r="C11" s="5" t="s">
        <v>23</v>
      </c>
      <c r="D11" s="5">
        <v>0</v>
      </c>
      <c r="E11" s="5" t="s">
        <v>23</v>
      </c>
      <c r="F11" s="5" t="s">
        <v>23</v>
      </c>
      <c r="G11" s="5">
        <v>0</v>
      </c>
      <c r="H11" s="5" t="s">
        <v>23</v>
      </c>
      <c r="I11" s="5" t="s">
        <v>23</v>
      </c>
      <c r="J11" s="5">
        <v>0</v>
      </c>
      <c r="K11" s="5" t="s">
        <v>23</v>
      </c>
      <c r="L11" s="5" t="s">
        <v>23</v>
      </c>
      <c r="M11" s="5">
        <v>0</v>
      </c>
      <c r="N11" s="5" t="s">
        <v>23</v>
      </c>
      <c r="O11" s="5" t="s">
        <v>23</v>
      </c>
      <c r="P11" s="5">
        <v>0</v>
      </c>
    </row>
    <row r="12" spans="1:16" x14ac:dyDescent="0.35">
      <c r="A12" t="s">
        <v>51</v>
      </c>
      <c r="B12" s="5" t="s">
        <v>23</v>
      </c>
      <c r="C12" s="5" t="s">
        <v>23</v>
      </c>
      <c r="D12" s="5">
        <v>0</v>
      </c>
      <c r="E12" s="5">
        <v>5</v>
      </c>
      <c r="F12" s="8">
        <v>1</v>
      </c>
      <c r="G12" s="5">
        <v>5</v>
      </c>
      <c r="H12" s="5" t="s">
        <v>25</v>
      </c>
      <c r="I12" s="5" t="s">
        <v>25</v>
      </c>
      <c r="J12" s="5" t="s">
        <v>25</v>
      </c>
      <c r="K12" s="5" t="s">
        <v>25</v>
      </c>
      <c r="L12" s="5" t="s">
        <v>25</v>
      </c>
      <c r="M12" s="5" t="s">
        <v>25</v>
      </c>
      <c r="N12" s="5" t="s">
        <v>25</v>
      </c>
      <c r="O12" s="5" t="s">
        <v>25</v>
      </c>
      <c r="P12" s="5" t="s">
        <v>25</v>
      </c>
    </row>
    <row r="13" spans="1:16" x14ac:dyDescent="0.35">
      <c r="A13" t="s">
        <v>52</v>
      </c>
      <c r="B13" s="5" t="s">
        <v>23</v>
      </c>
      <c r="C13" s="5" t="s">
        <v>23</v>
      </c>
      <c r="D13" s="5">
        <v>0</v>
      </c>
      <c r="E13" s="5" t="s">
        <v>23</v>
      </c>
      <c r="F13" s="5" t="s">
        <v>23</v>
      </c>
      <c r="G13" s="5">
        <v>0</v>
      </c>
      <c r="H13" s="5" t="s">
        <v>23</v>
      </c>
      <c r="I13" s="5" t="s">
        <v>23</v>
      </c>
      <c r="J13" s="5">
        <v>0</v>
      </c>
      <c r="K13" s="5" t="s">
        <v>23</v>
      </c>
      <c r="L13" s="5" t="s">
        <v>23</v>
      </c>
      <c r="M13" s="5">
        <v>0</v>
      </c>
      <c r="N13" s="5" t="s">
        <v>23</v>
      </c>
      <c r="O13" s="5" t="s">
        <v>23</v>
      </c>
      <c r="P13" s="5">
        <v>0</v>
      </c>
    </row>
    <row r="14" spans="1:16" x14ac:dyDescent="0.35">
      <c r="A14" t="s">
        <v>53</v>
      </c>
      <c r="B14" s="5" t="s">
        <v>23</v>
      </c>
      <c r="C14" s="5" t="s">
        <v>23</v>
      </c>
      <c r="D14" s="5">
        <v>0</v>
      </c>
      <c r="E14" s="5" t="s">
        <v>23</v>
      </c>
      <c r="F14" s="5" t="s">
        <v>23</v>
      </c>
      <c r="G14" s="5">
        <v>0</v>
      </c>
      <c r="H14" s="5" t="s">
        <v>23</v>
      </c>
      <c r="I14" s="5" t="s">
        <v>23</v>
      </c>
      <c r="J14" s="5">
        <v>0</v>
      </c>
      <c r="K14" s="5" t="s">
        <v>25</v>
      </c>
      <c r="L14" s="5" t="s">
        <v>25</v>
      </c>
      <c r="M14" s="5" t="s">
        <v>25</v>
      </c>
      <c r="N14" s="5" t="s">
        <v>23</v>
      </c>
      <c r="O14" s="5" t="s">
        <v>23</v>
      </c>
      <c r="P14" s="5">
        <v>0</v>
      </c>
    </row>
    <row r="15" spans="1:16" x14ac:dyDescent="0.35">
      <c r="A15" t="s">
        <v>54</v>
      </c>
      <c r="B15" s="5">
        <v>45</v>
      </c>
      <c r="C15" s="8">
        <v>0.91500000000000004</v>
      </c>
      <c r="D15" s="5">
        <v>45</v>
      </c>
      <c r="E15" s="5">
        <v>45</v>
      </c>
      <c r="F15" s="8">
        <v>0.74199999999999999</v>
      </c>
      <c r="G15" s="5">
        <v>60</v>
      </c>
      <c r="H15" s="5">
        <v>55</v>
      </c>
      <c r="I15" s="8">
        <v>0.88700000000000001</v>
      </c>
      <c r="J15" s="5">
        <v>60</v>
      </c>
      <c r="K15" s="5">
        <v>50</v>
      </c>
      <c r="L15" s="8">
        <v>0.90900000000000003</v>
      </c>
      <c r="M15" s="5">
        <v>55</v>
      </c>
      <c r="N15" s="5">
        <v>45</v>
      </c>
      <c r="O15" s="8">
        <v>0.71899999999999997</v>
      </c>
      <c r="P15" s="5">
        <v>65</v>
      </c>
    </row>
    <row r="16" spans="1:16" x14ac:dyDescent="0.35">
      <c r="A16" t="s">
        <v>55</v>
      </c>
      <c r="B16" s="5" t="s">
        <v>23</v>
      </c>
      <c r="C16" s="5" t="s">
        <v>23</v>
      </c>
      <c r="D16" s="5">
        <v>0</v>
      </c>
      <c r="E16" s="5" t="s">
        <v>23</v>
      </c>
      <c r="F16" s="5" t="s">
        <v>23</v>
      </c>
      <c r="G16" s="5">
        <v>0</v>
      </c>
      <c r="H16" s="5" t="s">
        <v>23</v>
      </c>
      <c r="I16" s="5" t="s">
        <v>23</v>
      </c>
      <c r="J16" s="5">
        <v>0</v>
      </c>
      <c r="K16" s="5" t="s">
        <v>25</v>
      </c>
      <c r="L16" s="5" t="s">
        <v>25</v>
      </c>
      <c r="M16" s="5" t="s">
        <v>25</v>
      </c>
      <c r="N16" s="5" t="s">
        <v>23</v>
      </c>
      <c r="O16" s="5" t="s">
        <v>23</v>
      </c>
      <c r="P16" s="5">
        <v>0</v>
      </c>
    </row>
    <row r="17" spans="1:16" x14ac:dyDescent="0.35">
      <c r="A17" t="s">
        <v>56</v>
      </c>
      <c r="B17" s="5" t="s">
        <v>25</v>
      </c>
      <c r="C17" s="5" t="s">
        <v>25</v>
      </c>
      <c r="D17" s="5" t="s">
        <v>25</v>
      </c>
      <c r="E17" s="5">
        <v>5</v>
      </c>
      <c r="F17" s="8">
        <v>1</v>
      </c>
      <c r="G17" s="5">
        <v>5</v>
      </c>
      <c r="H17" s="5" t="s">
        <v>25</v>
      </c>
      <c r="I17" s="5" t="s">
        <v>25</v>
      </c>
      <c r="J17" s="5">
        <v>5</v>
      </c>
      <c r="K17" s="5">
        <v>5</v>
      </c>
      <c r="L17" s="8">
        <v>1</v>
      </c>
      <c r="M17" s="5">
        <v>5</v>
      </c>
      <c r="N17" s="5">
        <v>5</v>
      </c>
      <c r="O17" s="8">
        <v>0.85699999999999998</v>
      </c>
      <c r="P17" s="5">
        <v>5</v>
      </c>
    </row>
    <row r="18" spans="1:16" x14ac:dyDescent="0.35">
      <c r="A18" t="s">
        <v>57</v>
      </c>
      <c r="B18" s="5" t="s">
        <v>23</v>
      </c>
      <c r="C18" s="5" t="s">
        <v>23</v>
      </c>
      <c r="D18" s="5">
        <v>0</v>
      </c>
      <c r="E18" s="5" t="s">
        <v>23</v>
      </c>
      <c r="F18" s="5" t="s">
        <v>23</v>
      </c>
      <c r="G18" s="5">
        <v>0</v>
      </c>
      <c r="H18" s="5" t="s">
        <v>25</v>
      </c>
      <c r="I18" s="5" t="s">
        <v>25</v>
      </c>
      <c r="J18" s="5" t="s">
        <v>25</v>
      </c>
      <c r="K18" s="5" t="s">
        <v>23</v>
      </c>
      <c r="L18" s="5" t="s">
        <v>23</v>
      </c>
      <c r="M18" s="5">
        <v>0</v>
      </c>
      <c r="N18" s="5" t="s">
        <v>23</v>
      </c>
      <c r="O18" s="5" t="s">
        <v>23</v>
      </c>
      <c r="P18" s="5">
        <v>0</v>
      </c>
    </row>
    <row r="19" spans="1:16" x14ac:dyDescent="0.35">
      <c r="A19" t="s">
        <v>29</v>
      </c>
      <c r="B19" s="5" t="s">
        <v>23</v>
      </c>
      <c r="C19" s="5" t="s">
        <v>23</v>
      </c>
      <c r="D19" s="5">
        <v>0</v>
      </c>
      <c r="E19" s="5" t="s">
        <v>25</v>
      </c>
      <c r="F19" s="5" t="s">
        <v>25</v>
      </c>
      <c r="G19" s="5" t="s">
        <v>25</v>
      </c>
      <c r="H19" s="5" t="s">
        <v>23</v>
      </c>
      <c r="I19" s="5" t="s">
        <v>23</v>
      </c>
      <c r="J19" s="5">
        <v>0</v>
      </c>
      <c r="K19" s="5" t="s">
        <v>23</v>
      </c>
      <c r="L19" s="5" t="s">
        <v>23</v>
      </c>
      <c r="M19" s="5">
        <v>0</v>
      </c>
      <c r="N19" s="5" t="s">
        <v>25</v>
      </c>
      <c r="O19" s="5" t="s">
        <v>25</v>
      </c>
      <c r="P19" s="5" t="s">
        <v>25</v>
      </c>
    </row>
    <row r="20" spans="1:16" x14ac:dyDescent="0.35">
      <c r="A20" t="s">
        <v>30</v>
      </c>
      <c r="B20" s="5" t="s">
        <v>23</v>
      </c>
      <c r="C20" s="5" t="s">
        <v>23</v>
      </c>
      <c r="D20" s="5">
        <v>0</v>
      </c>
      <c r="E20" s="5" t="s">
        <v>23</v>
      </c>
      <c r="F20" s="5" t="s">
        <v>23</v>
      </c>
      <c r="G20" s="5">
        <v>0</v>
      </c>
      <c r="H20" s="5" t="s">
        <v>23</v>
      </c>
      <c r="I20" s="5" t="s">
        <v>23</v>
      </c>
      <c r="J20" s="5">
        <v>0</v>
      </c>
      <c r="K20" s="5" t="s">
        <v>23</v>
      </c>
      <c r="L20" s="5" t="s">
        <v>23</v>
      </c>
      <c r="M20" s="5">
        <v>0</v>
      </c>
      <c r="N20" s="5" t="s">
        <v>23</v>
      </c>
      <c r="O20" s="5" t="s">
        <v>23</v>
      </c>
      <c r="P20" s="5">
        <v>0</v>
      </c>
    </row>
    <row r="21" spans="1:16" x14ac:dyDescent="0.35">
      <c r="A21" t="s">
        <v>31</v>
      </c>
      <c r="B21" s="5" t="s">
        <v>23</v>
      </c>
      <c r="C21" s="5" t="s">
        <v>23</v>
      </c>
      <c r="D21" s="5">
        <v>0</v>
      </c>
      <c r="E21" s="5" t="s">
        <v>23</v>
      </c>
      <c r="F21" s="5" t="s">
        <v>23</v>
      </c>
      <c r="G21" s="5">
        <v>0</v>
      </c>
      <c r="H21" s="5" t="s">
        <v>23</v>
      </c>
      <c r="I21" s="5" t="s">
        <v>23</v>
      </c>
      <c r="J21" s="5">
        <v>0</v>
      </c>
      <c r="K21" s="5" t="s">
        <v>23</v>
      </c>
      <c r="L21" s="5" t="s">
        <v>23</v>
      </c>
      <c r="M21" s="5">
        <v>0</v>
      </c>
      <c r="N21" s="5" t="s">
        <v>23</v>
      </c>
      <c r="O21" s="5" t="s">
        <v>23</v>
      </c>
      <c r="P21" s="5">
        <v>0</v>
      </c>
    </row>
    <row r="22" spans="1:16" x14ac:dyDescent="0.35">
      <c r="A22" t="s">
        <v>58</v>
      </c>
      <c r="B22" s="5" t="s">
        <v>25</v>
      </c>
      <c r="C22" s="5" t="s">
        <v>25</v>
      </c>
      <c r="D22" s="5" t="s">
        <v>25</v>
      </c>
      <c r="E22" s="5" t="s">
        <v>25</v>
      </c>
      <c r="F22" s="5" t="s">
        <v>25</v>
      </c>
      <c r="G22" s="5" t="s">
        <v>25</v>
      </c>
      <c r="H22" s="5">
        <v>5</v>
      </c>
      <c r="I22" s="8">
        <v>0.55600000000000005</v>
      </c>
      <c r="J22" s="5">
        <v>10</v>
      </c>
      <c r="K22" s="5" t="s">
        <v>25</v>
      </c>
      <c r="L22" s="5" t="s">
        <v>25</v>
      </c>
      <c r="M22" s="5" t="s">
        <v>25</v>
      </c>
      <c r="N22" s="5">
        <v>5</v>
      </c>
      <c r="O22" s="8">
        <v>0.66700000000000004</v>
      </c>
      <c r="P22" s="5">
        <v>10</v>
      </c>
    </row>
    <row r="23" spans="1:16" x14ac:dyDescent="0.35">
      <c r="A23" t="s">
        <v>32</v>
      </c>
      <c r="B23" s="5" t="s">
        <v>23</v>
      </c>
      <c r="C23" s="5" t="s">
        <v>23</v>
      </c>
      <c r="D23" s="5">
        <v>0</v>
      </c>
      <c r="E23" s="5" t="s">
        <v>23</v>
      </c>
      <c r="F23" s="5" t="s">
        <v>23</v>
      </c>
      <c r="G23" s="5">
        <v>0</v>
      </c>
      <c r="H23" s="5" t="s">
        <v>23</v>
      </c>
      <c r="I23" s="5" t="s">
        <v>23</v>
      </c>
      <c r="J23" s="5">
        <v>0</v>
      </c>
      <c r="K23" s="5" t="s">
        <v>23</v>
      </c>
      <c r="L23" s="5" t="s">
        <v>23</v>
      </c>
      <c r="M23" s="5">
        <v>0</v>
      </c>
      <c r="N23" s="5" t="s">
        <v>23</v>
      </c>
      <c r="O23" s="5" t="s">
        <v>23</v>
      </c>
      <c r="P23" s="5">
        <v>0</v>
      </c>
    </row>
    <row r="24" spans="1:16" x14ac:dyDescent="0.35">
      <c r="A24" t="s">
        <v>59</v>
      </c>
      <c r="B24" s="5" t="s">
        <v>23</v>
      </c>
      <c r="C24" s="5" t="s">
        <v>23</v>
      </c>
      <c r="D24" s="5">
        <v>0</v>
      </c>
      <c r="E24" s="5" t="s">
        <v>25</v>
      </c>
      <c r="F24" s="5" t="s">
        <v>25</v>
      </c>
      <c r="G24" s="5" t="s">
        <v>25</v>
      </c>
      <c r="H24" s="5" t="s">
        <v>25</v>
      </c>
      <c r="I24" s="5" t="s">
        <v>25</v>
      </c>
      <c r="J24" s="5" t="s">
        <v>25</v>
      </c>
      <c r="K24" s="5" t="s">
        <v>23</v>
      </c>
      <c r="L24" s="5" t="s">
        <v>23</v>
      </c>
      <c r="M24" s="5">
        <v>0</v>
      </c>
      <c r="N24" s="5" t="s">
        <v>23</v>
      </c>
      <c r="O24" s="5" t="s">
        <v>23</v>
      </c>
      <c r="P24" s="5">
        <v>0</v>
      </c>
    </row>
    <row r="25" spans="1:16" x14ac:dyDescent="0.35">
      <c r="A25" t="s">
        <v>60</v>
      </c>
      <c r="B25" s="5">
        <v>15</v>
      </c>
      <c r="C25" s="8">
        <v>1</v>
      </c>
      <c r="D25" s="5">
        <v>15</v>
      </c>
      <c r="E25" s="5">
        <v>10</v>
      </c>
      <c r="F25" s="8">
        <v>0.52900000000000003</v>
      </c>
      <c r="G25" s="5">
        <v>15</v>
      </c>
      <c r="H25" s="5">
        <v>10</v>
      </c>
      <c r="I25" s="8">
        <v>0.84599999999999997</v>
      </c>
      <c r="J25" s="5">
        <v>15</v>
      </c>
      <c r="K25" s="5">
        <v>5</v>
      </c>
      <c r="L25" s="8">
        <v>1</v>
      </c>
      <c r="M25" s="5">
        <v>5</v>
      </c>
      <c r="N25" s="5">
        <v>5</v>
      </c>
      <c r="O25" s="8">
        <v>0.54500000000000004</v>
      </c>
      <c r="P25" s="5">
        <v>10</v>
      </c>
    </row>
    <row r="26" spans="1:16" x14ac:dyDescent="0.35">
      <c r="A26" t="s">
        <v>34</v>
      </c>
      <c r="B26" s="5" t="s">
        <v>23</v>
      </c>
      <c r="C26" s="5" t="s">
        <v>23</v>
      </c>
      <c r="D26" s="5">
        <v>0</v>
      </c>
      <c r="E26" s="5" t="s">
        <v>23</v>
      </c>
      <c r="F26" s="5" t="s">
        <v>23</v>
      </c>
      <c r="G26" s="5">
        <v>0</v>
      </c>
      <c r="H26" s="5" t="s">
        <v>23</v>
      </c>
      <c r="I26" s="5" t="s">
        <v>23</v>
      </c>
      <c r="J26" s="5">
        <v>0</v>
      </c>
      <c r="K26" s="5" t="s">
        <v>23</v>
      </c>
      <c r="L26" s="5" t="s">
        <v>23</v>
      </c>
      <c r="M26" s="5">
        <v>0</v>
      </c>
      <c r="N26" s="5" t="s">
        <v>23</v>
      </c>
      <c r="O26" s="5" t="s">
        <v>23</v>
      </c>
      <c r="P26" s="5">
        <v>0</v>
      </c>
    </row>
    <row r="27" spans="1:16" x14ac:dyDescent="0.35">
      <c r="A27" t="s">
        <v>61</v>
      </c>
      <c r="B27" s="5" t="s">
        <v>23</v>
      </c>
      <c r="C27" s="5" t="s">
        <v>23</v>
      </c>
      <c r="D27" s="5">
        <v>0</v>
      </c>
      <c r="E27" s="5" t="s">
        <v>23</v>
      </c>
      <c r="F27" s="5" t="s">
        <v>23</v>
      </c>
      <c r="G27" s="5">
        <v>0</v>
      </c>
      <c r="H27" s="5" t="s">
        <v>23</v>
      </c>
      <c r="I27" s="5" t="s">
        <v>23</v>
      </c>
      <c r="J27" s="5">
        <v>0</v>
      </c>
      <c r="K27" s="5" t="s">
        <v>23</v>
      </c>
      <c r="L27" s="5" t="s">
        <v>23</v>
      </c>
      <c r="M27" s="5">
        <v>0</v>
      </c>
      <c r="N27" s="5" t="s">
        <v>25</v>
      </c>
      <c r="O27" s="5" t="s">
        <v>25</v>
      </c>
      <c r="P27" s="5" t="s">
        <v>25</v>
      </c>
    </row>
    <row r="28" spans="1:16" x14ac:dyDescent="0.35">
      <c r="A28" t="s">
        <v>62</v>
      </c>
      <c r="B28" s="5" t="s">
        <v>23</v>
      </c>
      <c r="C28" s="5" t="s">
        <v>23</v>
      </c>
      <c r="D28" s="5">
        <v>0</v>
      </c>
      <c r="E28" s="5" t="s">
        <v>23</v>
      </c>
      <c r="F28" s="5" t="s">
        <v>23</v>
      </c>
      <c r="G28" s="5">
        <v>0</v>
      </c>
      <c r="H28" s="5" t="s">
        <v>23</v>
      </c>
      <c r="I28" s="5" t="s">
        <v>23</v>
      </c>
      <c r="J28" s="5">
        <v>0</v>
      </c>
      <c r="K28" s="5" t="s">
        <v>23</v>
      </c>
      <c r="L28" s="5" t="s">
        <v>23</v>
      </c>
      <c r="M28" s="5">
        <v>0</v>
      </c>
      <c r="N28" s="5" t="s">
        <v>23</v>
      </c>
      <c r="O28" s="5" t="s">
        <v>23</v>
      </c>
      <c r="P28" s="5">
        <v>0</v>
      </c>
    </row>
    <row r="29" spans="1:16" x14ac:dyDescent="0.35">
      <c r="A29" t="s">
        <v>63</v>
      </c>
      <c r="B29" s="5">
        <v>5</v>
      </c>
      <c r="C29" s="8">
        <v>1</v>
      </c>
      <c r="D29" s="5">
        <v>5</v>
      </c>
      <c r="E29" s="5" t="s">
        <v>23</v>
      </c>
      <c r="F29" s="5" t="s">
        <v>23</v>
      </c>
      <c r="G29" s="5">
        <v>0</v>
      </c>
      <c r="H29" s="5" t="s">
        <v>25</v>
      </c>
      <c r="I29" s="5" t="s">
        <v>25</v>
      </c>
      <c r="J29" s="5" t="s">
        <v>25</v>
      </c>
      <c r="K29" s="5">
        <v>10</v>
      </c>
      <c r="L29" s="8">
        <v>0.88900000000000001</v>
      </c>
      <c r="M29" s="5">
        <v>10</v>
      </c>
      <c r="N29" s="5" t="s">
        <v>25</v>
      </c>
      <c r="O29" s="5" t="s">
        <v>25</v>
      </c>
      <c r="P29" s="5">
        <v>5</v>
      </c>
    </row>
    <row r="30" spans="1:16" x14ac:dyDescent="0.35">
      <c r="A30" t="s">
        <v>64</v>
      </c>
      <c r="B30" s="5">
        <v>5</v>
      </c>
      <c r="C30" s="8">
        <v>0.83299999999999996</v>
      </c>
      <c r="D30" s="5">
        <v>5</v>
      </c>
      <c r="E30" s="5" t="s">
        <v>25</v>
      </c>
      <c r="F30" s="5" t="s">
        <v>25</v>
      </c>
      <c r="G30" s="5">
        <v>5</v>
      </c>
      <c r="H30" s="5">
        <v>5</v>
      </c>
      <c r="I30" s="8">
        <v>0.6</v>
      </c>
      <c r="J30" s="5">
        <v>10</v>
      </c>
      <c r="K30" s="5">
        <v>15</v>
      </c>
      <c r="L30" s="8">
        <v>1</v>
      </c>
      <c r="M30" s="5">
        <v>15</v>
      </c>
      <c r="N30" s="5" t="s">
        <v>25</v>
      </c>
      <c r="O30" s="5" t="s">
        <v>25</v>
      </c>
      <c r="P30" s="5" t="s">
        <v>25</v>
      </c>
    </row>
    <row r="31" spans="1:16" x14ac:dyDescent="0.35">
      <c r="A31" t="s">
        <v>65</v>
      </c>
      <c r="B31" s="5" t="s">
        <v>25</v>
      </c>
      <c r="C31" s="5" t="s">
        <v>25</v>
      </c>
      <c r="D31" s="5" t="s">
        <v>25</v>
      </c>
      <c r="E31" s="5">
        <v>5</v>
      </c>
      <c r="F31" s="8">
        <v>0.71399999999999997</v>
      </c>
      <c r="G31" s="5">
        <v>5</v>
      </c>
      <c r="H31" s="5">
        <v>10</v>
      </c>
      <c r="I31" s="8">
        <v>1</v>
      </c>
      <c r="J31" s="5">
        <v>10</v>
      </c>
      <c r="K31" s="5" t="s">
        <v>23</v>
      </c>
      <c r="L31" s="5" t="s">
        <v>23</v>
      </c>
      <c r="M31" s="5">
        <v>0</v>
      </c>
      <c r="N31" s="5" t="s">
        <v>25</v>
      </c>
      <c r="O31" s="5" t="s">
        <v>25</v>
      </c>
      <c r="P31" s="5">
        <v>10</v>
      </c>
    </row>
    <row r="32" spans="1:16" x14ac:dyDescent="0.35">
      <c r="A32" t="s">
        <v>66</v>
      </c>
      <c r="B32" s="5" t="s">
        <v>25</v>
      </c>
      <c r="C32" s="5" t="s">
        <v>25</v>
      </c>
      <c r="D32" s="5" t="s">
        <v>25</v>
      </c>
      <c r="E32" s="5" t="s">
        <v>25</v>
      </c>
      <c r="F32" s="5" t="s">
        <v>25</v>
      </c>
      <c r="G32" s="5" t="s">
        <v>25</v>
      </c>
      <c r="H32" s="5" t="s">
        <v>25</v>
      </c>
      <c r="I32" s="5" t="s">
        <v>25</v>
      </c>
      <c r="J32" s="5" t="s">
        <v>25</v>
      </c>
      <c r="K32" s="5">
        <v>5</v>
      </c>
      <c r="L32" s="8">
        <v>1</v>
      </c>
      <c r="M32" s="5">
        <v>5</v>
      </c>
      <c r="N32" s="5">
        <v>5</v>
      </c>
      <c r="O32" s="8">
        <v>1</v>
      </c>
      <c r="P32" s="5">
        <v>5</v>
      </c>
    </row>
    <row r="33" spans="1:16" x14ac:dyDescent="0.35">
      <c r="A33" t="s">
        <v>67</v>
      </c>
      <c r="B33" s="5" t="s">
        <v>25</v>
      </c>
      <c r="C33" s="5" t="s">
        <v>25</v>
      </c>
      <c r="D33" s="5" t="s">
        <v>25</v>
      </c>
      <c r="E33" s="5">
        <v>5</v>
      </c>
      <c r="F33" s="8">
        <v>0.83299999999999996</v>
      </c>
      <c r="G33" s="5">
        <v>5</v>
      </c>
      <c r="H33" s="5">
        <v>10</v>
      </c>
      <c r="I33" s="8">
        <v>1</v>
      </c>
      <c r="J33" s="5">
        <v>10</v>
      </c>
      <c r="K33" s="5" t="s">
        <v>25</v>
      </c>
      <c r="L33" s="5" t="s">
        <v>25</v>
      </c>
      <c r="M33" s="5" t="s">
        <v>25</v>
      </c>
      <c r="N33" s="5" t="s">
        <v>25</v>
      </c>
      <c r="O33" s="5" t="s">
        <v>25</v>
      </c>
      <c r="P33" s="5" t="s">
        <v>25</v>
      </c>
    </row>
    <row r="34" spans="1:16" x14ac:dyDescent="0.35">
      <c r="A34" t="s">
        <v>38</v>
      </c>
      <c r="B34" s="5">
        <v>10</v>
      </c>
      <c r="C34" s="8">
        <v>0.71399999999999997</v>
      </c>
      <c r="D34" s="5">
        <v>15</v>
      </c>
      <c r="E34" s="5">
        <v>15</v>
      </c>
      <c r="F34" s="8">
        <v>0.81</v>
      </c>
      <c r="G34" s="5">
        <v>20</v>
      </c>
      <c r="H34" s="5">
        <v>15</v>
      </c>
      <c r="I34" s="8">
        <v>0.66700000000000004</v>
      </c>
      <c r="J34" s="5">
        <v>25</v>
      </c>
      <c r="K34" s="5">
        <v>10</v>
      </c>
      <c r="L34" s="8">
        <v>0.84599999999999997</v>
      </c>
      <c r="M34" s="5">
        <v>15</v>
      </c>
      <c r="N34" s="5">
        <v>15</v>
      </c>
      <c r="O34" s="8">
        <v>0.92900000000000005</v>
      </c>
      <c r="P34" s="5">
        <v>15</v>
      </c>
    </row>
    <row r="35" spans="1:16" x14ac:dyDescent="0.35">
      <c r="A35" t="s">
        <v>68</v>
      </c>
      <c r="B35" s="5" t="s">
        <v>25</v>
      </c>
      <c r="C35" s="5" t="s">
        <v>25</v>
      </c>
      <c r="D35" s="5" t="s">
        <v>25</v>
      </c>
      <c r="E35" s="5" t="s">
        <v>23</v>
      </c>
      <c r="F35" s="5" t="s">
        <v>23</v>
      </c>
      <c r="G35" s="5">
        <v>0</v>
      </c>
      <c r="H35" s="5" t="s">
        <v>25</v>
      </c>
      <c r="I35" s="5" t="s">
        <v>25</v>
      </c>
      <c r="J35" s="5" t="s">
        <v>25</v>
      </c>
      <c r="K35" s="5" t="s">
        <v>23</v>
      </c>
      <c r="L35" s="5" t="s">
        <v>23</v>
      </c>
      <c r="M35" s="5">
        <v>0</v>
      </c>
      <c r="N35" s="5" t="s">
        <v>25</v>
      </c>
      <c r="O35" s="5" t="s">
        <v>25</v>
      </c>
      <c r="P35" s="5" t="s">
        <v>25</v>
      </c>
    </row>
    <row r="36" spans="1:16" x14ac:dyDescent="0.35">
      <c r="A36" t="s">
        <v>69</v>
      </c>
      <c r="B36" s="5">
        <v>10</v>
      </c>
      <c r="C36" s="8">
        <v>0.90900000000000003</v>
      </c>
      <c r="D36" s="5">
        <v>10</v>
      </c>
      <c r="E36" s="5">
        <v>20</v>
      </c>
      <c r="F36" s="8">
        <v>0.80800000000000005</v>
      </c>
      <c r="G36" s="5">
        <v>25</v>
      </c>
      <c r="H36" s="5">
        <v>10</v>
      </c>
      <c r="I36" s="8">
        <v>0.85699999999999998</v>
      </c>
      <c r="J36" s="5">
        <v>15</v>
      </c>
      <c r="K36" s="5">
        <v>15</v>
      </c>
      <c r="L36" s="8">
        <v>0.88900000000000001</v>
      </c>
      <c r="M36" s="5">
        <v>20</v>
      </c>
      <c r="N36" s="5">
        <v>25</v>
      </c>
      <c r="O36" s="8">
        <v>1</v>
      </c>
      <c r="P36" s="5">
        <v>25</v>
      </c>
    </row>
    <row r="37" spans="1:16" x14ac:dyDescent="0.35">
      <c r="A37" t="s">
        <v>39</v>
      </c>
      <c r="B37" s="5">
        <v>20</v>
      </c>
      <c r="C37" s="8">
        <v>1</v>
      </c>
      <c r="D37" s="5">
        <v>20</v>
      </c>
      <c r="E37" s="5">
        <v>20</v>
      </c>
      <c r="F37" s="8">
        <v>0.76900000000000002</v>
      </c>
      <c r="G37" s="5">
        <v>25</v>
      </c>
      <c r="H37" s="5">
        <v>25</v>
      </c>
      <c r="I37" s="8">
        <v>0.54300000000000004</v>
      </c>
      <c r="J37" s="5">
        <v>45</v>
      </c>
      <c r="K37" s="5">
        <v>10</v>
      </c>
      <c r="L37" s="8">
        <v>0.75</v>
      </c>
      <c r="M37" s="5">
        <v>15</v>
      </c>
      <c r="N37" s="5">
        <v>25</v>
      </c>
      <c r="O37" s="8">
        <v>1</v>
      </c>
      <c r="P37" s="5">
        <v>25</v>
      </c>
    </row>
    <row r="38" spans="1:16" x14ac:dyDescent="0.35">
      <c r="A38" t="s">
        <v>70</v>
      </c>
      <c r="B38" s="5" t="s">
        <v>25</v>
      </c>
      <c r="C38" s="5" t="s">
        <v>25</v>
      </c>
      <c r="D38" s="5" t="s">
        <v>25</v>
      </c>
      <c r="E38" s="5" t="s">
        <v>23</v>
      </c>
      <c r="F38" s="5" t="s">
        <v>23</v>
      </c>
      <c r="G38" s="5">
        <v>0</v>
      </c>
      <c r="H38" s="5" t="s">
        <v>23</v>
      </c>
      <c r="I38" s="5" t="s">
        <v>23</v>
      </c>
      <c r="J38" s="5">
        <v>0</v>
      </c>
      <c r="K38" s="5" t="s">
        <v>25</v>
      </c>
      <c r="L38" s="5" t="s">
        <v>25</v>
      </c>
      <c r="M38" s="5" t="s">
        <v>25</v>
      </c>
      <c r="N38" s="5" t="s">
        <v>25</v>
      </c>
      <c r="O38" s="5" t="s">
        <v>25</v>
      </c>
      <c r="P38" s="5" t="s">
        <v>25</v>
      </c>
    </row>
    <row r="39" spans="1:16" x14ac:dyDescent="0.35">
      <c r="A39" t="s">
        <v>71</v>
      </c>
      <c r="B39" s="5" t="s">
        <v>25</v>
      </c>
      <c r="C39" s="5" t="s">
        <v>25</v>
      </c>
      <c r="D39" s="5" t="s">
        <v>25</v>
      </c>
      <c r="E39" s="5">
        <v>5</v>
      </c>
      <c r="F39" s="8">
        <v>0.71399999999999997</v>
      </c>
      <c r="G39" s="5">
        <v>5</v>
      </c>
      <c r="H39" s="5">
        <v>20</v>
      </c>
      <c r="I39" s="8">
        <v>0.90500000000000003</v>
      </c>
      <c r="J39" s="5">
        <v>20</v>
      </c>
      <c r="K39" s="5" t="s">
        <v>25</v>
      </c>
      <c r="L39" s="5" t="s">
        <v>25</v>
      </c>
      <c r="M39" s="5">
        <v>10</v>
      </c>
      <c r="N39" s="5" t="s">
        <v>25</v>
      </c>
      <c r="O39" s="5" t="s">
        <v>25</v>
      </c>
      <c r="P39" s="5" t="s">
        <v>25</v>
      </c>
    </row>
    <row r="40" spans="1:16" x14ac:dyDescent="0.35">
      <c r="A40" t="s">
        <v>42</v>
      </c>
      <c r="B40" s="5" t="s">
        <v>23</v>
      </c>
      <c r="C40" s="5" t="s">
        <v>23</v>
      </c>
      <c r="D40" s="5">
        <v>0</v>
      </c>
      <c r="E40" s="5" t="s">
        <v>23</v>
      </c>
      <c r="F40" s="5" t="s">
        <v>23</v>
      </c>
      <c r="G40" s="5">
        <v>0</v>
      </c>
      <c r="H40" s="5" t="s">
        <v>23</v>
      </c>
      <c r="I40" s="5" t="s">
        <v>23</v>
      </c>
      <c r="J40" s="5">
        <v>0</v>
      </c>
      <c r="K40" s="5" t="s">
        <v>23</v>
      </c>
      <c r="L40" s="5" t="s">
        <v>23</v>
      </c>
      <c r="M40" s="5">
        <v>0</v>
      </c>
      <c r="N40" s="5" t="s">
        <v>23</v>
      </c>
      <c r="O40" s="5" t="s">
        <v>23</v>
      </c>
      <c r="P40" s="5">
        <v>0</v>
      </c>
    </row>
    <row r="41" spans="1:16" x14ac:dyDescent="0.35">
      <c r="A41" t="s">
        <v>72</v>
      </c>
      <c r="B41" s="5" t="s">
        <v>23</v>
      </c>
      <c r="C41" s="5" t="s">
        <v>23</v>
      </c>
      <c r="D41" s="5">
        <v>0</v>
      </c>
      <c r="E41" s="5" t="s">
        <v>23</v>
      </c>
      <c r="F41" s="5" t="s">
        <v>23</v>
      </c>
      <c r="G41" s="5">
        <v>0</v>
      </c>
      <c r="H41" s="5" t="s">
        <v>23</v>
      </c>
      <c r="I41" s="5" t="s">
        <v>23</v>
      </c>
      <c r="J41" s="5">
        <v>0</v>
      </c>
      <c r="K41" s="5" t="s">
        <v>23</v>
      </c>
      <c r="L41" s="5" t="s">
        <v>23</v>
      </c>
      <c r="M41" s="5">
        <v>0</v>
      </c>
      <c r="N41" s="5" t="s">
        <v>23</v>
      </c>
      <c r="O41" s="5" t="s">
        <v>23</v>
      </c>
      <c r="P41" s="5">
        <v>0</v>
      </c>
    </row>
    <row r="42" spans="1:16" x14ac:dyDescent="0.35">
      <c r="A42" s="7" t="s">
        <v>43</v>
      </c>
      <c r="B42" s="6">
        <v>240</v>
      </c>
      <c r="C42" s="9">
        <v>0.92200000000000004</v>
      </c>
      <c r="D42" s="6">
        <v>260</v>
      </c>
      <c r="E42" s="6">
        <v>250</v>
      </c>
      <c r="F42" s="9">
        <v>0.82799999999999996</v>
      </c>
      <c r="G42" s="6">
        <v>305</v>
      </c>
      <c r="H42" s="6">
        <v>310</v>
      </c>
      <c r="I42" s="9">
        <v>0.80800000000000005</v>
      </c>
      <c r="J42" s="6">
        <v>385</v>
      </c>
      <c r="K42" s="6">
        <v>245</v>
      </c>
      <c r="L42" s="9">
        <v>0.878</v>
      </c>
      <c r="M42" s="6">
        <v>280</v>
      </c>
      <c r="N42" s="6">
        <v>250</v>
      </c>
      <c r="O42" s="9">
        <v>0.83799999999999997</v>
      </c>
      <c r="P42" s="6">
        <v>295</v>
      </c>
    </row>
  </sheetData>
  <pageMargins left="0.7" right="0.7" top="0.75" bottom="0.75" header="0.3" footer="0.3"/>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3"/>
  <sheetViews>
    <sheetView workbookViewId="0"/>
  </sheetViews>
  <sheetFormatPr defaultColWidth="11.07421875" defaultRowHeight="15.5" x14ac:dyDescent="0.35"/>
  <cols>
    <col min="1" max="1" width="43.69140625" customWidth="1"/>
    <col min="2" max="2" width="19.69140625" customWidth="1"/>
    <col min="3" max="3" width="24.69140625" customWidth="1"/>
    <col min="4" max="4" width="13.69140625" customWidth="1"/>
    <col min="5" max="5" width="19.69140625" customWidth="1"/>
    <col min="6" max="6" width="24.69140625" customWidth="1"/>
    <col min="7" max="7" width="13.69140625" customWidth="1"/>
    <col min="8" max="8" width="19.69140625" customWidth="1"/>
    <col min="9" max="9" width="24.69140625" customWidth="1"/>
    <col min="10" max="10" width="13.69140625" customWidth="1"/>
    <col min="11" max="11" width="19.69140625" customWidth="1"/>
    <col min="12" max="12" width="24.69140625" customWidth="1"/>
    <col min="13" max="13" width="13.69140625" customWidth="1"/>
    <col min="14" max="14" width="19.69140625" customWidth="1"/>
    <col min="15" max="15" width="24.69140625" customWidth="1"/>
    <col min="16" max="16" width="13.69140625" customWidth="1"/>
  </cols>
  <sheetData>
    <row r="1" spans="1:16" ht="30" customHeight="1" x14ac:dyDescent="0.35">
      <c r="A1" s="1" t="s">
        <v>568</v>
      </c>
    </row>
    <row r="2" spans="1:16" x14ac:dyDescent="0.35">
      <c r="A2" t="s">
        <v>540</v>
      </c>
    </row>
    <row r="3" spans="1:16" x14ac:dyDescent="0.35">
      <c r="A3" t="s">
        <v>541</v>
      </c>
    </row>
    <row r="4" spans="1:16" x14ac:dyDescent="0.35">
      <c r="A4" s="4" t="s">
        <v>6</v>
      </c>
      <c r="B4" s="4" t="s">
        <v>7</v>
      </c>
      <c r="C4" s="4" t="s">
        <v>8</v>
      </c>
      <c r="D4" s="4" t="s">
        <v>9</v>
      </c>
      <c r="E4" s="4" t="s">
        <v>10</v>
      </c>
      <c r="F4" s="4" t="s">
        <v>11</v>
      </c>
      <c r="G4" s="4" t="s">
        <v>12</v>
      </c>
      <c r="H4" s="4" t="s">
        <v>13</v>
      </c>
      <c r="I4" s="4" t="s">
        <v>14</v>
      </c>
      <c r="J4" s="4" t="s">
        <v>15</v>
      </c>
      <c r="K4" s="4" t="s">
        <v>16</v>
      </c>
      <c r="L4" s="4" t="s">
        <v>17</v>
      </c>
      <c r="M4" s="4" t="s">
        <v>18</v>
      </c>
      <c r="N4" s="4" t="s">
        <v>19</v>
      </c>
      <c r="O4" s="4" t="s">
        <v>20</v>
      </c>
      <c r="P4" s="4" t="s">
        <v>21</v>
      </c>
    </row>
    <row r="5" spans="1:16" x14ac:dyDescent="0.35">
      <c r="A5" t="s">
        <v>44</v>
      </c>
      <c r="B5" s="5">
        <v>10</v>
      </c>
      <c r="C5" s="8">
        <v>1</v>
      </c>
      <c r="D5" s="5">
        <v>10</v>
      </c>
      <c r="E5" s="5">
        <v>15</v>
      </c>
      <c r="F5" s="8">
        <v>1</v>
      </c>
      <c r="G5" s="5">
        <v>15</v>
      </c>
      <c r="H5" s="5">
        <v>25</v>
      </c>
      <c r="I5" s="8">
        <v>0.96</v>
      </c>
      <c r="J5" s="5">
        <v>25</v>
      </c>
      <c r="K5" s="5">
        <v>5</v>
      </c>
      <c r="L5" s="8">
        <v>0.45500000000000002</v>
      </c>
      <c r="M5" s="5">
        <v>10</v>
      </c>
      <c r="N5" s="5">
        <v>5</v>
      </c>
      <c r="O5" s="8">
        <v>0.83299999999999996</v>
      </c>
      <c r="P5" s="5">
        <v>5</v>
      </c>
    </row>
    <row r="6" spans="1:16" x14ac:dyDescent="0.35">
      <c r="A6" t="s">
        <v>45</v>
      </c>
      <c r="B6" s="5">
        <v>75</v>
      </c>
      <c r="C6" s="8">
        <v>0.97499999999999998</v>
      </c>
      <c r="D6" s="5">
        <v>80</v>
      </c>
      <c r="E6" s="5">
        <v>70</v>
      </c>
      <c r="F6" s="8">
        <v>0.78400000000000003</v>
      </c>
      <c r="G6" s="5">
        <v>90</v>
      </c>
      <c r="H6" s="5">
        <v>50</v>
      </c>
      <c r="I6" s="8">
        <v>0.84699999999999998</v>
      </c>
      <c r="J6" s="5">
        <v>60</v>
      </c>
      <c r="K6" s="5">
        <v>35</v>
      </c>
      <c r="L6" s="8">
        <v>0.68799999999999994</v>
      </c>
      <c r="M6" s="5">
        <v>50</v>
      </c>
      <c r="N6" s="5">
        <v>25</v>
      </c>
      <c r="O6" s="8">
        <v>0.871</v>
      </c>
      <c r="P6" s="5">
        <v>30</v>
      </c>
    </row>
    <row r="7" spans="1:16" x14ac:dyDescent="0.35">
      <c r="A7" t="s">
        <v>46</v>
      </c>
      <c r="B7" s="5">
        <v>20</v>
      </c>
      <c r="C7" s="8">
        <v>0.95499999999999996</v>
      </c>
      <c r="D7" s="5">
        <v>20</v>
      </c>
      <c r="E7" s="5">
        <v>20</v>
      </c>
      <c r="F7" s="8">
        <v>0.9</v>
      </c>
      <c r="G7" s="5">
        <v>20</v>
      </c>
      <c r="H7" s="5">
        <v>10</v>
      </c>
      <c r="I7" s="8">
        <v>0.52600000000000002</v>
      </c>
      <c r="J7" s="5">
        <v>20</v>
      </c>
      <c r="K7" s="5">
        <v>15</v>
      </c>
      <c r="L7" s="8">
        <v>0.82399999999999995</v>
      </c>
      <c r="M7" s="5">
        <v>15</v>
      </c>
      <c r="N7" s="5">
        <v>15</v>
      </c>
      <c r="O7" s="8">
        <v>0.82399999999999995</v>
      </c>
      <c r="P7" s="5">
        <v>15</v>
      </c>
    </row>
    <row r="8" spans="1:16" x14ac:dyDescent="0.35">
      <c r="A8" t="s">
        <v>47</v>
      </c>
      <c r="B8" s="5">
        <v>30</v>
      </c>
      <c r="C8" s="8">
        <v>1</v>
      </c>
      <c r="D8" s="5">
        <v>30</v>
      </c>
      <c r="E8" s="5">
        <v>35</v>
      </c>
      <c r="F8" s="8">
        <v>0.89500000000000002</v>
      </c>
      <c r="G8" s="5">
        <v>40</v>
      </c>
      <c r="H8" s="5">
        <v>30</v>
      </c>
      <c r="I8" s="8">
        <v>0.97</v>
      </c>
      <c r="J8" s="5">
        <v>35</v>
      </c>
      <c r="K8" s="5">
        <v>20</v>
      </c>
      <c r="L8" s="8">
        <v>0.91300000000000003</v>
      </c>
      <c r="M8" s="5">
        <v>25</v>
      </c>
      <c r="N8" s="5">
        <v>20</v>
      </c>
      <c r="O8" s="8">
        <v>0.84</v>
      </c>
      <c r="P8" s="5">
        <v>25</v>
      </c>
    </row>
    <row r="9" spans="1:16" x14ac:dyDescent="0.35">
      <c r="A9" t="s">
        <v>73</v>
      </c>
      <c r="B9" s="5" t="s">
        <v>23</v>
      </c>
      <c r="C9" s="5" t="s">
        <v>23</v>
      </c>
      <c r="D9" s="5">
        <v>0</v>
      </c>
      <c r="E9" s="5" t="s">
        <v>23</v>
      </c>
      <c r="F9" s="5" t="s">
        <v>23</v>
      </c>
      <c r="G9" s="5">
        <v>0</v>
      </c>
      <c r="H9" s="5" t="s">
        <v>23</v>
      </c>
      <c r="I9" s="5" t="s">
        <v>23</v>
      </c>
      <c r="J9" s="5" t="s">
        <v>23</v>
      </c>
      <c r="K9" s="5" t="s">
        <v>23</v>
      </c>
      <c r="L9" s="5" t="s">
        <v>23</v>
      </c>
      <c r="M9" s="5" t="s">
        <v>23</v>
      </c>
      <c r="N9" s="5" t="s">
        <v>23</v>
      </c>
      <c r="O9" s="5" t="s">
        <v>23</v>
      </c>
      <c r="P9" s="5" t="s">
        <v>23</v>
      </c>
    </row>
    <row r="10" spans="1:16" x14ac:dyDescent="0.35">
      <c r="A10" t="s">
        <v>48</v>
      </c>
      <c r="B10" s="5">
        <v>30</v>
      </c>
      <c r="C10" s="8">
        <v>1</v>
      </c>
      <c r="D10" s="5">
        <v>30</v>
      </c>
      <c r="E10" s="5">
        <v>15</v>
      </c>
      <c r="F10" s="8">
        <v>0.94399999999999995</v>
      </c>
      <c r="G10" s="5">
        <v>20</v>
      </c>
      <c r="H10" s="5">
        <v>20</v>
      </c>
      <c r="I10" s="8">
        <v>1</v>
      </c>
      <c r="J10" s="5">
        <v>20</v>
      </c>
      <c r="K10" s="5">
        <v>20</v>
      </c>
      <c r="L10" s="8">
        <v>0.91300000000000003</v>
      </c>
      <c r="M10" s="5">
        <v>25</v>
      </c>
      <c r="N10" s="5">
        <v>20</v>
      </c>
      <c r="O10" s="8">
        <v>0.9</v>
      </c>
      <c r="P10" s="5">
        <v>20</v>
      </c>
    </row>
    <row r="11" spans="1:16" x14ac:dyDescent="0.35">
      <c r="A11" t="s">
        <v>74</v>
      </c>
      <c r="B11" s="5" t="s">
        <v>23</v>
      </c>
      <c r="C11" s="5" t="s">
        <v>23</v>
      </c>
      <c r="D11" s="5">
        <v>0</v>
      </c>
      <c r="E11" s="5" t="s">
        <v>23</v>
      </c>
      <c r="F11" s="5" t="s">
        <v>23</v>
      </c>
      <c r="G11" s="5">
        <v>0</v>
      </c>
      <c r="H11" s="5" t="s">
        <v>23</v>
      </c>
      <c r="I11" s="5" t="s">
        <v>23</v>
      </c>
      <c r="J11" s="5">
        <v>0</v>
      </c>
      <c r="K11" s="5" t="s">
        <v>25</v>
      </c>
      <c r="L11" s="5" t="s">
        <v>25</v>
      </c>
      <c r="M11" s="5" t="s">
        <v>25</v>
      </c>
      <c r="N11" s="5" t="s">
        <v>23</v>
      </c>
      <c r="O11" s="5" t="s">
        <v>23</v>
      </c>
      <c r="P11" s="5">
        <v>0</v>
      </c>
    </row>
    <row r="12" spans="1:16" x14ac:dyDescent="0.35">
      <c r="A12" t="s">
        <v>49</v>
      </c>
      <c r="B12" s="5">
        <v>40</v>
      </c>
      <c r="C12" s="8">
        <v>0.92900000000000005</v>
      </c>
      <c r="D12" s="5">
        <v>40</v>
      </c>
      <c r="E12" s="5">
        <v>25</v>
      </c>
      <c r="F12" s="8">
        <v>0.88900000000000001</v>
      </c>
      <c r="G12" s="5">
        <v>25</v>
      </c>
      <c r="H12" s="5">
        <v>15</v>
      </c>
      <c r="I12" s="8">
        <v>1</v>
      </c>
      <c r="J12" s="5">
        <v>15</v>
      </c>
      <c r="K12" s="5">
        <v>15</v>
      </c>
      <c r="L12" s="8">
        <v>1</v>
      </c>
      <c r="M12" s="5">
        <v>15</v>
      </c>
      <c r="N12" s="5">
        <v>15</v>
      </c>
      <c r="O12" s="8">
        <v>1</v>
      </c>
      <c r="P12" s="5">
        <v>15</v>
      </c>
    </row>
    <row r="13" spans="1:16" x14ac:dyDescent="0.35">
      <c r="A13" t="s">
        <v>50</v>
      </c>
      <c r="B13" s="5">
        <v>0</v>
      </c>
      <c r="C13" s="8">
        <v>0</v>
      </c>
      <c r="D13" s="5" t="s">
        <v>25</v>
      </c>
      <c r="E13" s="5" t="s">
        <v>25</v>
      </c>
      <c r="F13" s="5" t="s">
        <v>25</v>
      </c>
      <c r="G13" s="5" t="s">
        <v>25</v>
      </c>
      <c r="H13" s="5" t="s">
        <v>25</v>
      </c>
      <c r="I13" s="5" t="s">
        <v>25</v>
      </c>
      <c r="J13" s="5" t="s">
        <v>25</v>
      </c>
      <c r="K13" s="5" t="s">
        <v>23</v>
      </c>
      <c r="L13" s="5" t="s">
        <v>23</v>
      </c>
      <c r="M13" s="5">
        <v>0</v>
      </c>
      <c r="N13" s="5">
        <v>5</v>
      </c>
      <c r="O13" s="8">
        <v>1</v>
      </c>
      <c r="P13" s="5">
        <v>5</v>
      </c>
    </row>
    <row r="14" spans="1:16" x14ac:dyDescent="0.35">
      <c r="A14" t="s">
        <v>51</v>
      </c>
      <c r="B14" s="5">
        <v>20</v>
      </c>
      <c r="C14" s="8">
        <v>0.95</v>
      </c>
      <c r="D14" s="5">
        <v>20</v>
      </c>
      <c r="E14" s="5">
        <v>20</v>
      </c>
      <c r="F14" s="8">
        <v>0.91300000000000003</v>
      </c>
      <c r="G14" s="5">
        <v>25</v>
      </c>
      <c r="H14" s="5">
        <v>15</v>
      </c>
      <c r="I14" s="8">
        <v>0.78900000000000003</v>
      </c>
      <c r="J14" s="5">
        <v>20</v>
      </c>
      <c r="K14" s="5">
        <v>15</v>
      </c>
      <c r="L14" s="8">
        <v>0.8</v>
      </c>
      <c r="M14" s="5">
        <v>20</v>
      </c>
      <c r="N14" s="5">
        <v>15</v>
      </c>
      <c r="O14" s="8">
        <v>0.94099999999999995</v>
      </c>
      <c r="P14" s="5">
        <v>15</v>
      </c>
    </row>
    <row r="15" spans="1:16" x14ac:dyDescent="0.35">
      <c r="A15" t="s">
        <v>75</v>
      </c>
      <c r="B15" s="5" t="s">
        <v>23</v>
      </c>
      <c r="C15" s="5" t="s">
        <v>23</v>
      </c>
      <c r="D15" s="5">
        <v>0</v>
      </c>
      <c r="E15" s="5" t="s">
        <v>23</v>
      </c>
      <c r="F15" s="5" t="s">
        <v>23</v>
      </c>
      <c r="G15" s="5">
        <v>0</v>
      </c>
      <c r="H15" s="5" t="s">
        <v>23</v>
      </c>
      <c r="I15" s="5" t="s">
        <v>23</v>
      </c>
      <c r="J15" s="5">
        <v>0</v>
      </c>
      <c r="K15" s="5" t="s">
        <v>23</v>
      </c>
      <c r="L15" s="5" t="s">
        <v>23</v>
      </c>
      <c r="M15" s="5">
        <v>0</v>
      </c>
      <c r="N15" s="5" t="s">
        <v>23</v>
      </c>
      <c r="O15" s="5" t="s">
        <v>23</v>
      </c>
      <c r="P15" s="5">
        <v>0</v>
      </c>
    </row>
    <row r="16" spans="1:16" x14ac:dyDescent="0.35">
      <c r="A16" t="s">
        <v>76</v>
      </c>
      <c r="B16" s="5">
        <v>10</v>
      </c>
      <c r="C16" s="8">
        <v>1</v>
      </c>
      <c r="D16" s="5">
        <v>10</v>
      </c>
      <c r="E16" s="5" t="s">
        <v>25</v>
      </c>
      <c r="F16" s="5" t="s">
        <v>25</v>
      </c>
      <c r="G16" s="5" t="s">
        <v>25</v>
      </c>
      <c r="H16" s="5" t="s">
        <v>25</v>
      </c>
      <c r="I16" s="5" t="s">
        <v>25</v>
      </c>
      <c r="J16" s="5" t="s">
        <v>25</v>
      </c>
      <c r="K16" s="5" t="s">
        <v>23</v>
      </c>
      <c r="L16" s="5" t="s">
        <v>23</v>
      </c>
      <c r="M16" s="5">
        <v>0</v>
      </c>
      <c r="N16" s="5" t="s">
        <v>25</v>
      </c>
      <c r="O16" s="5" t="s">
        <v>25</v>
      </c>
      <c r="P16" s="5" t="s">
        <v>25</v>
      </c>
    </row>
    <row r="17" spans="1:16" x14ac:dyDescent="0.35">
      <c r="A17" t="s">
        <v>53</v>
      </c>
      <c r="B17" s="5" t="s">
        <v>25</v>
      </c>
      <c r="C17" s="5" t="s">
        <v>25</v>
      </c>
      <c r="D17" s="5" t="s">
        <v>25</v>
      </c>
      <c r="E17" s="5" t="s">
        <v>25</v>
      </c>
      <c r="F17" s="5" t="s">
        <v>25</v>
      </c>
      <c r="G17" s="5" t="s">
        <v>25</v>
      </c>
      <c r="H17" s="5" t="s">
        <v>25</v>
      </c>
      <c r="I17" s="5" t="s">
        <v>25</v>
      </c>
      <c r="J17" s="5" t="s">
        <v>25</v>
      </c>
      <c r="K17" s="5" t="s">
        <v>25</v>
      </c>
      <c r="L17" s="5" t="s">
        <v>25</v>
      </c>
      <c r="M17" s="5" t="s">
        <v>25</v>
      </c>
      <c r="N17" s="5" t="s">
        <v>25</v>
      </c>
      <c r="O17" s="5" t="s">
        <v>25</v>
      </c>
      <c r="P17" s="5" t="s">
        <v>25</v>
      </c>
    </row>
    <row r="18" spans="1:16" x14ac:dyDescent="0.35">
      <c r="A18" t="s">
        <v>77</v>
      </c>
      <c r="B18" s="5" t="s">
        <v>23</v>
      </c>
      <c r="C18" s="5" t="s">
        <v>23</v>
      </c>
      <c r="D18" s="5">
        <v>0</v>
      </c>
      <c r="E18" s="5" t="s">
        <v>23</v>
      </c>
      <c r="F18" s="5" t="s">
        <v>23</v>
      </c>
      <c r="G18" s="5">
        <v>0</v>
      </c>
      <c r="H18" s="5" t="s">
        <v>23</v>
      </c>
      <c r="I18" s="5" t="s">
        <v>23</v>
      </c>
      <c r="J18" s="5">
        <v>0</v>
      </c>
      <c r="K18" s="5" t="s">
        <v>23</v>
      </c>
      <c r="L18" s="5" t="s">
        <v>23</v>
      </c>
      <c r="M18" s="5">
        <v>0</v>
      </c>
      <c r="N18" s="5" t="s">
        <v>23</v>
      </c>
      <c r="O18" s="5" t="s">
        <v>23</v>
      </c>
      <c r="P18" s="5">
        <v>0</v>
      </c>
    </row>
    <row r="19" spans="1:16" x14ac:dyDescent="0.35">
      <c r="A19" t="s">
        <v>78</v>
      </c>
      <c r="B19" s="5" t="s">
        <v>25</v>
      </c>
      <c r="C19" s="5" t="s">
        <v>25</v>
      </c>
      <c r="D19" s="5" t="s">
        <v>25</v>
      </c>
      <c r="E19" s="5" t="s">
        <v>23</v>
      </c>
      <c r="F19" s="5" t="s">
        <v>23</v>
      </c>
      <c r="G19" s="5">
        <v>0</v>
      </c>
      <c r="H19" s="5" t="s">
        <v>25</v>
      </c>
      <c r="I19" s="5" t="s">
        <v>25</v>
      </c>
      <c r="J19" s="5" t="s">
        <v>25</v>
      </c>
      <c r="K19" s="5" t="s">
        <v>23</v>
      </c>
      <c r="L19" s="5" t="s">
        <v>23</v>
      </c>
      <c r="M19" s="5">
        <v>0</v>
      </c>
      <c r="N19" s="5">
        <v>5</v>
      </c>
      <c r="O19" s="8">
        <v>1</v>
      </c>
      <c r="P19" s="5">
        <v>5</v>
      </c>
    </row>
    <row r="20" spans="1:16" x14ac:dyDescent="0.35">
      <c r="A20" t="s">
        <v>54</v>
      </c>
      <c r="B20" s="5">
        <v>110</v>
      </c>
      <c r="C20" s="8">
        <v>0.99099999999999999</v>
      </c>
      <c r="D20" s="5">
        <v>115</v>
      </c>
      <c r="E20" s="5">
        <v>95</v>
      </c>
      <c r="F20" s="8">
        <v>0.82799999999999996</v>
      </c>
      <c r="G20" s="5">
        <v>115</v>
      </c>
      <c r="H20" s="5">
        <v>90</v>
      </c>
      <c r="I20" s="8">
        <v>0.86799999999999999</v>
      </c>
      <c r="J20" s="5">
        <v>105</v>
      </c>
      <c r="K20" s="5">
        <v>100</v>
      </c>
      <c r="L20" s="8">
        <v>0.92500000000000004</v>
      </c>
      <c r="M20" s="5">
        <v>105</v>
      </c>
      <c r="N20" s="5">
        <v>90</v>
      </c>
      <c r="O20" s="8">
        <v>0.89200000000000002</v>
      </c>
      <c r="P20" s="5">
        <v>100</v>
      </c>
    </row>
    <row r="21" spans="1:16" x14ac:dyDescent="0.35">
      <c r="A21" t="s">
        <v>55</v>
      </c>
      <c r="B21" s="5" t="s">
        <v>25</v>
      </c>
      <c r="C21" s="5" t="s">
        <v>25</v>
      </c>
      <c r="D21" s="5" t="s">
        <v>25</v>
      </c>
      <c r="E21" s="5" t="s">
        <v>23</v>
      </c>
      <c r="F21" s="5" t="s">
        <v>23</v>
      </c>
      <c r="G21" s="5">
        <v>0</v>
      </c>
      <c r="H21" s="5" t="s">
        <v>23</v>
      </c>
      <c r="I21" s="5" t="s">
        <v>23</v>
      </c>
      <c r="J21" s="5">
        <v>0</v>
      </c>
      <c r="K21" s="5" t="s">
        <v>25</v>
      </c>
      <c r="L21" s="5" t="s">
        <v>25</v>
      </c>
      <c r="M21" s="5" t="s">
        <v>25</v>
      </c>
      <c r="N21" s="5" t="s">
        <v>25</v>
      </c>
      <c r="O21" s="5" t="s">
        <v>25</v>
      </c>
      <c r="P21" s="5" t="s">
        <v>25</v>
      </c>
    </row>
    <row r="22" spans="1:16" x14ac:dyDescent="0.35">
      <c r="A22" t="s">
        <v>56</v>
      </c>
      <c r="B22" s="5">
        <v>10</v>
      </c>
      <c r="C22" s="8">
        <v>1</v>
      </c>
      <c r="D22" s="5">
        <v>10</v>
      </c>
      <c r="E22" s="5">
        <v>5</v>
      </c>
      <c r="F22" s="8">
        <v>1</v>
      </c>
      <c r="G22" s="5">
        <v>5</v>
      </c>
      <c r="H22" s="5">
        <v>10</v>
      </c>
      <c r="I22" s="8">
        <v>0.85699999999999998</v>
      </c>
      <c r="J22" s="5">
        <v>15</v>
      </c>
      <c r="K22" s="5">
        <v>5</v>
      </c>
      <c r="L22" s="8">
        <v>1</v>
      </c>
      <c r="M22" s="5">
        <v>5</v>
      </c>
      <c r="N22" s="5" t="s">
        <v>23</v>
      </c>
      <c r="O22" s="5" t="s">
        <v>23</v>
      </c>
      <c r="P22" s="5">
        <v>0</v>
      </c>
    </row>
    <row r="23" spans="1:16" x14ac:dyDescent="0.35">
      <c r="A23" t="s">
        <v>57</v>
      </c>
      <c r="B23" s="5" t="s">
        <v>23</v>
      </c>
      <c r="C23" s="5" t="s">
        <v>23</v>
      </c>
      <c r="D23" s="5">
        <v>0</v>
      </c>
      <c r="E23" s="5" t="s">
        <v>23</v>
      </c>
      <c r="F23" s="5" t="s">
        <v>23</v>
      </c>
      <c r="G23" s="5">
        <v>0</v>
      </c>
      <c r="H23" s="5" t="s">
        <v>23</v>
      </c>
      <c r="I23" s="5" t="s">
        <v>23</v>
      </c>
      <c r="J23" s="5">
        <v>0</v>
      </c>
      <c r="K23" s="5" t="s">
        <v>23</v>
      </c>
      <c r="L23" s="5" t="s">
        <v>23</v>
      </c>
      <c r="M23" s="5">
        <v>0</v>
      </c>
      <c r="N23" s="5" t="s">
        <v>23</v>
      </c>
      <c r="O23" s="5" t="s">
        <v>23</v>
      </c>
      <c r="P23" s="5">
        <v>0</v>
      </c>
    </row>
    <row r="24" spans="1:16" x14ac:dyDescent="0.35">
      <c r="A24" t="s">
        <v>29</v>
      </c>
      <c r="B24" s="5">
        <v>40</v>
      </c>
      <c r="C24" s="8">
        <v>0.95099999999999996</v>
      </c>
      <c r="D24" s="5">
        <v>40</v>
      </c>
      <c r="E24" s="5">
        <v>20</v>
      </c>
      <c r="F24" s="8">
        <v>0.91700000000000004</v>
      </c>
      <c r="G24" s="5">
        <v>25</v>
      </c>
      <c r="H24" s="5">
        <v>20</v>
      </c>
      <c r="I24" s="8">
        <v>0.90500000000000003</v>
      </c>
      <c r="J24" s="5">
        <v>20</v>
      </c>
      <c r="K24" s="5">
        <v>30</v>
      </c>
      <c r="L24" s="8">
        <v>1</v>
      </c>
      <c r="M24" s="5">
        <v>30</v>
      </c>
      <c r="N24" s="5">
        <v>30</v>
      </c>
      <c r="O24" s="8">
        <v>0.93300000000000005</v>
      </c>
      <c r="P24" s="5">
        <v>30</v>
      </c>
    </row>
    <row r="25" spans="1:16" x14ac:dyDescent="0.35">
      <c r="A25" t="s">
        <v>30</v>
      </c>
      <c r="B25" s="5" t="s">
        <v>23</v>
      </c>
      <c r="C25" s="5" t="s">
        <v>23</v>
      </c>
      <c r="D25" s="5">
        <v>0</v>
      </c>
      <c r="E25" s="5" t="s">
        <v>23</v>
      </c>
      <c r="F25" s="5" t="s">
        <v>23</v>
      </c>
      <c r="G25" s="5">
        <v>0</v>
      </c>
      <c r="H25" s="5" t="s">
        <v>23</v>
      </c>
      <c r="I25" s="5" t="s">
        <v>23</v>
      </c>
      <c r="J25" s="5">
        <v>0</v>
      </c>
      <c r="K25" s="5" t="s">
        <v>23</v>
      </c>
      <c r="L25" s="5" t="s">
        <v>23</v>
      </c>
      <c r="M25" s="5">
        <v>0</v>
      </c>
      <c r="N25" s="5" t="s">
        <v>23</v>
      </c>
      <c r="O25" s="5" t="s">
        <v>23</v>
      </c>
      <c r="P25" s="5">
        <v>0</v>
      </c>
    </row>
    <row r="26" spans="1:16" x14ac:dyDescent="0.35">
      <c r="A26" t="s">
        <v>31</v>
      </c>
      <c r="B26" s="5" t="s">
        <v>23</v>
      </c>
      <c r="C26" s="5" t="s">
        <v>23</v>
      </c>
      <c r="D26" s="5">
        <v>0</v>
      </c>
      <c r="E26" s="5" t="s">
        <v>23</v>
      </c>
      <c r="F26" s="5" t="s">
        <v>23</v>
      </c>
      <c r="G26" s="5">
        <v>0</v>
      </c>
      <c r="H26" s="5" t="s">
        <v>23</v>
      </c>
      <c r="I26" s="5" t="s">
        <v>23</v>
      </c>
      <c r="J26" s="5">
        <v>0</v>
      </c>
      <c r="K26" s="5" t="s">
        <v>23</v>
      </c>
      <c r="L26" s="5" t="s">
        <v>23</v>
      </c>
      <c r="M26" s="5">
        <v>0</v>
      </c>
      <c r="N26" s="5" t="s">
        <v>23</v>
      </c>
      <c r="O26" s="5" t="s">
        <v>23</v>
      </c>
      <c r="P26" s="5">
        <v>0</v>
      </c>
    </row>
    <row r="27" spans="1:16" x14ac:dyDescent="0.35">
      <c r="A27" t="s">
        <v>58</v>
      </c>
      <c r="B27" s="5">
        <v>15</v>
      </c>
      <c r="C27" s="8">
        <v>0.85</v>
      </c>
      <c r="D27" s="5">
        <v>20</v>
      </c>
      <c r="E27" s="5">
        <v>20</v>
      </c>
      <c r="F27" s="8">
        <v>0.82599999999999996</v>
      </c>
      <c r="G27" s="5">
        <v>25</v>
      </c>
      <c r="H27" s="5">
        <v>25</v>
      </c>
      <c r="I27" s="8">
        <v>0.75</v>
      </c>
      <c r="J27" s="5">
        <v>30</v>
      </c>
      <c r="K27" s="5">
        <v>10</v>
      </c>
      <c r="L27" s="8">
        <v>0.69199999999999995</v>
      </c>
      <c r="M27" s="5">
        <v>15</v>
      </c>
      <c r="N27" s="5">
        <v>20</v>
      </c>
      <c r="O27" s="8">
        <v>0.9</v>
      </c>
      <c r="P27" s="5">
        <v>20</v>
      </c>
    </row>
    <row r="28" spans="1:16" x14ac:dyDescent="0.35">
      <c r="A28" t="s">
        <v>32</v>
      </c>
      <c r="B28" s="5">
        <v>25</v>
      </c>
      <c r="C28" s="8">
        <v>1</v>
      </c>
      <c r="D28" s="5">
        <v>25</v>
      </c>
      <c r="E28" s="5">
        <v>5</v>
      </c>
      <c r="F28" s="8">
        <v>1</v>
      </c>
      <c r="G28" s="5">
        <v>5</v>
      </c>
      <c r="H28" s="5">
        <v>10</v>
      </c>
      <c r="I28" s="8">
        <v>1</v>
      </c>
      <c r="J28" s="5">
        <v>10</v>
      </c>
      <c r="K28" s="5">
        <v>15</v>
      </c>
      <c r="L28" s="8">
        <v>1</v>
      </c>
      <c r="M28" s="5">
        <v>15</v>
      </c>
      <c r="N28" s="5" t="s">
        <v>25</v>
      </c>
      <c r="O28" s="5" t="s">
        <v>25</v>
      </c>
      <c r="P28" s="5" t="s">
        <v>25</v>
      </c>
    </row>
    <row r="29" spans="1:16" x14ac:dyDescent="0.35">
      <c r="A29" t="s">
        <v>79</v>
      </c>
      <c r="B29" s="5" t="s">
        <v>25</v>
      </c>
      <c r="C29" s="5" t="s">
        <v>25</v>
      </c>
      <c r="D29" s="5" t="s">
        <v>25</v>
      </c>
      <c r="E29" s="5" t="s">
        <v>25</v>
      </c>
      <c r="F29" s="5" t="s">
        <v>25</v>
      </c>
      <c r="G29" s="5" t="s">
        <v>25</v>
      </c>
      <c r="H29" s="5" t="s">
        <v>25</v>
      </c>
      <c r="I29" s="5" t="s">
        <v>25</v>
      </c>
      <c r="J29" s="5" t="s">
        <v>25</v>
      </c>
      <c r="K29" s="5" t="s">
        <v>25</v>
      </c>
      <c r="L29" s="5" t="s">
        <v>25</v>
      </c>
      <c r="M29" s="5" t="s">
        <v>25</v>
      </c>
      <c r="N29" s="5" t="s">
        <v>25</v>
      </c>
      <c r="O29" s="5" t="s">
        <v>25</v>
      </c>
      <c r="P29" s="5" t="s">
        <v>25</v>
      </c>
    </row>
    <row r="30" spans="1:16" x14ac:dyDescent="0.35">
      <c r="A30" t="s">
        <v>59</v>
      </c>
      <c r="B30" s="5" t="s">
        <v>23</v>
      </c>
      <c r="C30" s="5" t="s">
        <v>23</v>
      </c>
      <c r="D30" s="5">
        <v>0</v>
      </c>
      <c r="E30" s="5" t="s">
        <v>23</v>
      </c>
      <c r="F30" s="5" t="s">
        <v>23</v>
      </c>
      <c r="G30" s="5">
        <v>0</v>
      </c>
      <c r="H30" s="5" t="s">
        <v>23</v>
      </c>
      <c r="I30" s="5" t="s">
        <v>23</v>
      </c>
      <c r="J30" s="5">
        <v>0</v>
      </c>
      <c r="K30" s="5" t="s">
        <v>23</v>
      </c>
      <c r="L30" s="5" t="s">
        <v>23</v>
      </c>
      <c r="M30" s="5">
        <v>0</v>
      </c>
      <c r="N30" s="5" t="s">
        <v>25</v>
      </c>
      <c r="O30" s="5" t="s">
        <v>25</v>
      </c>
      <c r="P30" s="5" t="s">
        <v>25</v>
      </c>
    </row>
    <row r="31" spans="1:16" x14ac:dyDescent="0.35">
      <c r="A31" t="s">
        <v>60</v>
      </c>
      <c r="B31" s="5">
        <v>35</v>
      </c>
      <c r="C31" s="8">
        <v>0.97099999999999997</v>
      </c>
      <c r="D31" s="5">
        <v>35</v>
      </c>
      <c r="E31" s="5">
        <v>40</v>
      </c>
      <c r="F31" s="8">
        <v>0.90500000000000003</v>
      </c>
      <c r="G31" s="5">
        <v>40</v>
      </c>
      <c r="H31" s="5">
        <v>40</v>
      </c>
      <c r="I31" s="8">
        <v>0.90900000000000003</v>
      </c>
      <c r="J31" s="5">
        <v>45</v>
      </c>
      <c r="K31" s="5">
        <v>25</v>
      </c>
      <c r="L31" s="8">
        <v>0.85199999999999998</v>
      </c>
      <c r="M31" s="5">
        <v>25</v>
      </c>
      <c r="N31" s="5">
        <v>25</v>
      </c>
      <c r="O31" s="8">
        <v>0.72199999999999998</v>
      </c>
      <c r="P31" s="5">
        <v>35</v>
      </c>
    </row>
    <row r="32" spans="1:16" x14ac:dyDescent="0.35">
      <c r="A32" t="s">
        <v>34</v>
      </c>
      <c r="B32" s="5" t="s">
        <v>23</v>
      </c>
      <c r="C32" s="5" t="s">
        <v>23</v>
      </c>
      <c r="D32" s="5">
        <v>0</v>
      </c>
      <c r="E32" s="5" t="s">
        <v>23</v>
      </c>
      <c r="F32" s="5" t="s">
        <v>23</v>
      </c>
      <c r="G32" s="5">
        <v>0</v>
      </c>
      <c r="H32" s="5" t="s">
        <v>23</v>
      </c>
      <c r="I32" s="5" t="s">
        <v>23</v>
      </c>
      <c r="J32" s="5">
        <v>0</v>
      </c>
      <c r="K32" s="5" t="s">
        <v>23</v>
      </c>
      <c r="L32" s="5" t="s">
        <v>23</v>
      </c>
      <c r="M32" s="5">
        <v>0</v>
      </c>
      <c r="N32" s="5" t="s">
        <v>23</v>
      </c>
      <c r="O32" s="5" t="s">
        <v>23</v>
      </c>
      <c r="P32" s="5">
        <v>0</v>
      </c>
    </row>
    <row r="33" spans="1:16" x14ac:dyDescent="0.35">
      <c r="A33" t="s">
        <v>61</v>
      </c>
      <c r="B33" s="5" t="s">
        <v>23</v>
      </c>
      <c r="C33" s="5" t="s">
        <v>23</v>
      </c>
      <c r="D33" s="5">
        <v>0</v>
      </c>
      <c r="E33" s="5" t="s">
        <v>23</v>
      </c>
      <c r="F33" s="5" t="s">
        <v>23</v>
      </c>
      <c r="G33" s="5">
        <v>0</v>
      </c>
      <c r="H33" s="5" t="s">
        <v>23</v>
      </c>
      <c r="I33" s="5" t="s">
        <v>23</v>
      </c>
      <c r="J33" s="5">
        <v>0</v>
      </c>
      <c r="K33" s="5" t="s">
        <v>25</v>
      </c>
      <c r="L33" s="5" t="s">
        <v>25</v>
      </c>
      <c r="M33" s="5" t="s">
        <v>25</v>
      </c>
      <c r="N33" s="5" t="s">
        <v>25</v>
      </c>
      <c r="O33" s="5" t="s">
        <v>25</v>
      </c>
      <c r="P33" s="5" t="s">
        <v>25</v>
      </c>
    </row>
    <row r="34" spans="1:16" x14ac:dyDescent="0.35">
      <c r="A34" t="s">
        <v>62</v>
      </c>
      <c r="B34" s="5" t="s">
        <v>23</v>
      </c>
      <c r="C34" s="5" t="s">
        <v>23</v>
      </c>
      <c r="D34" s="5">
        <v>0</v>
      </c>
      <c r="E34" s="5">
        <v>5</v>
      </c>
      <c r="F34" s="8">
        <v>1</v>
      </c>
      <c r="G34" s="5">
        <v>5</v>
      </c>
      <c r="H34" s="5" t="s">
        <v>23</v>
      </c>
      <c r="I34" s="5" t="s">
        <v>23</v>
      </c>
      <c r="J34" s="5">
        <v>0</v>
      </c>
      <c r="K34" s="5" t="s">
        <v>25</v>
      </c>
      <c r="L34" s="5" t="s">
        <v>25</v>
      </c>
      <c r="M34" s="5" t="s">
        <v>25</v>
      </c>
      <c r="N34" s="5" t="s">
        <v>25</v>
      </c>
      <c r="O34" s="5" t="s">
        <v>25</v>
      </c>
      <c r="P34" s="5" t="s">
        <v>25</v>
      </c>
    </row>
    <row r="35" spans="1:16" x14ac:dyDescent="0.35">
      <c r="A35" t="s">
        <v>80</v>
      </c>
      <c r="B35" s="5" t="s">
        <v>23</v>
      </c>
      <c r="C35" s="5" t="s">
        <v>23</v>
      </c>
      <c r="D35" s="5">
        <v>0</v>
      </c>
      <c r="E35" s="5" t="s">
        <v>23</v>
      </c>
      <c r="F35" s="5" t="s">
        <v>23</v>
      </c>
      <c r="G35" s="5">
        <v>0</v>
      </c>
      <c r="H35" s="5" t="s">
        <v>23</v>
      </c>
      <c r="I35" s="5" t="s">
        <v>23</v>
      </c>
      <c r="J35" s="5">
        <v>0</v>
      </c>
      <c r="K35" s="5" t="s">
        <v>23</v>
      </c>
      <c r="L35" s="5" t="s">
        <v>23</v>
      </c>
      <c r="M35" s="5">
        <v>0</v>
      </c>
      <c r="N35" s="5" t="s">
        <v>23</v>
      </c>
      <c r="O35" s="5" t="s">
        <v>23</v>
      </c>
      <c r="P35" s="5">
        <v>0</v>
      </c>
    </row>
    <row r="36" spans="1:16" x14ac:dyDescent="0.35">
      <c r="A36" t="s">
        <v>81</v>
      </c>
      <c r="B36" s="5">
        <v>225</v>
      </c>
      <c r="C36" s="8">
        <v>0.95299999999999996</v>
      </c>
      <c r="D36" s="5">
        <v>235</v>
      </c>
      <c r="E36" s="5">
        <v>125</v>
      </c>
      <c r="F36" s="8">
        <v>0.74299999999999999</v>
      </c>
      <c r="G36" s="5">
        <v>170</v>
      </c>
      <c r="H36" s="5">
        <v>190</v>
      </c>
      <c r="I36" s="8">
        <v>0.93200000000000005</v>
      </c>
      <c r="J36" s="5">
        <v>205</v>
      </c>
      <c r="K36" s="5">
        <v>175</v>
      </c>
      <c r="L36" s="8">
        <v>0.89200000000000002</v>
      </c>
      <c r="M36" s="5">
        <v>195</v>
      </c>
      <c r="N36" s="5">
        <v>195</v>
      </c>
      <c r="O36" s="8">
        <v>0.93700000000000006</v>
      </c>
      <c r="P36" s="5">
        <v>205</v>
      </c>
    </row>
    <row r="37" spans="1:16" x14ac:dyDescent="0.35">
      <c r="A37" t="s">
        <v>63</v>
      </c>
      <c r="B37" s="5">
        <v>70</v>
      </c>
      <c r="C37" s="8">
        <v>1</v>
      </c>
      <c r="D37" s="5">
        <v>70</v>
      </c>
      <c r="E37" s="5">
        <v>70</v>
      </c>
      <c r="F37" s="8">
        <v>1</v>
      </c>
      <c r="G37" s="5">
        <v>70</v>
      </c>
      <c r="H37" s="5">
        <v>65</v>
      </c>
      <c r="I37" s="8">
        <v>0.98499999999999999</v>
      </c>
      <c r="J37" s="5">
        <v>70</v>
      </c>
      <c r="K37" s="5" t="s">
        <v>25</v>
      </c>
      <c r="L37" s="5" t="s">
        <v>25</v>
      </c>
      <c r="M37" s="5" t="s">
        <v>25</v>
      </c>
      <c r="N37" s="5" t="s">
        <v>25</v>
      </c>
      <c r="O37" s="5" t="s">
        <v>25</v>
      </c>
      <c r="P37" s="5" t="s">
        <v>25</v>
      </c>
    </row>
    <row r="38" spans="1:16" x14ac:dyDescent="0.35">
      <c r="A38" t="s">
        <v>64</v>
      </c>
      <c r="B38" s="5">
        <v>10</v>
      </c>
      <c r="C38" s="8">
        <v>0.90900000000000003</v>
      </c>
      <c r="D38" s="5">
        <v>10</v>
      </c>
      <c r="E38" s="5">
        <v>25</v>
      </c>
      <c r="F38" s="8">
        <v>0.86699999999999999</v>
      </c>
      <c r="G38" s="5">
        <v>30</v>
      </c>
      <c r="H38" s="5">
        <v>35</v>
      </c>
      <c r="I38" s="8">
        <v>0.85699999999999998</v>
      </c>
      <c r="J38" s="5">
        <v>40</v>
      </c>
      <c r="K38" s="5">
        <v>40</v>
      </c>
      <c r="L38" s="8">
        <v>0.95499999999999996</v>
      </c>
      <c r="M38" s="5">
        <v>45</v>
      </c>
      <c r="N38" s="5">
        <v>20</v>
      </c>
      <c r="O38" s="8">
        <v>0.84</v>
      </c>
      <c r="P38" s="5">
        <v>25</v>
      </c>
    </row>
    <row r="39" spans="1:16" x14ac:dyDescent="0.35">
      <c r="A39" t="s">
        <v>65</v>
      </c>
      <c r="B39" s="5">
        <v>10</v>
      </c>
      <c r="C39" s="8">
        <v>0.72699999999999998</v>
      </c>
      <c r="D39" s="5">
        <v>10</v>
      </c>
      <c r="E39" s="5">
        <v>5</v>
      </c>
      <c r="F39" s="8">
        <v>0.6</v>
      </c>
      <c r="G39" s="5">
        <v>10</v>
      </c>
      <c r="H39" s="5">
        <v>10</v>
      </c>
      <c r="I39" s="8">
        <v>0.76900000000000002</v>
      </c>
      <c r="J39" s="5">
        <v>15</v>
      </c>
      <c r="K39" s="5" t="s">
        <v>25</v>
      </c>
      <c r="L39" s="5" t="s">
        <v>25</v>
      </c>
      <c r="M39" s="5">
        <v>10</v>
      </c>
      <c r="N39" s="5">
        <v>20</v>
      </c>
      <c r="O39" s="8">
        <v>1</v>
      </c>
      <c r="P39" s="5">
        <v>20</v>
      </c>
    </row>
    <row r="40" spans="1:16" x14ac:dyDescent="0.35">
      <c r="A40" t="s">
        <v>66</v>
      </c>
      <c r="B40" s="5" t="s">
        <v>25</v>
      </c>
      <c r="C40" s="5" t="s">
        <v>25</v>
      </c>
      <c r="D40" s="5" t="s">
        <v>25</v>
      </c>
      <c r="E40" s="5">
        <v>5</v>
      </c>
      <c r="F40" s="8">
        <v>1</v>
      </c>
      <c r="G40" s="5">
        <v>5</v>
      </c>
      <c r="H40" s="5">
        <v>5</v>
      </c>
      <c r="I40" s="8">
        <v>1</v>
      </c>
      <c r="J40" s="5">
        <v>5</v>
      </c>
      <c r="K40" s="5" t="s">
        <v>25</v>
      </c>
      <c r="L40" s="5" t="s">
        <v>25</v>
      </c>
      <c r="M40" s="5" t="s">
        <v>25</v>
      </c>
      <c r="N40" s="5" t="s">
        <v>25</v>
      </c>
      <c r="O40" s="5" t="s">
        <v>25</v>
      </c>
      <c r="P40" s="5" t="s">
        <v>25</v>
      </c>
    </row>
    <row r="41" spans="1:16" x14ac:dyDescent="0.35">
      <c r="A41" t="s">
        <v>82</v>
      </c>
      <c r="B41" s="5" t="s">
        <v>23</v>
      </c>
      <c r="C41" s="5" t="s">
        <v>23</v>
      </c>
      <c r="D41" s="5">
        <v>0</v>
      </c>
      <c r="E41" s="5" t="s">
        <v>23</v>
      </c>
      <c r="F41" s="5" t="s">
        <v>23</v>
      </c>
      <c r="G41" s="5">
        <v>0</v>
      </c>
      <c r="H41" s="5" t="s">
        <v>23</v>
      </c>
      <c r="I41" s="5" t="s">
        <v>23</v>
      </c>
      <c r="J41" s="5">
        <v>0</v>
      </c>
      <c r="K41" s="5" t="s">
        <v>23</v>
      </c>
      <c r="L41" s="5" t="s">
        <v>23</v>
      </c>
      <c r="M41" s="5">
        <v>0</v>
      </c>
      <c r="N41" s="5" t="s">
        <v>23</v>
      </c>
      <c r="O41" s="5" t="s">
        <v>23</v>
      </c>
      <c r="P41" s="5">
        <v>0</v>
      </c>
    </row>
    <row r="42" spans="1:16" x14ac:dyDescent="0.35">
      <c r="A42" t="s">
        <v>67</v>
      </c>
      <c r="B42" s="5" t="s">
        <v>25</v>
      </c>
      <c r="C42" s="5" t="s">
        <v>25</v>
      </c>
      <c r="D42" s="5" t="s">
        <v>25</v>
      </c>
      <c r="E42" s="5">
        <v>5</v>
      </c>
      <c r="F42" s="8">
        <v>0.875</v>
      </c>
      <c r="G42" s="5">
        <v>10</v>
      </c>
      <c r="H42" s="5" t="s">
        <v>23</v>
      </c>
      <c r="I42" s="5" t="s">
        <v>23</v>
      </c>
      <c r="J42" s="5">
        <v>0</v>
      </c>
      <c r="K42" s="5" t="s">
        <v>25</v>
      </c>
      <c r="L42" s="5" t="s">
        <v>25</v>
      </c>
      <c r="M42" s="5" t="s">
        <v>25</v>
      </c>
      <c r="N42" s="5" t="s">
        <v>23</v>
      </c>
      <c r="O42" s="5" t="s">
        <v>23</v>
      </c>
      <c r="P42" s="5">
        <v>0</v>
      </c>
    </row>
    <row r="43" spans="1:16" x14ac:dyDescent="0.35">
      <c r="A43" t="s">
        <v>38</v>
      </c>
      <c r="B43" s="5">
        <v>15</v>
      </c>
      <c r="C43" s="8">
        <v>0.85</v>
      </c>
      <c r="D43" s="5">
        <v>20</v>
      </c>
      <c r="E43" s="5">
        <v>200</v>
      </c>
      <c r="F43" s="8">
        <v>0.99</v>
      </c>
      <c r="G43" s="5">
        <v>200</v>
      </c>
      <c r="H43" s="5">
        <v>225</v>
      </c>
      <c r="I43" s="8">
        <v>0.97799999999999998</v>
      </c>
      <c r="J43" s="5">
        <v>230</v>
      </c>
      <c r="K43" s="5">
        <v>210</v>
      </c>
      <c r="L43" s="8">
        <v>0.995</v>
      </c>
      <c r="M43" s="5">
        <v>210</v>
      </c>
      <c r="N43" s="5">
        <v>215</v>
      </c>
      <c r="O43" s="8">
        <v>0.99099999999999999</v>
      </c>
      <c r="P43" s="5">
        <v>215</v>
      </c>
    </row>
    <row r="44" spans="1:16" x14ac:dyDescent="0.35">
      <c r="A44" t="s">
        <v>68</v>
      </c>
      <c r="B44" s="5">
        <v>20</v>
      </c>
      <c r="C44" s="8">
        <v>0.875</v>
      </c>
      <c r="D44" s="5">
        <v>25</v>
      </c>
      <c r="E44" s="5">
        <v>15</v>
      </c>
      <c r="F44" s="8">
        <v>0.94399999999999995</v>
      </c>
      <c r="G44" s="5">
        <v>20</v>
      </c>
      <c r="H44" s="5">
        <v>15</v>
      </c>
      <c r="I44" s="8">
        <v>0.88900000000000001</v>
      </c>
      <c r="J44" s="5">
        <v>20</v>
      </c>
      <c r="K44" s="5">
        <v>10</v>
      </c>
      <c r="L44" s="8">
        <v>1</v>
      </c>
      <c r="M44" s="5">
        <v>10</v>
      </c>
      <c r="N44" s="5">
        <v>10</v>
      </c>
      <c r="O44" s="8">
        <v>0.90900000000000003</v>
      </c>
      <c r="P44" s="5">
        <v>10</v>
      </c>
    </row>
    <row r="45" spans="1:16" x14ac:dyDescent="0.35">
      <c r="A45" t="s">
        <v>69</v>
      </c>
      <c r="B45" s="5">
        <v>50</v>
      </c>
      <c r="C45" s="8">
        <v>0.94499999999999995</v>
      </c>
      <c r="D45" s="5">
        <v>55</v>
      </c>
      <c r="E45" s="5">
        <v>50</v>
      </c>
      <c r="F45" s="8">
        <v>0.92300000000000004</v>
      </c>
      <c r="G45" s="5">
        <v>50</v>
      </c>
      <c r="H45" s="5">
        <v>65</v>
      </c>
      <c r="I45" s="8">
        <v>0.9</v>
      </c>
      <c r="J45" s="5">
        <v>70</v>
      </c>
      <c r="K45" s="5">
        <v>55</v>
      </c>
      <c r="L45" s="8">
        <v>0.91800000000000004</v>
      </c>
      <c r="M45" s="5">
        <v>60</v>
      </c>
      <c r="N45" s="5">
        <v>45</v>
      </c>
      <c r="O45" s="8">
        <v>0.93500000000000005</v>
      </c>
      <c r="P45" s="5">
        <v>45</v>
      </c>
    </row>
    <row r="46" spans="1:16" x14ac:dyDescent="0.35">
      <c r="A46" t="s">
        <v>83</v>
      </c>
      <c r="B46" s="5" t="s">
        <v>23</v>
      </c>
      <c r="C46" s="5" t="s">
        <v>23</v>
      </c>
      <c r="D46" s="5">
        <v>0</v>
      </c>
      <c r="E46" s="5" t="s">
        <v>23</v>
      </c>
      <c r="F46" s="5" t="s">
        <v>23</v>
      </c>
      <c r="G46" s="5">
        <v>0</v>
      </c>
      <c r="H46" s="5" t="s">
        <v>23</v>
      </c>
      <c r="I46" s="5" t="s">
        <v>23</v>
      </c>
      <c r="J46" s="5">
        <v>0</v>
      </c>
      <c r="K46" s="5" t="s">
        <v>23</v>
      </c>
      <c r="L46" s="5" t="s">
        <v>23</v>
      </c>
      <c r="M46" s="5">
        <v>0</v>
      </c>
      <c r="N46" s="5" t="s">
        <v>23</v>
      </c>
      <c r="O46" s="5" t="s">
        <v>23</v>
      </c>
      <c r="P46" s="5">
        <v>0</v>
      </c>
    </row>
    <row r="47" spans="1:16" x14ac:dyDescent="0.35">
      <c r="A47" t="s">
        <v>84</v>
      </c>
      <c r="B47" s="5" t="s">
        <v>23</v>
      </c>
      <c r="C47" s="5" t="s">
        <v>23</v>
      </c>
      <c r="D47" s="5">
        <v>0</v>
      </c>
      <c r="E47" s="5" t="s">
        <v>23</v>
      </c>
      <c r="F47" s="5" t="s">
        <v>23</v>
      </c>
      <c r="G47" s="5">
        <v>0</v>
      </c>
      <c r="H47" s="5" t="s">
        <v>23</v>
      </c>
      <c r="I47" s="5" t="s">
        <v>23</v>
      </c>
      <c r="J47" s="5">
        <v>0</v>
      </c>
      <c r="K47" s="5" t="s">
        <v>23</v>
      </c>
      <c r="L47" s="5" t="s">
        <v>23</v>
      </c>
      <c r="M47" s="5">
        <v>0</v>
      </c>
      <c r="N47" s="5" t="s">
        <v>23</v>
      </c>
      <c r="O47" s="5" t="s">
        <v>23</v>
      </c>
      <c r="P47" s="5">
        <v>0</v>
      </c>
    </row>
    <row r="48" spans="1:16" x14ac:dyDescent="0.35">
      <c r="A48" t="s">
        <v>85</v>
      </c>
      <c r="B48" s="5">
        <v>5</v>
      </c>
      <c r="C48" s="8">
        <v>0.85699999999999998</v>
      </c>
      <c r="D48" s="5">
        <v>5</v>
      </c>
      <c r="E48" s="5">
        <v>10</v>
      </c>
      <c r="F48" s="8">
        <v>0.66700000000000004</v>
      </c>
      <c r="G48" s="5">
        <v>15</v>
      </c>
      <c r="H48" s="5">
        <v>15</v>
      </c>
      <c r="I48" s="8">
        <v>0.68400000000000005</v>
      </c>
      <c r="J48" s="5">
        <v>20</v>
      </c>
      <c r="K48" s="5">
        <v>10</v>
      </c>
      <c r="L48" s="8">
        <v>0.83299999999999996</v>
      </c>
      <c r="M48" s="5">
        <v>10</v>
      </c>
      <c r="N48" s="5" t="s">
        <v>25</v>
      </c>
      <c r="O48" s="5" t="s">
        <v>25</v>
      </c>
      <c r="P48" s="5" t="s">
        <v>25</v>
      </c>
    </row>
    <row r="49" spans="1:16" x14ac:dyDescent="0.35">
      <c r="A49" t="s">
        <v>70</v>
      </c>
      <c r="B49" s="5">
        <v>45</v>
      </c>
      <c r="C49" s="8">
        <v>1</v>
      </c>
      <c r="D49" s="5">
        <v>45</v>
      </c>
      <c r="E49" s="5">
        <v>65</v>
      </c>
      <c r="F49" s="8">
        <v>0.98499999999999999</v>
      </c>
      <c r="G49" s="5">
        <v>65</v>
      </c>
      <c r="H49" s="5">
        <v>45</v>
      </c>
      <c r="I49" s="8">
        <v>0.97899999999999998</v>
      </c>
      <c r="J49" s="5">
        <v>45</v>
      </c>
      <c r="K49" s="5">
        <v>45</v>
      </c>
      <c r="L49" s="8">
        <v>0.97899999999999998</v>
      </c>
      <c r="M49" s="5">
        <v>50</v>
      </c>
      <c r="N49" s="5">
        <v>55</v>
      </c>
      <c r="O49" s="8">
        <v>0.94899999999999995</v>
      </c>
      <c r="P49" s="5">
        <v>60</v>
      </c>
    </row>
    <row r="50" spans="1:16" x14ac:dyDescent="0.35">
      <c r="A50" t="s">
        <v>71</v>
      </c>
      <c r="B50" s="5">
        <v>10</v>
      </c>
      <c r="C50" s="8">
        <v>1</v>
      </c>
      <c r="D50" s="5">
        <v>10</v>
      </c>
      <c r="E50" s="5">
        <v>10</v>
      </c>
      <c r="F50" s="8">
        <v>1</v>
      </c>
      <c r="G50" s="5">
        <v>10</v>
      </c>
      <c r="H50" s="5" t="s">
        <v>23</v>
      </c>
      <c r="I50" s="5" t="s">
        <v>23</v>
      </c>
      <c r="J50" s="5">
        <v>0</v>
      </c>
      <c r="K50" s="5" t="s">
        <v>25</v>
      </c>
      <c r="L50" s="5" t="s">
        <v>25</v>
      </c>
      <c r="M50" s="5" t="s">
        <v>25</v>
      </c>
      <c r="N50" s="5" t="s">
        <v>25</v>
      </c>
      <c r="O50" s="5" t="s">
        <v>25</v>
      </c>
      <c r="P50" s="5" t="s">
        <v>25</v>
      </c>
    </row>
    <row r="51" spans="1:16" x14ac:dyDescent="0.35">
      <c r="A51" t="s">
        <v>42</v>
      </c>
      <c r="B51" s="5">
        <v>10</v>
      </c>
      <c r="C51" s="8">
        <v>1</v>
      </c>
      <c r="D51" s="5">
        <v>10</v>
      </c>
      <c r="E51" s="5">
        <v>10</v>
      </c>
      <c r="F51" s="8">
        <v>1</v>
      </c>
      <c r="G51" s="5">
        <v>10</v>
      </c>
      <c r="H51" s="5">
        <v>10</v>
      </c>
      <c r="I51" s="8">
        <v>0.78600000000000003</v>
      </c>
      <c r="J51" s="5">
        <v>15</v>
      </c>
      <c r="K51" s="5">
        <v>10</v>
      </c>
      <c r="L51" s="8">
        <v>1</v>
      </c>
      <c r="M51" s="5">
        <v>10</v>
      </c>
      <c r="N51" s="5">
        <v>15</v>
      </c>
      <c r="O51" s="8">
        <v>1</v>
      </c>
      <c r="P51" s="5">
        <v>15</v>
      </c>
    </row>
    <row r="52" spans="1:16" x14ac:dyDescent="0.35">
      <c r="A52" t="s">
        <v>72</v>
      </c>
      <c r="B52" s="5" t="s">
        <v>23</v>
      </c>
      <c r="C52" s="5" t="s">
        <v>23</v>
      </c>
      <c r="D52" s="5">
        <v>0</v>
      </c>
      <c r="E52" s="5" t="s">
        <v>23</v>
      </c>
      <c r="F52" s="5" t="s">
        <v>23</v>
      </c>
      <c r="G52" s="5">
        <v>0</v>
      </c>
      <c r="H52" s="5" t="s">
        <v>23</v>
      </c>
      <c r="I52" s="5" t="s">
        <v>23</v>
      </c>
      <c r="J52" s="5">
        <v>0</v>
      </c>
      <c r="K52" s="5" t="s">
        <v>23</v>
      </c>
      <c r="L52" s="5" t="s">
        <v>23</v>
      </c>
      <c r="M52" s="5">
        <v>0</v>
      </c>
      <c r="N52" s="5" t="s">
        <v>23</v>
      </c>
      <c r="O52" s="5" t="s">
        <v>23</v>
      </c>
      <c r="P52" s="5">
        <v>0</v>
      </c>
    </row>
    <row r="53" spans="1:16" x14ac:dyDescent="0.35">
      <c r="A53" s="7" t="s">
        <v>43</v>
      </c>
      <c r="B53" s="6">
        <v>960</v>
      </c>
      <c r="C53" s="9">
        <v>0.96</v>
      </c>
      <c r="D53" s="10">
        <v>1000</v>
      </c>
      <c r="E53" s="10">
        <v>1000</v>
      </c>
      <c r="F53" s="9">
        <v>0.88700000000000001</v>
      </c>
      <c r="G53" s="10">
        <v>1125</v>
      </c>
      <c r="H53" s="10">
        <v>1060</v>
      </c>
      <c r="I53" s="9">
        <v>0.91200000000000003</v>
      </c>
      <c r="J53" s="10">
        <v>1165</v>
      </c>
      <c r="K53" s="6">
        <v>875</v>
      </c>
      <c r="L53" s="9">
        <v>0.90600000000000003</v>
      </c>
      <c r="M53" s="6">
        <v>965</v>
      </c>
      <c r="N53" s="6">
        <v>890</v>
      </c>
      <c r="O53" s="9">
        <v>0.92800000000000005</v>
      </c>
      <c r="P53" s="6">
        <v>960</v>
      </c>
    </row>
  </sheetData>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D59"/>
  <sheetViews>
    <sheetView workbookViewId="0"/>
  </sheetViews>
  <sheetFormatPr defaultColWidth="11.07421875" defaultRowHeight="15.5" x14ac:dyDescent="0.35"/>
  <cols>
    <col min="1" max="1" width="43.69140625" customWidth="1"/>
    <col min="2" max="2" width="19.69140625" customWidth="1"/>
    <col min="3" max="4" width="24.69140625" customWidth="1"/>
    <col min="5" max="5" width="29.69140625" customWidth="1"/>
    <col min="6" max="6" width="24.69140625" customWidth="1"/>
    <col min="7" max="7" width="29.69140625" customWidth="1"/>
    <col min="8" max="8" width="24.69140625" customWidth="1"/>
    <col min="9" max="9" width="29.69140625" customWidth="1"/>
    <col min="10" max="10" width="20.69140625" customWidth="1"/>
    <col min="11" max="11" width="25.69140625" customWidth="1"/>
    <col min="12" max="12" width="13.69140625" customWidth="1"/>
    <col min="13" max="13" width="19.69140625" customWidth="1"/>
    <col min="14" max="15" width="24.69140625" customWidth="1"/>
    <col min="16" max="16" width="29.69140625" customWidth="1"/>
    <col min="17" max="17" width="24.69140625" customWidth="1"/>
    <col min="18" max="18" width="29.69140625" customWidth="1"/>
    <col min="19" max="19" width="24.69140625" customWidth="1"/>
    <col min="20" max="20" width="29.69140625" customWidth="1"/>
    <col min="21" max="21" width="20.69140625" customWidth="1"/>
    <col min="22" max="22" width="25.69140625" customWidth="1"/>
    <col min="23" max="23" width="13.69140625" customWidth="1"/>
    <col min="24" max="24" width="19.69140625" customWidth="1"/>
    <col min="25" max="26" width="24.69140625" customWidth="1"/>
    <col min="27" max="27" width="29.69140625" customWidth="1"/>
    <col min="28" max="28" width="24.69140625" customWidth="1"/>
    <col min="29" max="29" width="29.69140625" customWidth="1"/>
    <col min="30" max="30" width="24.69140625" customWidth="1"/>
    <col min="31" max="31" width="29.69140625" customWidth="1"/>
    <col min="32" max="32" width="20.69140625" customWidth="1"/>
    <col min="33" max="33" width="25.69140625" customWidth="1"/>
    <col min="34" max="34" width="13.69140625" customWidth="1"/>
    <col min="35" max="35" width="19.69140625" customWidth="1"/>
    <col min="36" max="37" width="24.69140625" customWidth="1"/>
    <col min="38" max="38" width="29.69140625" customWidth="1"/>
    <col min="39" max="39" width="24.69140625" customWidth="1"/>
    <col min="40" max="40" width="29.69140625" customWidth="1"/>
    <col min="41" max="41" width="24.69140625" customWidth="1"/>
    <col min="42" max="42" width="29.69140625" customWidth="1"/>
    <col min="43" max="43" width="20.69140625" customWidth="1"/>
    <col min="44" max="44" width="25.69140625" customWidth="1"/>
    <col min="45" max="45" width="13.69140625" customWidth="1"/>
    <col min="46" max="46" width="19.69140625" customWidth="1"/>
    <col min="47" max="48" width="24.69140625" customWidth="1"/>
    <col min="49" max="49" width="29.69140625" customWidth="1"/>
    <col min="50" max="50" width="24.69140625" customWidth="1"/>
    <col min="51" max="51" width="29.69140625" customWidth="1"/>
    <col min="52" max="52" width="24.69140625" customWidth="1"/>
    <col min="53" max="53" width="29.69140625" customWidth="1"/>
    <col min="54" max="54" width="20.69140625" customWidth="1"/>
    <col min="55" max="55" width="25.69140625" customWidth="1"/>
    <col min="56" max="56" width="13.69140625" customWidth="1"/>
  </cols>
  <sheetData>
    <row r="1" spans="1:56" ht="30" customHeight="1" x14ac:dyDescent="0.35">
      <c r="A1" s="1" t="s">
        <v>569</v>
      </c>
    </row>
    <row r="2" spans="1:56" x14ac:dyDescent="0.35">
      <c r="A2" t="s">
        <v>540</v>
      </c>
    </row>
    <row r="3" spans="1:56" x14ac:dyDescent="0.35">
      <c r="A3" t="s">
        <v>541</v>
      </c>
    </row>
    <row r="4" spans="1:56" x14ac:dyDescent="0.35">
      <c r="A4" s="4" t="s">
        <v>6</v>
      </c>
      <c r="B4" s="4" t="s">
        <v>86</v>
      </c>
      <c r="C4" s="4" t="s">
        <v>87</v>
      </c>
      <c r="D4" s="4" t="s">
        <v>88</v>
      </c>
      <c r="E4" s="4" t="s">
        <v>89</v>
      </c>
      <c r="F4" s="4" t="s">
        <v>90</v>
      </c>
      <c r="G4" s="4" t="s">
        <v>91</v>
      </c>
      <c r="H4" s="4" t="s">
        <v>92</v>
      </c>
      <c r="I4" s="4" t="s">
        <v>93</v>
      </c>
      <c r="J4" s="4" t="s">
        <v>94</v>
      </c>
      <c r="K4" s="4" t="s">
        <v>95</v>
      </c>
      <c r="L4" s="4" t="s">
        <v>9</v>
      </c>
      <c r="M4" s="4" t="s">
        <v>96</v>
      </c>
      <c r="N4" s="4" t="s">
        <v>97</v>
      </c>
      <c r="O4" s="4" t="s">
        <v>98</v>
      </c>
      <c r="P4" s="4" t="s">
        <v>99</v>
      </c>
      <c r="Q4" s="4" t="s">
        <v>100</v>
      </c>
      <c r="R4" s="4" t="s">
        <v>101</v>
      </c>
      <c r="S4" s="4" t="s">
        <v>102</v>
      </c>
      <c r="T4" s="4" t="s">
        <v>103</v>
      </c>
      <c r="U4" s="4" t="s">
        <v>104</v>
      </c>
      <c r="V4" s="4" t="s">
        <v>105</v>
      </c>
      <c r="W4" s="4" t="s">
        <v>12</v>
      </c>
      <c r="X4" s="4" t="s">
        <v>106</v>
      </c>
      <c r="Y4" s="4" t="s">
        <v>107</v>
      </c>
      <c r="Z4" s="4" t="s">
        <v>108</v>
      </c>
      <c r="AA4" s="4" t="s">
        <v>109</v>
      </c>
      <c r="AB4" s="4" t="s">
        <v>110</v>
      </c>
      <c r="AC4" s="4" t="s">
        <v>111</v>
      </c>
      <c r="AD4" s="4" t="s">
        <v>112</v>
      </c>
      <c r="AE4" s="4" t="s">
        <v>113</v>
      </c>
      <c r="AF4" s="4" t="s">
        <v>114</v>
      </c>
      <c r="AG4" s="4" t="s">
        <v>115</v>
      </c>
      <c r="AH4" s="4" t="s">
        <v>15</v>
      </c>
      <c r="AI4" s="4" t="s">
        <v>116</v>
      </c>
      <c r="AJ4" s="4" t="s">
        <v>117</v>
      </c>
      <c r="AK4" s="4" t="s">
        <v>118</v>
      </c>
      <c r="AL4" s="4" t="s">
        <v>119</v>
      </c>
      <c r="AM4" s="4" t="s">
        <v>120</v>
      </c>
      <c r="AN4" s="4" t="s">
        <v>121</v>
      </c>
      <c r="AO4" s="4" t="s">
        <v>122</v>
      </c>
      <c r="AP4" s="4" t="s">
        <v>123</v>
      </c>
      <c r="AQ4" s="4" t="s">
        <v>124</v>
      </c>
      <c r="AR4" s="4" t="s">
        <v>125</v>
      </c>
      <c r="AS4" s="4" t="s">
        <v>18</v>
      </c>
      <c r="AT4" s="4" t="s">
        <v>126</v>
      </c>
      <c r="AU4" s="4" t="s">
        <v>127</v>
      </c>
      <c r="AV4" s="4" t="s">
        <v>128</v>
      </c>
      <c r="AW4" s="4" t="s">
        <v>129</v>
      </c>
      <c r="AX4" s="4" t="s">
        <v>130</v>
      </c>
      <c r="AY4" s="4" t="s">
        <v>131</v>
      </c>
      <c r="AZ4" s="4" t="s">
        <v>132</v>
      </c>
      <c r="BA4" s="4" t="s">
        <v>133</v>
      </c>
      <c r="BB4" s="4" t="s">
        <v>134</v>
      </c>
      <c r="BC4" s="4" t="s">
        <v>135</v>
      </c>
      <c r="BD4" s="4" t="s">
        <v>21</v>
      </c>
    </row>
    <row r="5" spans="1:56" x14ac:dyDescent="0.35">
      <c r="A5" t="s">
        <v>136</v>
      </c>
      <c r="B5" s="5">
        <v>35</v>
      </c>
      <c r="C5" s="5" t="s">
        <v>25</v>
      </c>
      <c r="D5" s="5">
        <v>40</v>
      </c>
      <c r="E5" s="5" t="s">
        <v>25</v>
      </c>
      <c r="F5" s="5">
        <v>45</v>
      </c>
      <c r="G5" s="5" t="s">
        <v>25</v>
      </c>
      <c r="H5" s="5">
        <v>45</v>
      </c>
      <c r="I5" s="5" t="s">
        <v>25</v>
      </c>
      <c r="J5" s="5" t="s">
        <v>25</v>
      </c>
      <c r="K5" s="5" t="s">
        <v>25</v>
      </c>
      <c r="L5" s="5">
        <v>45</v>
      </c>
      <c r="M5" s="5">
        <v>15</v>
      </c>
      <c r="N5" s="5" t="s">
        <v>25</v>
      </c>
      <c r="O5" s="5">
        <v>20</v>
      </c>
      <c r="P5" s="5" t="s">
        <v>25</v>
      </c>
      <c r="Q5" s="5">
        <v>20</v>
      </c>
      <c r="R5" s="5" t="s">
        <v>25</v>
      </c>
      <c r="S5" s="5">
        <v>20</v>
      </c>
      <c r="T5" s="5" t="s">
        <v>25</v>
      </c>
      <c r="U5" s="5" t="s">
        <v>25</v>
      </c>
      <c r="V5" s="5" t="s">
        <v>25</v>
      </c>
      <c r="W5" s="5">
        <v>20</v>
      </c>
      <c r="X5" s="5">
        <v>25</v>
      </c>
      <c r="Y5" s="8">
        <v>0.77100000000000002</v>
      </c>
      <c r="Z5" s="5">
        <v>35</v>
      </c>
      <c r="AA5" s="8">
        <v>0.94299999999999995</v>
      </c>
      <c r="AB5" s="5">
        <v>35</v>
      </c>
      <c r="AC5" s="8">
        <v>1</v>
      </c>
      <c r="AD5" s="5">
        <v>35</v>
      </c>
      <c r="AE5" s="8">
        <v>1</v>
      </c>
      <c r="AF5" s="5">
        <v>0</v>
      </c>
      <c r="AG5" s="8">
        <v>0</v>
      </c>
      <c r="AH5" s="5">
        <v>35</v>
      </c>
      <c r="AI5" s="5">
        <v>30</v>
      </c>
      <c r="AJ5" s="8">
        <v>0.78400000000000003</v>
      </c>
      <c r="AK5" s="5">
        <v>35</v>
      </c>
      <c r="AL5" s="8">
        <v>0.89200000000000002</v>
      </c>
      <c r="AM5" s="5">
        <v>35</v>
      </c>
      <c r="AN5" s="8">
        <v>0.94599999999999995</v>
      </c>
      <c r="AO5" s="5">
        <v>35</v>
      </c>
      <c r="AP5" s="8">
        <v>1</v>
      </c>
      <c r="AQ5" s="5">
        <v>0</v>
      </c>
      <c r="AR5" s="8">
        <v>0</v>
      </c>
      <c r="AS5" s="5">
        <v>35</v>
      </c>
      <c r="AT5" s="5">
        <v>25</v>
      </c>
      <c r="AU5" s="8">
        <v>0.71099999999999997</v>
      </c>
      <c r="AV5" s="5">
        <v>30</v>
      </c>
      <c r="AW5" s="8">
        <v>0.84199999999999997</v>
      </c>
      <c r="AX5" s="5">
        <v>35</v>
      </c>
      <c r="AY5" s="8">
        <v>0.97399999999999998</v>
      </c>
      <c r="AZ5" s="5">
        <v>40</v>
      </c>
      <c r="BA5" s="8">
        <v>1</v>
      </c>
      <c r="BB5" s="5">
        <v>0</v>
      </c>
      <c r="BC5" s="8">
        <v>0</v>
      </c>
      <c r="BD5" s="5">
        <v>40</v>
      </c>
    </row>
    <row r="6" spans="1:56" x14ac:dyDescent="0.35">
      <c r="A6" t="s">
        <v>44</v>
      </c>
      <c r="B6" s="5">
        <v>10</v>
      </c>
      <c r="C6" s="5" t="s">
        <v>25</v>
      </c>
      <c r="D6" s="5">
        <v>20</v>
      </c>
      <c r="E6" s="5" t="s">
        <v>25</v>
      </c>
      <c r="F6" s="5">
        <v>30</v>
      </c>
      <c r="G6" s="5" t="s">
        <v>25</v>
      </c>
      <c r="H6" s="5">
        <v>35</v>
      </c>
      <c r="I6" s="5" t="s">
        <v>25</v>
      </c>
      <c r="J6" s="5" t="s">
        <v>25</v>
      </c>
      <c r="K6" s="5" t="s">
        <v>25</v>
      </c>
      <c r="L6" s="5">
        <v>40</v>
      </c>
      <c r="M6" s="5">
        <v>10</v>
      </c>
      <c r="N6" s="5" t="s">
        <v>25</v>
      </c>
      <c r="O6" s="5">
        <v>20</v>
      </c>
      <c r="P6" s="5" t="s">
        <v>25</v>
      </c>
      <c r="Q6" s="5">
        <v>25</v>
      </c>
      <c r="R6" s="5" t="s">
        <v>25</v>
      </c>
      <c r="S6" s="5">
        <v>30</v>
      </c>
      <c r="T6" s="5" t="s">
        <v>25</v>
      </c>
      <c r="U6" s="5" t="s">
        <v>25</v>
      </c>
      <c r="V6" s="5" t="s">
        <v>25</v>
      </c>
      <c r="W6" s="5">
        <v>30</v>
      </c>
      <c r="X6" s="5">
        <v>20</v>
      </c>
      <c r="Y6" s="8">
        <v>0.629</v>
      </c>
      <c r="Z6" s="5">
        <v>30</v>
      </c>
      <c r="AA6" s="8">
        <v>0.82899999999999996</v>
      </c>
      <c r="AB6" s="5">
        <v>35</v>
      </c>
      <c r="AC6" s="8">
        <v>1</v>
      </c>
      <c r="AD6" s="5">
        <v>35</v>
      </c>
      <c r="AE6" s="8">
        <v>1</v>
      </c>
      <c r="AF6" s="5">
        <v>0</v>
      </c>
      <c r="AG6" s="8">
        <v>0</v>
      </c>
      <c r="AH6" s="5">
        <v>35</v>
      </c>
      <c r="AI6" s="5">
        <v>10</v>
      </c>
      <c r="AJ6" s="8">
        <v>0.45800000000000002</v>
      </c>
      <c r="AK6" s="5">
        <v>20</v>
      </c>
      <c r="AL6" s="8">
        <v>0.75</v>
      </c>
      <c r="AM6" s="5">
        <v>25</v>
      </c>
      <c r="AN6" s="8">
        <v>0.95799999999999996</v>
      </c>
      <c r="AO6" s="5">
        <v>25</v>
      </c>
      <c r="AP6" s="8">
        <v>1</v>
      </c>
      <c r="AQ6" s="5">
        <v>0</v>
      </c>
      <c r="AR6" s="8">
        <v>0</v>
      </c>
      <c r="AS6" s="5">
        <v>25</v>
      </c>
      <c r="AT6" s="5">
        <v>20</v>
      </c>
      <c r="AU6" s="5" t="s">
        <v>25</v>
      </c>
      <c r="AV6" s="5">
        <v>30</v>
      </c>
      <c r="AW6" s="5" t="s">
        <v>25</v>
      </c>
      <c r="AX6" s="5">
        <v>35</v>
      </c>
      <c r="AY6" s="5" t="s">
        <v>25</v>
      </c>
      <c r="AZ6" s="5">
        <v>40</v>
      </c>
      <c r="BA6" s="5" t="s">
        <v>25</v>
      </c>
      <c r="BB6" s="5" t="s">
        <v>25</v>
      </c>
      <c r="BC6" s="5" t="s">
        <v>25</v>
      </c>
      <c r="BD6" s="5">
        <v>40</v>
      </c>
    </row>
    <row r="7" spans="1:56" x14ac:dyDescent="0.35">
      <c r="A7" t="s">
        <v>45</v>
      </c>
      <c r="B7" s="5">
        <v>135</v>
      </c>
      <c r="C7" s="8">
        <v>0.55700000000000005</v>
      </c>
      <c r="D7" s="5">
        <v>175</v>
      </c>
      <c r="E7" s="8">
        <v>0.71699999999999997</v>
      </c>
      <c r="F7" s="5">
        <v>210</v>
      </c>
      <c r="G7" s="8">
        <v>0.86899999999999999</v>
      </c>
      <c r="H7" s="5">
        <v>235</v>
      </c>
      <c r="I7" s="8">
        <v>0.95499999999999996</v>
      </c>
      <c r="J7" s="5">
        <v>10</v>
      </c>
      <c r="K7" s="8">
        <v>4.4999999999999998E-2</v>
      </c>
      <c r="L7" s="5">
        <v>245</v>
      </c>
      <c r="M7" s="5">
        <v>75</v>
      </c>
      <c r="N7" s="8">
        <v>0.53100000000000003</v>
      </c>
      <c r="O7" s="5">
        <v>100</v>
      </c>
      <c r="P7" s="8">
        <v>0.70599999999999996</v>
      </c>
      <c r="Q7" s="5">
        <v>125</v>
      </c>
      <c r="R7" s="8">
        <v>0.874</v>
      </c>
      <c r="S7" s="5">
        <v>135</v>
      </c>
      <c r="T7" s="8">
        <v>0.95799999999999996</v>
      </c>
      <c r="U7" s="5">
        <v>5</v>
      </c>
      <c r="V7" s="8">
        <v>4.2000000000000003E-2</v>
      </c>
      <c r="W7" s="5">
        <v>145</v>
      </c>
      <c r="X7" s="5">
        <v>75</v>
      </c>
      <c r="Y7" s="8">
        <v>0.48399999999999999</v>
      </c>
      <c r="Z7" s="5">
        <v>100</v>
      </c>
      <c r="AA7" s="8">
        <v>0.65800000000000003</v>
      </c>
      <c r="AB7" s="5">
        <v>135</v>
      </c>
      <c r="AC7" s="8">
        <v>0.85799999999999998</v>
      </c>
      <c r="AD7" s="5">
        <v>140</v>
      </c>
      <c r="AE7" s="8">
        <v>0.91600000000000004</v>
      </c>
      <c r="AF7" s="5">
        <v>15</v>
      </c>
      <c r="AG7" s="8">
        <v>8.4000000000000005E-2</v>
      </c>
      <c r="AH7" s="5">
        <v>155</v>
      </c>
      <c r="AI7" s="5">
        <v>75</v>
      </c>
      <c r="AJ7" s="8">
        <v>0.54400000000000004</v>
      </c>
      <c r="AK7" s="5">
        <v>95</v>
      </c>
      <c r="AL7" s="8">
        <v>0.70599999999999996</v>
      </c>
      <c r="AM7" s="5">
        <v>120</v>
      </c>
      <c r="AN7" s="8">
        <v>0.89</v>
      </c>
      <c r="AO7" s="5">
        <v>130</v>
      </c>
      <c r="AP7" s="8">
        <v>0.96299999999999997</v>
      </c>
      <c r="AQ7" s="5">
        <v>5</v>
      </c>
      <c r="AR7" s="8">
        <v>3.6999999999999998E-2</v>
      </c>
      <c r="AS7" s="5">
        <v>135</v>
      </c>
      <c r="AT7" s="5">
        <v>80</v>
      </c>
      <c r="AU7" s="8">
        <v>0.65</v>
      </c>
      <c r="AV7" s="5">
        <v>100</v>
      </c>
      <c r="AW7" s="8">
        <v>0.80500000000000005</v>
      </c>
      <c r="AX7" s="5">
        <v>105</v>
      </c>
      <c r="AY7" s="8">
        <v>0.87</v>
      </c>
      <c r="AZ7" s="5">
        <v>115</v>
      </c>
      <c r="BA7" s="8">
        <v>0.93500000000000005</v>
      </c>
      <c r="BB7" s="5">
        <v>10</v>
      </c>
      <c r="BC7" s="8">
        <v>6.5000000000000002E-2</v>
      </c>
      <c r="BD7" s="5">
        <v>125</v>
      </c>
    </row>
    <row r="8" spans="1:56" x14ac:dyDescent="0.35">
      <c r="A8" t="s">
        <v>46</v>
      </c>
      <c r="B8" s="5">
        <v>380</v>
      </c>
      <c r="C8" s="8">
        <v>0.754</v>
      </c>
      <c r="D8" s="5">
        <v>465</v>
      </c>
      <c r="E8" s="8">
        <v>0.92500000000000004</v>
      </c>
      <c r="F8" s="5">
        <v>500</v>
      </c>
      <c r="G8" s="8">
        <v>0.99399999999999999</v>
      </c>
      <c r="H8" s="5">
        <v>505</v>
      </c>
      <c r="I8" s="8">
        <v>1</v>
      </c>
      <c r="J8" s="5">
        <v>0</v>
      </c>
      <c r="K8" s="8">
        <v>0</v>
      </c>
      <c r="L8" s="5">
        <v>505</v>
      </c>
      <c r="M8" s="5">
        <v>420</v>
      </c>
      <c r="N8" s="5" t="s">
        <v>25</v>
      </c>
      <c r="O8" s="5">
        <v>505</v>
      </c>
      <c r="P8" s="5" t="s">
        <v>25</v>
      </c>
      <c r="Q8" s="5">
        <v>535</v>
      </c>
      <c r="R8" s="5" t="s">
        <v>25</v>
      </c>
      <c r="S8" s="5">
        <v>535</v>
      </c>
      <c r="T8" s="5" t="s">
        <v>25</v>
      </c>
      <c r="U8" s="5" t="s">
        <v>25</v>
      </c>
      <c r="V8" s="5" t="s">
        <v>25</v>
      </c>
      <c r="W8" s="5">
        <v>535</v>
      </c>
      <c r="X8" s="5">
        <v>370</v>
      </c>
      <c r="Y8" s="5" t="s">
        <v>25</v>
      </c>
      <c r="Z8" s="5">
        <v>440</v>
      </c>
      <c r="AA8" s="5" t="s">
        <v>25</v>
      </c>
      <c r="AB8" s="5">
        <v>460</v>
      </c>
      <c r="AC8" s="5" t="s">
        <v>25</v>
      </c>
      <c r="AD8" s="5">
        <v>460</v>
      </c>
      <c r="AE8" s="5" t="s">
        <v>25</v>
      </c>
      <c r="AF8" s="5" t="s">
        <v>25</v>
      </c>
      <c r="AG8" s="5" t="s">
        <v>25</v>
      </c>
      <c r="AH8" s="5">
        <v>465</v>
      </c>
      <c r="AI8" s="5">
        <v>395</v>
      </c>
      <c r="AJ8" s="5" t="s">
        <v>25</v>
      </c>
      <c r="AK8" s="5">
        <v>490</v>
      </c>
      <c r="AL8" s="5" t="s">
        <v>25</v>
      </c>
      <c r="AM8" s="5">
        <v>515</v>
      </c>
      <c r="AN8" s="5" t="s">
        <v>25</v>
      </c>
      <c r="AO8" s="5">
        <v>520</v>
      </c>
      <c r="AP8" s="5" t="s">
        <v>25</v>
      </c>
      <c r="AQ8" s="5" t="s">
        <v>25</v>
      </c>
      <c r="AR8" s="5" t="s">
        <v>25</v>
      </c>
      <c r="AS8" s="5">
        <v>520</v>
      </c>
      <c r="AT8" s="5">
        <v>345</v>
      </c>
      <c r="AU8" s="8">
        <v>0.745</v>
      </c>
      <c r="AV8" s="5">
        <v>425</v>
      </c>
      <c r="AW8" s="8">
        <v>0.91600000000000004</v>
      </c>
      <c r="AX8" s="5">
        <v>455</v>
      </c>
      <c r="AY8" s="8">
        <v>0.98099999999999998</v>
      </c>
      <c r="AZ8" s="5">
        <v>465</v>
      </c>
      <c r="BA8" s="8">
        <v>1</v>
      </c>
      <c r="BB8" s="5">
        <v>0</v>
      </c>
      <c r="BC8" s="8">
        <v>0</v>
      </c>
      <c r="BD8" s="5">
        <v>465</v>
      </c>
    </row>
    <row r="9" spans="1:56" x14ac:dyDescent="0.35">
      <c r="A9" t="s">
        <v>47</v>
      </c>
      <c r="B9" s="11">
        <v>1135</v>
      </c>
      <c r="C9" s="8">
        <v>0.69799999999999995</v>
      </c>
      <c r="D9" s="11">
        <v>1390</v>
      </c>
      <c r="E9" s="8">
        <v>0.85299999999999998</v>
      </c>
      <c r="F9" s="11">
        <v>1520</v>
      </c>
      <c r="G9" s="8">
        <v>0.93400000000000005</v>
      </c>
      <c r="H9" s="11">
        <v>1590</v>
      </c>
      <c r="I9" s="8">
        <v>0.97599999999999998</v>
      </c>
      <c r="J9" s="5">
        <v>40</v>
      </c>
      <c r="K9" s="8">
        <v>2.4E-2</v>
      </c>
      <c r="L9" s="11">
        <v>1630</v>
      </c>
      <c r="M9" s="11">
        <v>1110</v>
      </c>
      <c r="N9" s="8">
        <v>0.68100000000000005</v>
      </c>
      <c r="O9" s="11">
        <v>1360</v>
      </c>
      <c r="P9" s="8">
        <v>0.83299999999999996</v>
      </c>
      <c r="Q9" s="11">
        <v>1510</v>
      </c>
      <c r="R9" s="8">
        <v>0.92600000000000005</v>
      </c>
      <c r="S9" s="11">
        <v>1600</v>
      </c>
      <c r="T9" s="8">
        <v>0.98</v>
      </c>
      <c r="U9" s="5">
        <v>30</v>
      </c>
      <c r="V9" s="8">
        <v>0.02</v>
      </c>
      <c r="W9" s="11">
        <v>1630</v>
      </c>
      <c r="X9" s="11">
        <v>1100</v>
      </c>
      <c r="Y9" s="8">
        <v>0.70799999999999996</v>
      </c>
      <c r="Z9" s="11">
        <v>1320</v>
      </c>
      <c r="AA9" s="8">
        <v>0.84799999999999998</v>
      </c>
      <c r="AB9" s="11">
        <v>1460</v>
      </c>
      <c r="AC9" s="8">
        <v>0.93899999999999995</v>
      </c>
      <c r="AD9" s="11">
        <v>1515</v>
      </c>
      <c r="AE9" s="8">
        <v>0.97599999999999998</v>
      </c>
      <c r="AF9" s="5">
        <v>40</v>
      </c>
      <c r="AG9" s="8">
        <v>2.4E-2</v>
      </c>
      <c r="AH9" s="11">
        <v>1555</v>
      </c>
      <c r="AI9" s="11">
        <v>1030</v>
      </c>
      <c r="AJ9" s="8">
        <v>0.66</v>
      </c>
      <c r="AK9" s="11">
        <v>1325</v>
      </c>
      <c r="AL9" s="8">
        <v>0.84899999999999998</v>
      </c>
      <c r="AM9" s="11">
        <v>1515</v>
      </c>
      <c r="AN9" s="8">
        <v>0.97</v>
      </c>
      <c r="AO9" s="11">
        <v>1550</v>
      </c>
      <c r="AP9" s="8">
        <v>0.99399999999999999</v>
      </c>
      <c r="AQ9" s="5">
        <v>10</v>
      </c>
      <c r="AR9" s="8">
        <v>6.0000000000000001E-3</v>
      </c>
      <c r="AS9" s="11">
        <v>1560</v>
      </c>
      <c r="AT9" s="11">
        <v>1025</v>
      </c>
      <c r="AU9" s="8">
        <v>0.65800000000000003</v>
      </c>
      <c r="AV9" s="11">
        <v>1290</v>
      </c>
      <c r="AW9" s="8">
        <v>0.82799999999999996</v>
      </c>
      <c r="AX9" s="11">
        <v>1440</v>
      </c>
      <c r="AY9" s="8">
        <v>0.92500000000000004</v>
      </c>
      <c r="AZ9" s="11">
        <v>1520</v>
      </c>
      <c r="BA9" s="8">
        <v>0.97599999999999998</v>
      </c>
      <c r="BB9" s="5">
        <v>40</v>
      </c>
      <c r="BC9" s="8">
        <v>2.4E-2</v>
      </c>
      <c r="BD9" s="11">
        <v>1555</v>
      </c>
    </row>
    <row r="10" spans="1:56" x14ac:dyDescent="0.35">
      <c r="A10" t="s">
        <v>137</v>
      </c>
      <c r="B10" s="5">
        <v>535</v>
      </c>
      <c r="C10" s="8">
        <v>0.67500000000000004</v>
      </c>
      <c r="D10" s="5">
        <v>680</v>
      </c>
      <c r="E10" s="8">
        <v>0.85399999999999998</v>
      </c>
      <c r="F10" s="5">
        <v>755</v>
      </c>
      <c r="G10" s="8">
        <v>0.94699999999999995</v>
      </c>
      <c r="H10" s="5">
        <v>785</v>
      </c>
      <c r="I10" s="8">
        <v>0.98499999999999999</v>
      </c>
      <c r="J10" s="5">
        <v>10</v>
      </c>
      <c r="K10" s="8">
        <v>1.4999999999999999E-2</v>
      </c>
      <c r="L10" s="5">
        <v>795</v>
      </c>
      <c r="M10" s="5">
        <v>490</v>
      </c>
      <c r="N10" s="5" t="s">
        <v>25</v>
      </c>
      <c r="O10" s="5">
        <v>605</v>
      </c>
      <c r="P10" s="5" t="s">
        <v>25</v>
      </c>
      <c r="Q10" s="5">
        <v>670</v>
      </c>
      <c r="R10" s="5" t="s">
        <v>25</v>
      </c>
      <c r="S10" s="5">
        <v>685</v>
      </c>
      <c r="T10" s="5" t="s">
        <v>25</v>
      </c>
      <c r="U10" s="5" t="s">
        <v>25</v>
      </c>
      <c r="V10" s="5" t="s">
        <v>25</v>
      </c>
      <c r="W10" s="5">
        <v>690</v>
      </c>
      <c r="X10" s="5">
        <v>500</v>
      </c>
      <c r="Y10" s="8">
        <v>0.74299999999999999</v>
      </c>
      <c r="Z10" s="5">
        <v>605</v>
      </c>
      <c r="AA10" s="8">
        <v>0.89500000000000002</v>
      </c>
      <c r="AB10" s="5">
        <v>660</v>
      </c>
      <c r="AC10" s="8">
        <v>0.97599999999999998</v>
      </c>
      <c r="AD10" s="5">
        <v>665</v>
      </c>
      <c r="AE10" s="8">
        <v>0.99</v>
      </c>
      <c r="AF10" s="5">
        <v>5</v>
      </c>
      <c r="AG10" s="8">
        <v>0.01</v>
      </c>
      <c r="AH10" s="5">
        <v>675</v>
      </c>
      <c r="AI10" s="5">
        <v>445</v>
      </c>
      <c r="AJ10" s="5" t="s">
        <v>25</v>
      </c>
      <c r="AK10" s="5">
        <v>590</v>
      </c>
      <c r="AL10" s="5" t="s">
        <v>25</v>
      </c>
      <c r="AM10" s="5">
        <v>665</v>
      </c>
      <c r="AN10" s="5" t="s">
        <v>25</v>
      </c>
      <c r="AO10" s="5">
        <v>670</v>
      </c>
      <c r="AP10" s="5" t="s">
        <v>25</v>
      </c>
      <c r="AQ10" s="5" t="s">
        <v>25</v>
      </c>
      <c r="AR10" s="5" t="s">
        <v>25</v>
      </c>
      <c r="AS10" s="5">
        <v>675</v>
      </c>
      <c r="AT10" s="5">
        <v>375</v>
      </c>
      <c r="AU10" s="8">
        <v>0.64200000000000002</v>
      </c>
      <c r="AV10" s="5">
        <v>495</v>
      </c>
      <c r="AW10" s="8">
        <v>0.84499999999999997</v>
      </c>
      <c r="AX10" s="5">
        <v>560</v>
      </c>
      <c r="AY10" s="8">
        <v>0.95899999999999996</v>
      </c>
      <c r="AZ10" s="5">
        <v>580</v>
      </c>
      <c r="BA10" s="8">
        <v>0.99</v>
      </c>
      <c r="BB10" s="5">
        <v>5</v>
      </c>
      <c r="BC10" s="8">
        <v>0.01</v>
      </c>
      <c r="BD10" s="5">
        <v>585</v>
      </c>
    </row>
    <row r="11" spans="1:56" x14ac:dyDescent="0.35">
      <c r="A11" t="s">
        <v>138</v>
      </c>
      <c r="B11" s="5" t="s">
        <v>23</v>
      </c>
      <c r="C11" s="5" t="s">
        <v>23</v>
      </c>
      <c r="D11" s="5" t="s">
        <v>23</v>
      </c>
      <c r="E11" s="5" t="s">
        <v>23</v>
      </c>
      <c r="F11" s="5" t="s">
        <v>23</v>
      </c>
      <c r="G11" s="5" t="s">
        <v>23</v>
      </c>
      <c r="H11" s="5" t="s">
        <v>23</v>
      </c>
      <c r="I11" s="5" t="s">
        <v>23</v>
      </c>
      <c r="J11" s="5" t="s">
        <v>23</v>
      </c>
      <c r="K11" s="5" t="s">
        <v>23</v>
      </c>
      <c r="L11" s="5">
        <v>0</v>
      </c>
      <c r="M11" s="5" t="s">
        <v>25</v>
      </c>
      <c r="N11" s="5" t="s">
        <v>25</v>
      </c>
      <c r="O11" s="5" t="s">
        <v>25</v>
      </c>
      <c r="P11" s="5" t="s">
        <v>25</v>
      </c>
      <c r="Q11" s="5" t="s">
        <v>25</v>
      </c>
      <c r="R11" s="5" t="s">
        <v>25</v>
      </c>
      <c r="S11" s="5" t="s">
        <v>25</v>
      </c>
      <c r="T11" s="5" t="s">
        <v>25</v>
      </c>
      <c r="U11" s="5">
        <v>0</v>
      </c>
      <c r="V11" s="8">
        <v>0</v>
      </c>
      <c r="W11" s="5" t="s">
        <v>25</v>
      </c>
      <c r="X11" s="5" t="s">
        <v>23</v>
      </c>
      <c r="Y11" s="5" t="s">
        <v>23</v>
      </c>
      <c r="Z11" s="5" t="s">
        <v>23</v>
      </c>
      <c r="AA11" s="5" t="s">
        <v>23</v>
      </c>
      <c r="AB11" s="5" t="s">
        <v>23</v>
      </c>
      <c r="AC11" s="5" t="s">
        <v>23</v>
      </c>
      <c r="AD11" s="5" t="s">
        <v>23</v>
      </c>
      <c r="AE11" s="5" t="s">
        <v>23</v>
      </c>
      <c r="AF11" s="5" t="s">
        <v>23</v>
      </c>
      <c r="AG11" s="5" t="s">
        <v>23</v>
      </c>
      <c r="AH11" s="5">
        <v>0</v>
      </c>
      <c r="AI11" s="5" t="s">
        <v>25</v>
      </c>
      <c r="AJ11" s="5" t="s">
        <v>25</v>
      </c>
      <c r="AK11" s="5" t="s">
        <v>25</v>
      </c>
      <c r="AL11" s="5" t="s">
        <v>25</v>
      </c>
      <c r="AM11" s="5" t="s">
        <v>25</v>
      </c>
      <c r="AN11" s="5" t="s">
        <v>25</v>
      </c>
      <c r="AO11" s="5" t="s">
        <v>25</v>
      </c>
      <c r="AP11" s="5" t="s">
        <v>25</v>
      </c>
      <c r="AQ11" s="5">
        <v>0</v>
      </c>
      <c r="AR11" s="8">
        <v>0</v>
      </c>
      <c r="AS11" s="5" t="s">
        <v>25</v>
      </c>
      <c r="AT11" s="5" t="s">
        <v>25</v>
      </c>
      <c r="AU11" s="5" t="s">
        <v>25</v>
      </c>
      <c r="AV11" s="5" t="s">
        <v>25</v>
      </c>
      <c r="AW11" s="5" t="s">
        <v>25</v>
      </c>
      <c r="AX11" s="5" t="s">
        <v>25</v>
      </c>
      <c r="AY11" s="5" t="s">
        <v>25</v>
      </c>
      <c r="AZ11" s="5" t="s">
        <v>25</v>
      </c>
      <c r="BA11" s="5" t="s">
        <v>25</v>
      </c>
      <c r="BB11" s="5">
        <v>0</v>
      </c>
      <c r="BC11" s="8">
        <v>0</v>
      </c>
      <c r="BD11" s="5" t="s">
        <v>25</v>
      </c>
    </row>
    <row r="12" spans="1:56" x14ac:dyDescent="0.35">
      <c r="A12" t="s">
        <v>74</v>
      </c>
      <c r="B12" s="5" t="s">
        <v>23</v>
      </c>
      <c r="C12" s="5" t="s">
        <v>23</v>
      </c>
      <c r="D12" s="5" t="s">
        <v>23</v>
      </c>
      <c r="E12" s="5" t="s">
        <v>23</v>
      </c>
      <c r="F12" s="5" t="s">
        <v>23</v>
      </c>
      <c r="G12" s="5" t="s">
        <v>23</v>
      </c>
      <c r="H12" s="5" t="s">
        <v>23</v>
      </c>
      <c r="I12" s="5" t="s">
        <v>23</v>
      </c>
      <c r="J12" s="5" t="s">
        <v>23</v>
      </c>
      <c r="K12" s="5" t="s">
        <v>23</v>
      </c>
      <c r="L12" s="5">
        <v>0</v>
      </c>
      <c r="M12" s="5" t="s">
        <v>23</v>
      </c>
      <c r="N12" s="5" t="s">
        <v>23</v>
      </c>
      <c r="O12" s="5" t="s">
        <v>23</v>
      </c>
      <c r="P12" s="5" t="s">
        <v>23</v>
      </c>
      <c r="Q12" s="5" t="s">
        <v>23</v>
      </c>
      <c r="R12" s="5" t="s">
        <v>23</v>
      </c>
      <c r="S12" s="5" t="s">
        <v>23</v>
      </c>
      <c r="T12" s="5" t="s">
        <v>23</v>
      </c>
      <c r="U12" s="5" t="s">
        <v>23</v>
      </c>
      <c r="V12" s="5" t="s">
        <v>23</v>
      </c>
      <c r="W12" s="5">
        <v>0</v>
      </c>
      <c r="X12" s="5" t="s">
        <v>23</v>
      </c>
      <c r="Y12" s="5" t="s">
        <v>23</v>
      </c>
      <c r="Z12" s="5" t="s">
        <v>23</v>
      </c>
      <c r="AA12" s="5" t="s">
        <v>23</v>
      </c>
      <c r="AB12" s="5" t="s">
        <v>23</v>
      </c>
      <c r="AC12" s="5" t="s">
        <v>23</v>
      </c>
      <c r="AD12" s="5" t="s">
        <v>23</v>
      </c>
      <c r="AE12" s="5" t="s">
        <v>23</v>
      </c>
      <c r="AF12" s="5" t="s">
        <v>23</v>
      </c>
      <c r="AG12" s="5" t="s">
        <v>23</v>
      </c>
      <c r="AH12" s="5">
        <v>0</v>
      </c>
      <c r="AI12" s="5" t="s">
        <v>23</v>
      </c>
      <c r="AJ12" s="5" t="s">
        <v>23</v>
      </c>
      <c r="AK12" s="5" t="s">
        <v>23</v>
      </c>
      <c r="AL12" s="5" t="s">
        <v>23</v>
      </c>
      <c r="AM12" s="5" t="s">
        <v>23</v>
      </c>
      <c r="AN12" s="5" t="s">
        <v>23</v>
      </c>
      <c r="AO12" s="5" t="s">
        <v>23</v>
      </c>
      <c r="AP12" s="5" t="s">
        <v>23</v>
      </c>
      <c r="AQ12" s="5" t="s">
        <v>23</v>
      </c>
      <c r="AR12" s="5" t="s">
        <v>23</v>
      </c>
      <c r="AS12" s="5">
        <v>0</v>
      </c>
      <c r="AT12" s="5" t="s">
        <v>23</v>
      </c>
      <c r="AU12" s="5" t="s">
        <v>23</v>
      </c>
      <c r="AV12" s="5" t="s">
        <v>23</v>
      </c>
      <c r="AW12" s="5" t="s">
        <v>23</v>
      </c>
      <c r="AX12" s="5" t="s">
        <v>23</v>
      </c>
      <c r="AY12" s="5" t="s">
        <v>23</v>
      </c>
      <c r="AZ12" s="5" t="s">
        <v>23</v>
      </c>
      <c r="BA12" s="5" t="s">
        <v>23</v>
      </c>
      <c r="BB12" s="5" t="s">
        <v>23</v>
      </c>
      <c r="BC12" s="5" t="s">
        <v>23</v>
      </c>
      <c r="BD12" s="5">
        <v>0</v>
      </c>
    </row>
    <row r="13" spans="1:56" x14ac:dyDescent="0.35">
      <c r="A13" t="s">
        <v>49</v>
      </c>
      <c r="B13" s="11">
        <v>1055</v>
      </c>
      <c r="C13" s="8">
        <v>0.749</v>
      </c>
      <c r="D13" s="11">
        <v>1250</v>
      </c>
      <c r="E13" s="8">
        <v>0.88700000000000001</v>
      </c>
      <c r="F13" s="11">
        <v>1345</v>
      </c>
      <c r="G13" s="8">
        <v>0.95499999999999996</v>
      </c>
      <c r="H13" s="11">
        <v>1385</v>
      </c>
      <c r="I13" s="8">
        <v>0.98399999999999999</v>
      </c>
      <c r="J13" s="5">
        <v>20</v>
      </c>
      <c r="K13" s="8">
        <v>1.6E-2</v>
      </c>
      <c r="L13" s="11">
        <v>1410</v>
      </c>
      <c r="M13" s="11">
        <v>1080</v>
      </c>
      <c r="N13" s="8">
        <v>0.72899999999999998</v>
      </c>
      <c r="O13" s="11">
        <v>1290</v>
      </c>
      <c r="P13" s="8">
        <v>0.871</v>
      </c>
      <c r="Q13" s="11">
        <v>1405</v>
      </c>
      <c r="R13" s="8">
        <v>0.94599999999999995</v>
      </c>
      <c r="S13" s="11">
        <v>1455</v>
      </c>
      <c r="T13" s="8">
        <v>0.98099999999999998</v>
      </c>
      <c r="U13" s="5">
        <v>30</v>
      </c>
      <c r="V13" s="8">
        <v>1.9E-2</v>
      </c>
      <c r="W13" s="11">
        <v>1485</v>
      </c>
      <c r="X13" s="11">
        <v>1100</v>
      </c>
      <c r="Y13" s="8">
        <v>0.71499999999999997</v>
      </c>
      <c r="Z13" s="11">
        <v>1325</v>
      </c>
      <c r="AA13" s="8">
        <v>0.86199999999999999</v>
      </c>
      <c r="AB13" s="11">
        <v>1465</v>
      </c>
      <c r="AC13" s="8">
        <v>0.95399999999999996</v>
      </c>
      <c r="AD13" s="11">
        <v>1505</v>
      </c>
      <c r="AE13" s="8">
        <v>0.98</v>
      </c>
      <c r="AF13" s="5">
        <v>30</v>
      </c>
      <c r="AG13" s="8">
        <v>0.02</v>
      </c>
      <c r="AH13" s="11">
        <v>1535</v>
      </c>
      <c r="AI13" s="11">
        <v>1010</v>
      </c>
      <c r="AJ13" s="8">
        <v>0.69599999999999995</v>
      </c>
      <c r="AK13" s="11">
        <v>1270</v>
      </c>
      <c r="AL13" s="8">
        <v>0.878</v>
      </c>
      <c r="AM13" s="11">
        <v>1410</v>
      </c>
      <c r="AN13" s="8">
        <v>0.97399999999999998</v>
      </c>
      <c r="AO13" s="11">
        <v>1440</v>
      </c>
      <c r="AP13" s="8">
        <v>0.99399999999999999</v>
      </c>
      <c r="AQ13" s="5">
        <v>10</v>
      </c>
      <c r="AR13" s="8">
        <v>6.0000000000000001E-3</v>
      </c>
      <c r="AS13" s="11">
        <v>1450</v>
      </c>
      <c r="AT13" s="11">
        <v>1015</v>
      </c>
      <c r="AU13" s="8">
        <v>0.67700000000000005</v>
      </c>
      <c r="AV13" s="11">
        <v>1280</v>
      </c>
      <c r="AW13" s="8">
        <v>0.85499999999999998</v>
      </c>
      <c r="AX13" s="11">
        <v>1425</v>
      </c>
      <c r="AY13" s="8">
        <v>0.95299999999999996</v>
      </c>
      <c r="AZ13" s="11">
        <v>1480</v>
      </c>
      <c r="BA13" s="8">
        <v>0.98899999999999999</v>
      </c>
      <c r="BB13" s="5">
        <v>15</v>
      </c>
      <c r="BC13" s="8">
        <v>1.0999999999999999E-2</v>
      </c>
      <c r="BD13" s="11">
        <v>1495</v>
      </c>
    </row>
    <row r="14" spans="1:56" x14ac:dyDescent="0.35">
      <c r="A14" t="s">
        <v>50</v>
      </c>
      <c r="B14" s="5">
        <v>50</v>
      </c>
      <c r="C14" s="5" t="s">
        <v>25</v>
      </c>
      <c r="D14" s="5">
        <v>55</v>
      </c>
      <c r="E14" s="5" t="s">
        <v>25</v>
      </c>
      <c r="F14" s="5">
        <v>60</v>
      </c>
      <c r="G14" s="5" t="s">
        <v>25</v>
      </c>
      <c r="H14" s="5">
        <v>60</v>
      </c>
      <c r="I14" s="5" t="s">
        <v>25</v>
      </c>
      <c r="J14" s="5" t="s">
        <v>25</v>
      </c>
      <c r="K14" s="5" t="s">
        <v>25</v>
      </c>
      <c r="L14" s="5">
        <v>65</v>
      </c>
      <c r="M14" s="5">
        <v>45</v>
      </c>
      <c r="N14" s="8">
        <v>0.86299999999999999</v>
      </c>
      <c r="O14" s="5">
        <v>50</v>
      </c>
      <c r="P14" s="8">
        <v>0.96099999999999997</v>
      </c>
      <c r="Q14" s="5">
        <v>50</v>
      </c>
      <c r="R14" s="8">
        <v>1</v>
      </c>
      <c r="S14" s="5">
        <v>50</v>
      </c>
      <c r="T14" s="8">
        <v>1</v>
      </c>
      <c r="U14" s="5">
        <v>0</v>
      </c>
      <c r="V14" s="8">
        <v>0</v>
      </c>
      <c r="W14" s="5">
        <v>50</v>
      </c>
      <c r="X14" s="5">
        <v>30</v>
      </c>
      <c r="Y14" s="8">
        <v>0.879</v>
      </c>
      <c r="Z14" s="5">
        <v>35</v>
      </c>
      <c r="AA14" s="8">
        <v>1</v>
      </c>
      <c r="AB14" s="5">
        <v>35</v>
      </c>
      <c r="AC14" s="8">
        <v>1</v>
      </c>
      <c r="AD14" s="5">
        <v>35</v>
      </c>
      <c r="AE14" s="8">
        <v>1</v>
      </c>
      <c r="AF14" s="5">
        <v>0</v>
      </c>
      <c r="AG14" s="8">
        <v>0</v>
      </c>
      <c r="AH14" s="5">
        <v>35</v>
      </c>
      <c r="AI14" s="5">
        <v>25</v>
      </c>
      <c r="AJ14" s="8">
        <v>0.82099999999999995</v>
      </c>
      <c r="AK14" s="5">
        <v>25</v>
      </c>
      <c r="AL14" s="8">
        <v>0.96399999999999997</v>
      </c>
      <c r="AM14" s="5">
        <v>30</v>
      </c>
      <c r="AN14" s="8">
        <v>1</v>
      </c>
      <c r="AO14" s="5">
        <v>30</v>
      </c>
      <c r="AP14" s="8">
        <v>1</v>
      </c>
      <c r="AQ14" s="5">
        <v>0</v>
      </c>
      <c r="AR14" s="8">
        <v>0</v>
      </c>
      <c r="AS14" s="5">
        <v>30</v>
      </c>
      <c r="AT14" s="5">
        <v>15</v>
      </c>
      <c r="AU14" s="8">
        <v>0.8</v>
      </c>
      <c r="AV14" s="5">
        <v>20</v>
      </c>
      <c r="AW14" s="8">
        <v>0.95</v>
      </c>
      <c r="AX14" s="5">
        <v>20</v>
      </c>
      <c r="AY14" s="8">
        <v>1</v>
      </c>
      <c r="AZ14" s="5">
        <v>20</v>
      </c>
      <c r="BA14" s="8">
        <v>1</v>
      </c>
      <c r="BB14" s="5">
        <v>0</v>
      </c>
      <c r="BC14" s="8">
        <v>0</v>
      </c>
      <c r="BD14" s="5">
        <v>20</v>
      </c>
    </row>
    <row r="15" spans="1:56" x14ac:dyDescent="0.35">
      <c r="A15" t="s">
        <v>51</v>
      </c>
      <c r="B15" s="5">
        <v>425</v>
      </c>
      <c r="C15" s="8">
        <v>0.73899999999999999</v>
      </c>
      <c r="D15" s="5">
        <v>500</v>
      </c>
      <c r="E15" s="8">
        <v>0.86899999999999999</v>
      </c>
      <c r="F15" s="5">
        <v>545</v>
      </c>
      <c r="G15" s="8">
        <v>0.94599999999999995</v>
      </c>
      <c r="H15" s="5">
        <v>565</v>
      </c>
      <c r="I15" s="8">
        <v>0.98799999999999999</v>
      </c>
      <c r="J15" s="5">
        <v>5</v>
      </c>
      <c r="K15" s="8">
        <v>1.2E-2</v>
      </c>
      <c r="L15" s="5">
        <v>575</v>
      </c>
      <c r="M15" s="5">
        <v>435</v>
      </c>
      <c r="N15" s="8">
        <v>0.76400000000000001</v>
      </c>
      <c r="O15" s="5">
        <v>500</v>
      </c>
      <c r="P15" s="8">
        <v>0.871</v>
      </c>
      <c r="Q15" s="5">
        <v>545</v>
      </c>
      <c r="R15" s="8">
        <v>0.94899999999999995</v>
      </c>
      <c r="S15" s="5">
        <v>565</v>
      </c>
      <c r="T15" s="8">
        <v>0.98599999999999999</v>
      </c>
      <c r="U15" s="5">
        <v>10</v>
      </c>
      <c r="V15" s="8">
        <v>1.4E-2</v>
      </c>
      <c r="W15" s="5">
        <v>570</v>
      </c>
      <c r="X15" s="5">
        <v>385</v>
      </c>
      <c r="Y15" s="5" t="s">
        <v>25</v>
      </c>
      <c r="Z15" s="5">
        <v>445</v>
      </c>
      <c r="AA15" s="5" t="s">
        <v>25</v>
      </c>
      <c r="AB15" s="5">
        <v>485</v>
      </c>
      <c r="AC15" s="5" t="s">
        <v>25</v>
      </c>
      <c r="AD15" s="5">
        <v>495</v>
      </c>
      <c r="AE15" s="5" t="s">
        <v>25</v>
      </c>
      <c r="AF15" s="5" t="s">
        <v>25</v>
      </c>
      <c r="AG15" s="5" t="s">
        <v>25</v>
      </c>
      <c r="AH15" s="5">
        <v>500</v>
      </c>
      <c r="AI15" s="5">
        <v>320</v>
      </c>
      <c r="AJ15" s="5" t="s">
        <v>25</v>
      </c>
      <c r="AK15" s="5">
        <v>420</v>
      </c>
      <c r="AL15" s="5" t="s">
        <v>25</v>
      </c>
      <c r="AM15" s="5">
        <v>460</v>
      </c>
      <c r="AN15" s="5" t="s">
        <v>25</v>
      </c>
      <c r="AO15" s="5">
        <v>470</v>
      </c>
      <c r="AP15" s="5" t="s">
        <v>25</v>
      </c>
      <c r="AQ15" s="5" t="s">
        <v>25</v>
      </c>
      <c r="AR15" s="5" t="s">
        <v>25</v>
      </c>
      <c r="AS15" s="5">
        <v>470</v>
      </c>
      <c r="AT15" s="5">
        <v>350</v>
      </c>
      <c r="AU15" s="8">
        <v>0.72</v>
      </c>
      <c r="AV15" s="5">
        <v>425</v>
      </c>
      <c r="AW15" s="8">
        <v>0.876</v>
      </c>
      <c r="AX15" s="5">
        <v>465</v>
      </c>
      <c r="AY15" s="8">
        <v>0.95699999999999996</v>
      </c>
      <c r="AZ15" s="5">
        <v>480</v>
      </c>
      <c r="BA15" s="8">
        <v>0.98599999999999999</v>
      </c>
      <c r="BB15" s="5">
        <v>5</v>
      </c>
      <c r="BC15" s="8">
        <v>1.4E-2</v>
      </c>
      <c r="BD15" s="5">
        <v>485</v>
      </c>
    </row>
    <row r="16" spans="1:56" x14ac:dyDescent="0.35">
      <c r="A16" t="s">
        <v>75</v>
      </c>
      <c r="B16" s="5" t="s">
        <v>23</v>
      </c>
      <c r="C16" s="5" t="s">
        <v>23</v>
      </c>
      <c r="D16" s="5" t="s">
        <v>23</v>
      </c>
      <c r="E16" s="5" t="s">
        <v>23</v>
      </c>
      <c r="F16" s="5" t="s">
        <v>23</v>
      </c>
      <c r="G16" s="5" t="s">
        <v>23</v>
      </c>
      <c r="H16" s="5" t="s">
        <v>23</v>
      </c>
      <c r="I16" s="5" t="s">
        <v>23</v>
      </c>
      <c r="J16" s="5" t="s">
        <v>23</v>
      </c>
      <c r="K16" s="5" t="s">
        <v>23</v>
      </c>
      <c r="L16" s="5">
        <v>0</v>
      </c>
      <c r="M16" s="5" t="s">
        <v>23</v>
      </c>
      <c r="N16" s="5" t="s">
        <v>23</v>
      </c>
      <c r="O16" s="5" t="s">
        <v>23</v>
      </c>
      <c r="P16" s="5" t="s">
        <v>23</v>
      </c>
      <c r="Q16" s="5" t="s">
        <v>23</v>
      </c>
      <c r="R16" s="5" t="s">
        <v>23</v>
      </c>
      <c r="S16" s="5" t="s">
        <v>23</v>
      </c>
      <c r="T16" s="5" t="s">
        <v>23</v>
      </c>
      <c r="U16" s="5" t="s">
        <v>23</v>
      </c>
      <c r="V16" s="5" t="s">
        <v>23</v>
      </c>
      <c r="W16" s="5">
        <v>0</v>
      </c>
      <c r="X16" s="5" t="s">
        <v>23</v>
      </c>
      <c r="Y16" s="5" t="s">
        <v>23</v>
      </c>
      <c r="Z16" s="5" t="s">
        <v>23</v>
      </c>
      <c r="AA16" s="5" t="s">
        <v>23</v>
      </c>
      <c r="AB16" s="5" t="s">
        <v>23</v>
      </c>
      <c r="AC16" s="5" t="s">
        <v>23</v>
      </c>
      <c r="AD16" s="5" t="s">
        <v>23</v>
      </c>
      <c r="AE16" s="5" t="s">
        <v>23</v>
      </c>
      <c r="AF16" s="5" t="s">
        <v>23</v>
      </c>
      <c r="AG16" s="5" t="s">
        <v>23</v>
      </c>
      <c r="AH16" s="5">
        <v>0</v>
      </c>
      <c r="AI16" s="5" t="s">
        <v>23</v>
      </c>
      <c r="AJ16" s="5" t="s">
        <v>23</v>
      </c>
      <c r="AK16" s="5" t="s">
        <v>23</v>
      </c>
      <c r="AL16" s="5" t="s">
        <v>23</v>
      </c>
      <c r="AM16" s="5" t="s">
        <v>23</v>
      </c>
      <c r="AN16" s="5" t="s">
        <v>23</v>
      </c>
      <c r="AO16" s="5" t="s">
        <v>23</v>
      </c>
      <c r="AP16" s="5" t="s">
        <v>23</v>
      </c>
      <c r="AQ16" s="5" t="s">
        <v>23</v>
      </c>
      <c r="AR16" s="5" t="s">
        <v>23</v>
      </c>
      <c r="AS16" s="5">
        <v>0</v>
      </c>
      <c r="AT16" s="5" t="s">
        <v>23</v>
      </c>
      <c r="AU16" s="5" t="s">
        <v>23</v>
      </c>
      <c r="AV16" s="5" t="s">
        <v>23</v>
      </c>
      <c r="AW16" s="5" t="s">
        <v>23</v>
      </c>
      <c r="AX16" s="5" t="s">
        <v>23</v>
      </c>
      <c r="AY16" s="5" t="s">
        <v>23</v>
      </c>
      <c r="AZ16" s="5" t="s">
        <v>23</v>
      </c>
      <c r="BA16" s="5" t="s">
        <v>23</v>
      </c>
      <c r="BB16" s="5" t="s">
        <v>23</v>
      </c>
      <c r="BC16" s="5" t="s">
        <v>23</v>
      </c>
      <c r="BD16" s="5">
        <v>0</v>
      </c>
    </row>
    <row r="17" spans="1:56" x14ac:dyDescent="0.35">
      <c r="A17" t="s">
        <v>139</v>
      </c>
      <c r="B17" s="5" t="s">
        <v>25</v>
      </c>
      <c r="C17" s="5" t="s">
        <v>25</v>
      </c>
      <c r="D17" s="5" t="s">
        <v>25</v>
      </c>
      <c r="E17" s="5" t="s">
        <v>25</v>
      </c>
      <c r="F17" s="5" t="s">
        <v>25</v>
      </c>
      <c r="G17" s="5" t="s">
        <v>25</v>
      </c>
      <c r="H17" s="5" t="s">
        <v>25</v>
      </c>
      <c r="I17" s="5" t="s">
        <v>25</v>
      </c>
      <c r="J17" s="5">
        <v>0</v>
      </c>
      <c r="K17" s="8">
        <v>0</v>
      </c>
      <c r="L17" s="5" t="s">
        <v>25</v>
      </c>
      <c r="M17" s="5" t="s">
        <v>23</v>
      </c>
      <c r="N17" s="5" t="s">
        <v>23</v>
      </c>
      <c r="O17" s="5" t="s">
        <v>23</v>
      </c>
      <c r="P17" s="5" t="s">
        <v>23</v>
      </c>
      <c r="Q17" s="5" t="s">
        <v>23</v>
      </c>
      <c r="R17" s="5" t="s">
        <v>23</v>
      </c>
      <c r="S17" s="5" t="s">
        <v>23</v>
      </c>
      <c r="T17" s="5" t="s">
        <v>23</v>
      </c>
      <c r="U17" s="5" t="s">
        <v>23</v>
      </c>
      <c r="V17" s="5" t="s">
        <v>23</v>
      </c>
      <c r="W17" s="5">
        <v>0</v>
      </c>
      <c r="X17" s="5" t="s">
        <v>25</v>
      </c>
      <c r="Y17" s="5" t="s">
        <v>25</v>
      </c>
      <c r="Z17" s="5">
        <v>5</v>
      </c>
      <c r="AA17" s="5" t="s">
        <v>25</v>
      </c>
      <c r="AB17" s="5">
        <v>5</v>
      </c>
      <c r="AC17" s="5" t="s">
        <v>25</v>
      </c>
      <c r="AD17" s="5">
        <v>5</v>
      </c>
      <c r="AE17" s="5" t="s">
        <v>25</v>
      </c>
      <c r="AF17" s="5">
        <v>0</v>
      </c>
      <c r="AG17" s="8">
        <v>0</v>
      </c>
      <c r="AH17" s="5">
        <v>5</v>
      </c>
      <c r="AI17" s="5" t="s">
        <v>23</v>
      </c>
      <c r="AJ17" s="5" t="s">
        <v>23</v>
      </c>
      <c r="AK17" s="5" t="s">
        <v>23</v>
      </c>
      <c r="AL17" s="5" t="s">
        <v>23</v>
      </c>
      <c r="AM17" s="5" t="s">
        <v>23</v>
      </c>
      <c r="AN17" s="5" t="s">
        <v>23</v>
      </c>
      <c r="AO17" s="5" t="s">
        <v>23</v>
      </c>
      <c r="AP17" s="5" t="s">
        <v>23</v>
      </c>
      <c r="AQ17" s="5" t="s">
        <v>23</v>
      </c>
      <c r="AR17" s="5" t="s">
        <v>23</v>
      </c>
      <c r="AS17" s="5">
        <v>0</v>
      </c>
      <c r="AT17" s="5" t="s">
        <v>23</v>
      </c>
      <c r="AU17" s="5" t="s">
        <v>23</v>
      </c>
      <c r="AV17" s="5" t="s">
        <v>23</v>
      </c>
      <c r="AW17" s="5" t="s">
        <v>23</v>
      </c>
      <c r="AX17" s="5" t="s">
        <v>23</v>
      </c>
      <c r="AY17" s="5" t="s">
        <v>23</v>
      </c>
      <c r="AZ17" s="5" t="s">
        <v>23</v>
      </c>
      <c r="BA17" s="5" t="s">
        <v>23</v>
      </c>
      <c r="BB17" s="5" t="s">
        <v>23</v>
      </c>
      <c r="BC17" s="5" t="s">
        <v>23</v>
      </c>
      <c r="BD17" s="5">
        <v>0</v>
      </c>
    </row>
    <row r="18" spans="1:56" x14ac:dyDescent="0.35">
      <c r="A18" t="s">
        <v>76</v>
      </c>
      <c r="B18" s="5">
        <v>145</v>
      </c>
      <c r="C18" s="5" t="s">
        <v>25</v>
      </c>
      <c r="D18" s="5">
        <v>205</v>
      </c>
      <c r="E18" s="5" t="s">
        <v>25</v>
      </c>
      <c r="F18" s="5">
        <v>245</v>
      </c>
      <c r="G18" s="5" t="s">
        <v>25</v>
      </c>
      <c r="H18" s="5">
        <v>250</v>
      </c>
      <c r="I18" s="5" t="s">
        <v>25</v>
      </c>
      <c r="J18" s="5" t="s">
        <v>25</v>
      </c>
      <c r="K18" s="5" t="s">
        <v>25</v>
      </c>
      <c r="L18" s="5">
        <v>255</v>
      </c>
      <c r="M18" s="5">
        <v>150</v>
      </c>
      <c r="N18" s="5" t="s">
        <v>25</v>
      </c>
      <c r="O18" s="5">
        <v>220</v>
      </c>
      <c r="P18" s="5" t="s">
        <v>25</v>
      </c>
      <c r="Q18" s="5">
        <v>250</v>
      </c>
      <c r="R18" s="5" t="s">
        <v>25</v>
      </c>
      <c r="S18" s="5">
        <v>255</v>
      </c>
      <c r="T18" s="5" t="s">
        <v>25</v>
      </c>
      <c r="U18" s="5" t="s">
        <v>25</v>
      </c>
      <c r="V18" s="5" t="s">
        <v>25</v>
      </c>
      <c r="W18" s="5">
        <v>255</v>
      </c>
      <c r="X18" s="5">
        <v>165</v>
      </c>
      <c r="Y18" s="8">
        <v>0.66900000000000004</v>
      </c>
      <c r="Z18" s="5">
        <v>220</v>
      </c>
      <c r="AA18" s="8">
        <v>0.879</v>
      </c>
      <c r="AB18" s="5">
        <v>245</v>
      </c>
      <c r="AC18" s="8">
        <v>0.98</v>
      </c>
      <c r="AD18" s="5">
        <v>250</v>
      </c>
      <c r="AE18" s="8">
        <v>1</v>
      </c>
      <c r="AF18" s="5">
        <v>0</v>
      </c>
      <c r="AG18" s="8">
        <v>0</v>
      </c>
      <c r="AH18" s="5">
        <v>250</v>
      </c>
      <c r="AI18" s="5">
        <v>145</v>
      </c>
      <c r="AJ18" s="8">
        <v>0.59</v>
      </c>
      <c r="AK18" s="5">
        <v>205</v>
      </c>
      <c r="AL18" s="8">
        <v>0.81899999999999995</v>
      </c>
      <c r="AM18" s="5">
        <v>240</v>
      </c>
      <c r="AN18" s="8">
        <v>0.96</v>
      </c>
      <c r="AO18" s="5">
        <v>250</v>
      </c>
      <c r="AP18" s="8">
        <v>1</v>
      </c>
      <c r="AQ18" s="5">
        <v>0</v>
      </c>
      <c r="AR18" s="8">
        <v>0</v>
      </c>
      <c r="AS18" s="5">
        <v>250</v>
      </c>
      <c r="AT18" s="5">
        <v>130</v>
      </c>
      <c r="AU18" s="5" t="s">
        <v>25</v>
      </c>
      <c r="AV18" s="5">
        <v>200</v>
      </c>
      <c r="AW18" s="5" t="s">
        <v>25</v>
      </c>
      <c r="AX18" s="5">
        <v>230</v>
      </c>
      <c r="AY18" s="5" t="s">
        <v>25</v>
      </c>
      <c r="AZ18" s="5">
        <v>240</v>
      </c>
      <c r="BA18" s="5" t="s">
        <v>25</v>
      </c>
      <c r="BB18" s="5" t="s">
        <v>25</v>
      </c>
      <c r="BC18" s="5" t="s">
        <v>25</v>
      </c>
      <c r="BD18" s="5">
        <v>245</v>
      </c>
    </row>
    <row r="19" spans="1:56" x14ac:dyDescent="0.35">
      <c r="A19" t="s">
        <v>53</v>
      </c>
      <c r="B19" s="5">
        <v>330</v>
      </c>
      <c r="C19" s="8">
        <v>0.83799999999999997</v>
      </c>
      <c r="D19" s="5">
        <v>385</v>
      </c>
      <c r="E19" s="8">
        <v>0.97699999999999998</v>
      </c>
      <c r="F19" s="5">
        <v>390</v>
      </c>
      <c r="G19" s="8">
        <v>0.995</v>
      </c>
      <c r="H19" s="5">
        <v>395</v>
      </c>
      <c r="I19" s="8">
        <v>1</v>
      </c>
      <c r="J19" s="5">
        <v>0</v>
      </c>
      <c r="K19" s="8">
        <v>0</v>
      </c>
      <c r="L19" s="5">
        <v>395</v>
      </c>
      <c r="M19" s="5">
        <v>340</v>
      </c>
      <c r="N19" s="8">
        <v>0.89500000000000002</v>
      </c>
      <c r="O19" s="5">
        <v>375</v>
      </c>
      <c r="P19" s="8">
        <v>0.98199999999999998</v>
      </c>
      <c r="Q19" s="5">
        <v>380</v>
      </c>
      <c r="R19" s="8">
        <v>0.997</v>
      </c>
      <c r="S19" s="5">
        <v>380</v>
      </c>
      <c r="T19" s="8">
        <v>1</v>
      </c>
      <c r="U19" s="5">
        <v>0</v>
      </c>
      <c r="V19" s="8">
        <v>0</v>
      </c>
      <c r="W19" s="5">
        <v>380</v>
      </c>
      <c r="X19" s="5">
        <v>405</v>
      </c>
      <c r="Y19" s="8">
        <v>0.89</v>
      </c>
      <c r="Z19" s="5">
        <v>440</v>
      </c>
      <c r="AA19" s="8">
        <v>0.96699999999999997</v>
      </c>
      <c r="AB19" s="5">
        <v>455</v>
      </c>
      <c r="AC19" s="8">
        <v>1</v>
      </c>
      <c r="AD19" s="5">
        <v>455</v>
      </c>
      <c r="AE19" s="8">
        <v>1</v>
      </c>
      <c r="AF19" s="5">
        <v>0</v>
      </c>
      <c r="AG19" s="8">
        <v>0</v>
      </c>
      <c r="AH19" s="5">
        <v>455</v>
      </c>
      <c r="AI19" s="5">
        <v>375</v>
      </c>
      <c r="AJ19" s="8">
        <v>0.86099999999999999</v>
      </c>
      <c r="AK19" s="5">
        <v>430</v>
      </c>
      <c r="AL19" s="8">
        <v>0.97899999999999998</v>
      </c>
      <c r="AM19" s="5">
        <v>435</v>
      </c>
      <c r="AN19" s="8">
        <v>0.998</v>
      </c>
      <c r="AO19" s="5">
        <v>440</v>
      </c>
      <c r="AP19" s="8">
        <v>1</v>
      </c>
      <c r="AQ19" s="5">
        <v>0</v>
      </c>
      <c r="AR19" s="8">
        <v>0</v>
      </c>
      <c r="AS19" s="5">
        <v>440</v>
      </c>
      <c r="AT19" s="5">
        <v>340</v>
      </c>
      <c r="AU19" s="8">
        <v>0.84699999999999998</v>
      </c>
      <c r="AV19" s="5">
        <v>390</v>
      </c>
      <c r="AW19" s="8">
        <v>0.96799999999999997</v>
      </c>
      <c r="AX19" s="5">
        <v>405</v>
      </c>
      <c r="AY19" s="8">
        <v>1</v>
      </c>
      <c r="AZ19" s="5">
        <v>405</v>
      </c>
      <c r="BA19" s="8">
        <v>1</v>
      </c>
      <c r="BB19" s="5">
        <v>0</v>
      </c>
      <c r="BC19" s="8">
        <v>0</v>
      </c>
      <c r="BD19" s="5">
        <v>405</v>
      </c>
    </row>
    <row r="20" spans="1:56" x14ac:dyDescent="0.35">
      <c r="A20" t="s">
        <v>77</v>
      </c>
      <c r="B20" s="5" t="s">
        <v>23</v>
      </c>
      <c r="C20" s="5" t="s">
        <v>23</v>
      </c>
      <c r="D20" s="5" t="s">
        <v>23</v>
      </c>
      <c r="E20" s="5" t="s">
        <v>23</v>
      </c>
      <c r="F20" s="5" t="s">
        <v>23</v>
      </c>
      <c r="G20" s="5" t="s">
        <v>23</v>
      </c>
      <c r="H20" s="5" t="s">
        <v>23</v>
      </c>
      <c r="I20" s="5" t="s">
        <v>23</v>
      </c>
      <c r="J20" s="5" t="s">
        <v>23</v>
      </c>
      <c r="K20" s="5" t="s">
        <v>23</v>
      </c>
      <c r="L20" s="5">
        <v>0</v>
      </c>
      <c r="M20" s="5" t="s">
        <v>23</v>
      </c>
      <c r="N20" s="5" t="s">
        <v>23</v>
      </c>
      <c r="O20" s="5" t="s">
        <v>23</v>
      </c>
      <c r="P20" s="5" t="s">
        <v>23</v>
      </c>
      <c r="Q20" s="5" t="s">
        <v>23</v>
      </c>
      <c r="R20" s="5" t="s">
        <v>23</v>
      </c>
      <c r="S20" s="5" t="s">
        <v>23</v>
      </c>
      <c r="T20" s="5" t="s">
        <v>23</v>
      </c>
      <c r="U20" s="5" t="s">
        <v>23</v>
      </c>
      <c r="V20" s="5" t="s">
        <v>23</v>
      </c>
      <c r="W20" s="5">
        <v>0</v>
      </c>
      <c r="X20" s="5" t="s">
        <v>23</v>
      </c>
      <c r="Y20" s="5" t="s">
        <v>23</v>
      </c>
      <c r="Z20" s="5" t="s">
        <v>23</v>
      </c>
      <c r="AA20" s="5" t="s">
        <v>23</v>
      </c>
      <c r="AB20" s="5" t="s">
        <v>23</v>
      </c>
      <c r="AC20" s="5" t="s">
        <v>23</v>
      </c>
      <c r="AD20" s="5" t="s">
        <v>23</v>
      </c>
      <c r="AE20" s="5" t="s">
        <v>23</v>
      </c>
      <c r="AF20" s="5" t="s">
        <v>23</v>
      </c>
      <c r="AG20" s="5" t="s">
        <v>23</v>
      </c>
      <c r="AH20" s="5">
        <v>0</v>
      </c>
      <c r="AI20" s="5" t="s">
        <v>23</v>
      </c>
      <c r="AJ20" s="5" t="s">
        <v>23</v>
      </c>
      <c r="AK20" s="5" t="s">
        <v>23</v>
      </c>
      <c r="AL20" s="5" t="s">
        <v>23</v>
      </c>
      <c r="AM20" s="5" t="s">
        <v>23</v>
      </c>
      <c r="AN20" s="5" t="s">
        <v>23</v>
      </c>
      <c r="AO20" s="5" t="s">
        <v>23</v>
      </c>
      <c r="AP20" s="5" t="s">
        <v>23</v>
      </c>
      <c r="AQ20" s="5" t="s">
        <v>23</v>
      </c>
      <c r="AR20" s="5" t="s">
        <v>23</v>
      </c>
      <c r="AS20" s="5">
        <v>0</v>
      </c>
      <c r="AT20" s="5" t="s">
        <v>23</v>
      </c>
      <c r="AU20" s="5" t="s">
        <v>23</v>
      </c>
      <c r="AV20" s="5" t="s">
        <v>23</v>
      </c>
      <c r="AW20" s="5" t="s">
        <v>23</v>
      </c>
      <c r="AX20" s="5" t="s">
        <v>23</v>
      </c>
      <c r="AY20" s="5" t="s">
        <v>23</v>
      </c>
      <c r="AZ20" s="5" t="s">
        <v>23</v>
      </c>
      <c r="BA20" s="5" t="s">
        <v>23</v>
      </c>
      <c r="BB20" s="5" t="s">
        <v>23</v>
      </c>
      <c r="BC20" s="5" t="s">
        <v>23</v>
      </c>
      <c r="BD20" s="5">
        <v>0</v>
      </c>
    </row>
    <row r="21" spans="1:56" x14ac:dyDescent="0.35">
      <c r="A21" t="s">
        <v>140</v>
      </c>
      <c r="B21" s="5">
        <v>270</v>
      </c>
      <c r="C21" s="5" t="s">
        <v>25</v>
      </c>
      <c r="D21" s="5">
        <v>345</v>
      </c>
      <c r="E21" s="5" t="s">
        <v>25</v>
      </c>
      <c r="F21" s="5">
        <v>375</v>
      </c>
      <c r="G21" s="5" t="s">
        <v>25</v>
      </c>
      <c r="H21" s="5">
        <v>390</v>
      </c>
      <c r="I21" s="5" t="s">
        <v>25</v>
      </c>
      <c r="J21" s="5" t="s">
        <v>25</v>
      </c>
      <c r="K21" s="5" t="s">
        <v>25</v>
      </c>
      <c r="L21" s="5">
        <v>395</v>
      </c>
      <c r="M21" s="5">
        <v>225</v>
      </c>
      <c r="N21" s="8">
        <v>0.78</v>
      </c>
      <c r="O21" s="5">
        <v>260</v>
      </c>
      <c r="P21" s="8">
        <v>0.91600000000000004</v>
      </c>
      <c r="Q21" s="5">
        <v>275</v>
      </c>
      <c r="R21" s="8">
        <v>0.96199999999999997</v>
      </c>
      <c r="S21" s="5">
        <v>280</v>
      </c>
      <c r="T21" s="8">
        <v>0.98299999999999998</v>
      </c>
      <c r="U21" s="5">
        <v>5</v>
      </c>
      <c r="V21" s="8">
        <v>1.7000000000000001E-2</v>
      </c>
      <c r="W21" s="5">
        <v>285</v>
      </c>
      <c r="X21" s="5">
        <v>235</v>
      </c>
      <c r="Y21" s="5" t="s">
        <v>25</v>
      </c>
      <c r="Z21" s="5">
        <v>265</v>
      </c>
      <c r="AA21" s="5" t="s">
        <v>25</v>
      </c>
      <c r="AB21" s="5">
        <v>280</v>
      </c>
      <c r="AC21" s="5" t="s">
        <v>25</v>
      </c>
      <c r="AD21" s="5">
        <v>285</v>
      </c>
      <c r="AE21" s="5" t="s">
        <v>25</v>
      </c>
      <c r="AF21" s="5" t="s">
        <v>25</v>
      </c>
      <c r="AG21" s="5" t="s">
        <v>25</v>
      </c>
      <c r="AH21" s="5">
        <v>285</v>
      </c>
      <c r="AI21" s="5">
        <v>205</v>
      </c>
      <c r="AJ21" s="5" t="s">
        <v>25</v>
      </c>
      <c r="AK21" s="5">
        <v>260</v>
      </c>
      <c r="AL21" s="5" t="s">
        <v>25</v>
      </c>
      <c r="AM21" s="5">
        <v>275</v>
      </c>
      <c r="AN21" s="5" t="s">
        <v>25</v>
      </c>
      <c r="AO21" s="5">
        <v>280</v>
      </c>
      <c r="AP21" s="5" t="s">
        <v>25</v>
      </c>
      <c r="AQ21" s="5" t="s">
        <v>25</v>
      </c>
      <c r="AR21" s="5" t="s">
        <v>25</v>
      </c>
      <c r="AS21" s="5">
        <v>280</v>
      </c>
      <c r="AT21" s="5">
        <v>165</v>
      </c>
      <c r="AU21" s="5" t="s">
        <v>25</v>
      </c>
      <c r="AV21" s="5">
        <v>205</v>
      </c>
      <c r="AW21" s="5" t="s">
        <v>25</v>
      </c>
      <c r="AX21" s="5">
        <v>225</v>
      </c>
      <c r="AY21" s="5" t="s">
        <v>25</v>
      </c>
      <c r="AZ21" s="5">
        <v>240</v>
      </c>
      <c r="BA21" s="5" t="s">
        <v>25</v>
      </c>
      <c r="BB21" s="5" t="s">
        <v>25</v>
      </c>
      <c r="BC21" s="5" t="s">
        <v>25</v>
      </c>
      <c r="BD21" s="5">
        <v>240</v>
      </c>
    </row>
    <row r="22" spans="1:56" x14ac:dyDescent="0.35">
      <c r="A22" t="s">
        <v>78</v>
      </c>
      <c r="B22" s="5">
        <v>150</v>
      </c>
      <c r="C22" s="5" t="s">
        <v>25</v>
      </c>
      <c r="D22" s="5">
        <v>170</v>
      </c>
      <c r="E22" s="5" t="s">
        <v>25</v>
      </c>
      <c r="F22" s="5">
        <v>180</v>
      </c>
      <c r="G22" s="5" t="s">
        <v>25</v>
      </c>
      <c r="H22" s="5">
        <v>185</v>
      </c>
      <c r="I22" s="5" t="s">
        <v>25</v>
      </c>
      <c r="J22" s="5" t="s">
        <v>25</v>
      </c>
      <c r="K22" s="5" t="s">
        <v>25</v>
      </c>
      <c r="L22" s="5">
        <v>185</v>
      </c>
      <c r="M22" s="5">
        <v>130</v>
      </c>
      <c r="N22" s="5" t="s">
        <v>25</v>
      </c>
      <c r="O22" s="5">
        <v>140</v>
      </c>
      <c r="P22" s="5" t="s">
        <v>25</v>
      </c>
      <c r="Q22" s="5">
        <v>145</v>
      </c>
      <c r="R22" s="5" t="s">
        <v>25</v>
      </c>
      <c r="S22" s="5">
        <v>150</v>
      </c>
      <c r="T22" s="5" t="s">
        <v>25</v>
      </c>
      <c r="U22" s="5" t="s">
        <v>25</v>
      </c>
      <c r="V22" s="5" t="s">
        <v>25</v>
      </c>
      <c r="W22" s="5">
        <v>150</v>
      </c>
      <c r="X22" s="5">
        <v>115</v>
      </c>
      <c r="Y22" s="8">
        <v>0.83899999999999997</v>
      </c>
      <c r="Z22" s="5">
        <v>125</v>
      </c>
      <c r="AA22" s="8">
        <v>0.92700000000000005</v>
      </c>
      <c r="AB22" s="5">
        <v>135</v>
      </c>
      <c r="AC22" s="8">
        <v>0.98499999999999999</v>
      </c>
      <c r="AD22" s="5">
        <v>135</v>
      </c>
      <c r="AE22" s="8">
        <v>1</v>
      </c>
      <c r="AF22" s="5">
        <v>0</v>
      </c>
      <c r="AG22" s="8">
        <v>0</v>
      </c>
      <c r="AH22" s="5">
        <v>135</v>
      </c>
      <c r="AI22" s="5">
        <v>105</v>
      </c>
      <c r="AJ22" s="8">
        <v>0.78100000000000003</v>
      </c>
      <c r="AK22" s="5">
        <v>125</v>
      </c>
      <c r="AL22" s="8">
        <v>0.90500000000000003</v>
      </c>
      <c r="AM22" s="5">
        <v>135</v>
      </c>
      <c r="AN22" s="8">
        <v>0.98499999999999999</v>
      </c>
      <c r="AO22" s="5">
        <v>135</v>
      </c>
      <c r="AP22" s="8">
        <v>1</v>
      </c>
      <c r="AQ22" s="5">
        <v>0</v>
      </c>
      <c r="AR22" s="8">
        <v>0</v>
      </c>
      <c r="AS22" s="5">
        <v>135</v>
      </c>
      <c r="AT22" s="5">
        <v>110</v>
      </c>
      <c r="AU22" s="5" t="s">
        <v>25</v>
      </c>
      <c r="AV22" s="5">
        <v>120</v>
      </c>
      <c r="AW22" s="5" t="s">
        <v>25</v>
      </c>
      <c r="AX22" s="5">
        <v>125</v>
      </c>
      <c r="AY22" s="5" t="s">
        <v>25</v>
      </c>
      <c r="AZ22" s="5">
        <v>130</v>
      </c>
      <c r="BA22" s="5" t="s">
        <v>25</v>
      </c>
      <c r="BB22" s="5" t="s">
        <v>25</v>
      </c>
      <c r="BC22" s="5" t="s">
        <v>25</v>
      </c>
      <c r="BD22" s="5">
        <v>130</v>
      </c>
    </row>
    <row r="23" spans="1:56" x14ac:dyDescent="0.35">
      <c r="A23" t="s">
        <v>54</v>
      </c>
      <c r="B23" s="11">
        <v>2045</v>
      </c>
      <c r="C23" s="5" t="s">
        <v>25</v>
      </c>
      <c r="D23" s="11">
        <v>2410</v>
      </c>
      <c r="E23" s="5" t="s">
        <v>25</v>
      </c>
      <c r="F23" s="11">
        <v>2505</v>
      </c>
      <c r="G23" s="5" t="s">
        <v>25</v>
      </c>
      <c r="H23" s="11">
        <v>2520</v>
      </c>
      <c r="I23" s="5" t="s">
        <v>25</v>
      </c>
      <c r="J23" s="5" t="s">
        <v>25</v>
      </c>
      <c r="K23" s="5" t="s">
        <v>25</v>
      </c>
      <c r="L23" s="11">
        <v>2525</v>
      </c>
      <c r="M23" s="11">
        <v>2060</v>
      </c>
      <c r="N23" s="8">
        <v>0.82199999999999995</v>
      </c>
      <c r="O23" s="11">
        <v>2405</v>
      </c>
      <c r="P23" s="8">
        <v>0.96</v>
      </c>
      <c r="Q23" s="11">
        <v>2485</v>
      </c>
      <c r="R23" s="8">
        <v>0.99199999999999999</v>
      </c>
      <c r="S23" s="11">
        <v>2500</v>
      </c>
      <c r="T23" s="8">
        <v>0.998</v>
      </c>
      <c r="U23" s="5">
        <v>5</v>
      </c>
      <c r="V23" s="8">
        <v>2E-3</v>
      </c>
      <c r="W23" s="11">
        <v>2505</v>
      </c>
      <c r="X23" s="11">
        <v>2190</v>
      </c>
      <c r="Y23" s="5" t="s">
        <v>25</v>
      </c>
      <c r="Z23" s="11">
        <v>2430</v>
      </c>
      <c r="AA23" s="5" t="s">
        <v>25</v>
      </c>
      <c r="AB23" s="11">
        <v>2500</v>
      </c>
      <c r="AC23" s="5" t="s">
        <v>25</v>
      </c>
      <c r="AD23" s="11">
        <v>2505</v>
      </c>
      <c r="AE23" s="5" t="s">
        <v>25</v>
      </c>
      <c r="AF23" s="5" t="s">
        <v>25</v>
      </c>
      <c r="AG23" s="5" t="s">
        <v>25</v>
      </c>
      <c r="AH23" s="11">
        <v>2510</v>
      </c>
      <c r="AI23" s="11">
        <v>1970</v>
      </c>
      <c r="AJ23" s="5" t="s">
        <v>25</v>
      </c>
      <c r="AK23" s="11">
        <v>2300</v>
      </c>
      <c r="AL23" s="5" t="s">
        <v>25</v>
      </c>
      <c r="AM23" s="11">
        <v>2425</v>
      </c>
      <c r="AN23" s="5" t="s">
        <v>25</v>
      </c>
      <c r="AO23" s="11">
        <v>2435</v>
      </c>
      <c r="AP23" s="5" t="s">
        <v>25</v>
      </c>
      <c r="AQ23" s="5" t="s">
        <v>25</v>
      </c>
      <c r="AR23" s="5" t="s">
        <v>25</v>
      </c>
      <c r="AS23" s="11">
        <v>2435</v>
      </c>
      <c r="AT23" s="11">
        <v>1845</v>
      </c>
      <c r="AU23" s="8">
        <v>0.76700000000000002</v>
      </c>
      <c r="AV23" s="11">
        <v>2275</v>
      </c>
      <c r="AW23" s="8">
        <v>0.94599999999999995</v>
      </c>
      <c r="AX23" s="11">
        <v>2380</v>
      </c>
      <c r="AY23" s="8">
        <v>0.98799999999999999</v>
      </c>
      <c r="AZ23" s="11">
        <v>2400</v>
      </c>
      <c r="BA23" s="8">
        <v>0.997</v>
      </c>
      <c r="BB23" s="5">
        <v>10</v>
      </c>
      <c r="BC23" s="8">
        <v>3.0000000000000001E-3</v>
      </c>
      <c r="BD23" s="11">
        <v>2405</v>
      </c>
    </row>
    <row r="24" spans="1:56" x14ac:dyDescent="0.35">
      <c r="A24" t="s">
        <v>55</v>
      </c>
      <c r="B24" s="5">
        <v>10</v>
      </c>
      <c r="C24" s="8">
        <v>0.8</v>
      </c>
      <c r="D24" s="5">
        <v>10</v>
      </c>
      <c r="E24" s="8">
        <v>0.9</v>
      </c>
      <c r="F24" s="5">
        <v>10</v>
      </c>
      <c r="G24" s="8">
        <v>1</v>
      </c>
      <c r="H24" s="5">
        <v>10</v>
      </c>
      <c r="I24" s="8">
        <v>1</v>
      </c>
      <c r="J24" s="5">
        <v>0</v>
      </c>
      <c r="K24" s="8">
        <v>0</v>
      </c>
      <c r="L24" s="5">
        <v>10</v>
      </c>
      <c r="M24" s="5" t="s">
        <v>25</v>
      </c>
      <c r="N24" s="5" t="s">
        <v>25</v>
      </c>
      <c r="O24" s="5">
        <v>5</v>
      </c>
      <c r="P24" s="5" t="s">
        <v>25</v>
      </c>
      <c r="Q24" s="5">
        <v>5</v>
      </c>
      <c r="R24" s="5" t="s">
        <v>25</v>
      </c>
      <c r="S24" s="5">
        <v>5</v>
      </c>
      <c r="T24" s="5" t="s">
        <v>25</v>
      </c>
      <c r="U24" s="5">
        <v>0</v>
      </c>
      <c r="V24" s="8">
        <v>0</v>
      </c>
      <c r="W24" s="5">
        <v>5</v>
      </c>
      <c r="X24" s="5">
        <v>5</v>
      </c>
      <c r="Y24" s="8">
        <v>1</v>
      </c>
      <c r="Z24" s="5">
        <v>5</v>
      </c>
      <c r="AA24" s="8">
        <v>1</v>
      </c>
      <c r="AB24" s="5">
        <v>5</v>
      </c>
      <c r="AC24" s="8">
        <v>1</v>
      </c>
      <c r="AD24" s="5">
        <v>5</v>
      </c>
      <c r="AE24" s="8">
        <v>1</v>
      </c>
      <c r="AF24" s="5">
        <v>0</v>
      </c>
      <c r="AG24" s="8">
        <v>0</v>
      </c>
      <c r="AH24" s="5">
        <v>5</v>
      </c>
      <c r="AI24" s="5">
        <v>5</v>
      </c>
      <c r="AJ24" s="8">
        <v>0.66700000000000004</v>
      </c>
      <c r="AK24" s="5">
        <v>5</v>
      </c>
      <c r="AL24" s="8">
        <v>0.77800000000000002</v>
      </c>
      <c r="AM24" s="5">
        <v>10</v>
      </c>
      <c r="AN24" s="8">
        <v>1</v>
      </c>
      <c r="AO24" s="5">
        <v>10</v>
      </c>
      <c r="AP24" s="8">
        <v>1</v>
      </c>
      <c r="AQ24" s="5">
        <v>0</v>
      </c>
      <c r="AR24" s="8">
        <v>0</v>
      </c>
      <c r="AS24" s="5">
        <v>10</v>
      </c>
      <c r="AT24" s="5" t="s">
        <v>25</v>
      </c>
      <c r="AU24" s="5" t="s">
        <v>25</v>
      </c>
      <c r="AV24" s="5" t="s">
        <v>25</v>
      </c>
      <c r="AW24" s="5" t="s">
        <v>25</v>
      </c>
      <c r="AX24" s="5">
        <v>5</v>
      </c>
      <c r="AY24" s="5" t="s">
        <v>25</v>
      </c>
      <c r="AZ24" s="5">
        <v>5</v>
      </c>
      <c r="BA24" s="5" t="s">
        <v>25</v>
      </c>
      <c r="BB24" s="5">
        <v>0</v>
      </c>
      <c r="BC24" s="8">
        <v>0</v>
      </c>
      <c r="BD24" s="5">
        <v>5</v>
      </c>
    </row>
    <row r="25" spans="1:56" x14ac:dyDescent="0.35">
      <c r="A25" t="s">
        <v>56</v>
      </c>
      <c r="B25" s="5">
        <v>10</v>
      </c>
      <c r="C25" s="5" t="s">
        <v>25</v>
      </c>
      <c r="D25" s="5">
        <v>20</v>
      </c>
      <c r="E25" s="5" t="s">
        <v>25</v>
      </c>
      <c r="F25" s="5">
        <v>25</v>
      </c>
      <c r="G25" s="5" t="s">
        <v>25</v>
      </c>
      <c r="H25" s="5">
        <v>30</v>
      </c>
      <c r="I25" s="5" t="s">
        <v>25</v>
      </c>
      <c r="J25" s="5" t="s">
        <v>25</v>
      </c>
      <c r="K25" s="5" t="s">
        <v>25</v>
      </c>
      <c r="L25" s="5">
        <v>35</v>
      </c>
      <c r="M25" s="5">
        <v>15</v>
      </c>
      <c r="N25" s="8">
        <v>0.55600000000000005</v>
      </c>
      <c r="O25" s="5">
        <v>20</v>
      </c>
      <c r="P25" s="8">
        <v>0.74099999999999999</v>
      </c>
      <c r="Q25" s="5">
        <v>25</v>
      </c>
      <c r="R25" s="8">
        <v>0.88900000000000001</v>
      </c>
      <c r="S25" s="5">
        <v>25</v>
      </c>
      <c r="T25" s="8">
        <v>1</v>
      </c>
      <c r="U25" s="5">
        <v>0</v>
      </c>
      <c r="V25" s="8">
        <v>0</v>
      </c>
      <c r="W25" s="5">
        <v>25</v>
      </c>
      <c r="X25" s="5">
        <v>10</v>
      </c>
      <c r="Y25" s="8">
        <v>0.55600000000000005</v>
      </c>
      <c r="Z25" s="5">
        <v>15</v>
      </c>
      <c r="AA25" s="8">
        <v>0.72199999999999998</v>
      </c>
      <c r="AB25" s="5">
        <v>15</v>
      </c>
      <c r="AC25" s="8">
        <v>0.94399999999999995</v>
      </c>
      <c r="AD25" s="5">
        <v>20</v>
      </c>
      <c r="AE25" s="8">
        <v>1</v>
      </c>
      <c r="AF25" s="5">
        <v>0</v>
      </c>
      <c r="AG25" s="8">
        <v>0</v>
      </c>
      <c r="AH25" s="5">
        <v>20</v>
      </c>
      <c r="AI25" s="5">
        <v>10</v>
      </c>
      <c r="AJ25" s="8">
        <v>0.57099999999999995</v>
      </c>
      <c r="AK25" s="5">
        <v>10</v>
      </c>
      <c r="AL25" s="8">
        <v>0.78600000000000003</v>
      </c>
      <c r="AM25" s="5">
        <v>15</v>
      </c>
      <c r="AN25" s="8">
        <v>0.92900000000000005</v>
      </c>
      <c r="AO25" s="5">
        <v>15</v>
      </c>
      <c r="AP25" s="8">
        <v>1</v>
      </c>
      <c r="AQ25" s="5">
        <v>0</v>
      </c>
      <c r="AR25" s="8">
        <v>0</v>
      </c>
      <c r="AS25" s="5">
        <v>15</v>
      </c>
      <c r="AT25" s="5" t="s">
        <v>25</v>
      </c>
      <c r="AU25" s="5" t="s">
        <v>25</v>
      </c>
      <c r="AV25" s="5">
        <v>5</v>
      </c>
      <c r="AW25" s="5" t="s">
        <v>25</v>
      </c>
      <c r="AX25" s="5">
        <v>10</v>
      </c>
      <c r="AY25" s="5" t="s">
        <v>25</v>
      </c>
      <c r="AZ25" s="5">
        <v>15</v>
      </c>
      <c r="BA25" s="5" t="s">
        <v>25</v>
      </c>
      <c r="BB25" s="5" t="s">
        <v>25</v>
      </c>
      <c r="BC25" s="5" t="s">
        <v>25</v>
      </c>
      <c r="BD25" s="5">
        <v>20</v>
      </c>
    </row>
    <row r="26" spans="1:56" x14ac:dyDescent="0.35">
      <c r="A26" t="s">
        <v>57</v>
      </c>
      <c r="B26" s="5">
        <v>0</v>
      </c>
      <c r="C26" s="8">
        <v>0</v>
      </c>
      <c r="D26" s="5">
        <v>0</v>
      </c>
      <c r="E26" s="8">
        <v>0</v>
      </c>
      <c r="F26" s="5" t="s">
        <v>25</v>
      </c>
      <c r="G26" s="5" t="s">
        <v>25</v>
      </c>
      <c r="H26" s="5">
        <v>5</v>
      </c>
      <c r="I26" s="5" t="s">
        <v>25</v>
      </c>
      <c r="J26" s="5">
        <v>0</v>
      </c>
      <c r="K26" s="8">
        <v>0</v>
      </c>
      <c r="L26" s="5">
        <v>5</v>
      </c>
      <c r="M26" s="5">
        <v>0</v>
      </c>
      <c r="N26" s="8">
        <v>0</v>
      </c>
      <c r="O26" s="5">
        <v>0</v>
      </c>
      <c r="P26" s="8">
        <v>0</v>
      </c>
      <c r="Q26" s="5">
        <v>0</v>
      </c>
      <c r="R26" s="8">
        <v>0</v>
      </c>
      <c r="S26" s="5" t="s">
        <v>25</v>
      </c>
      <c r="T26" s="5" t="s">
        <v>25</v>
      </c>
      <c r="U26" s="5">
        <v>5</v>
      </c>
      <c r="V26" s="5" t="s">
        <v>25</v>
      </c>
      <c r="W26" s="5">
        <v>10</v>
      </c>
      <c r="X26" s="5" t="s">
        <v>25</v>
      </c>
      <c r="Y26" s="5" t="s">
        <v>25</v>
      </c>
      <c r="Z26" s="5">
        <v>5</v>
      </c>
      <c r="AA26" s="5" t="s">
        <v>25</v>
      </c>
      <c r="AB26" s="5">
        <v>5</v>
      </c>
      <c r="AC26" s="5" t="s">
        <v>25</v>
      </c>
      <c r="AD26" s="5">
        <v>5</v>
      </c>
      <c r="AE26" s="5" t="s">
        <v>25</v>
      </c>
      <c r="AF26" s="5">
        <v>0</v>
      </c>
      <c r="AG26" s="8">
        <v>0</v>
      </c>
      <c r="AH26" s="5">
        <v>5</v>
      </c>
      <c r="AI26" s="5" t="s">
        <v>23</v>
      </c>
      <c r="AJ26" s="5" t="s">
        <v>23</v>
      </c>
      <c r="AK26" s="5" t="s">
        <v>23</v>
      </c>
      <c r="AL26" s="5" t="s">
        <v>23</v>
      </c>
      <c r="AM26" s="5" t="s">
        <v>23</v>
      </c>
      <c r="AN26" s="5" t="s">
        <v>23</v>
      </c>
      <c r="AO26" s="5" t="s">
        <v>23</v>
      </c>
      <c r="AP26" s="5" t="s">
        <v>23</v>
      </c>
      <c r="AQ26" s="5" t="s">
        <v>23</v>
      </c>
      <c r="AR26" s="5" t="s">
        <v>23</v>
      </c>
      <c r="AS26" s="5">
        <v>0</v>
      </c>
      <c r="AT26" s="5">
        <v>0</v>
      </c>
      <c r="AU26" s="8">
        <v>0</v>
      </c>
      <c r="AV26" s="5" t="s">
        <v>25</v>
      </c>
      <c r="AW26" s="5" t="s">
        <v>25</v>
      </c>
      <c r="AX26" s="5">
        <v>5</v>
      </c>
      <c r="AY26" s="5" t="s">
        <v>25</v>
      </c>
      <c r="AZ26" s="5">
        <v>10</v>
      </c>
      <c r="BA26" s="5" t="s">
        <v>25</v>
      </c>
      <c r="BB26" s="5" t="s">
        <v>25</v>
      </c>
      <c r="BC26" s="5" t="s">
        <v>25</v>
      </c>
      <c r="BD26" s="5">
        <v>15</v>
      </c>
    </row>
    <row r="27" spans="1:56" x14ac:dyDescent="0.35">
      <c r="A27" t="s">
        <v>29</v>
      </c>
      <c r="B27" s="5">
        <v>705</v>
      </c>
      <c r="C27" s="8">
        <v>0.78500000000000003</v>
      </c>
      <c r="D27" s="5">
        <v>795</v>
      </c>
      <c r="E27" s="8">
        <v>0.88800000000000001</v>
      </c>
      <c r="F27" s="5">
        <v>855</v>
      </c>
      <c r="G27" s="8">
        <v>0.95199999999999996</v>
      </c>
      <c r="H27" s="5">
        <v>890</v>
      </c>
      <c r="I27" s="8">
        <v>0.98899999999999999</v>
      </c>
      <c r="J27" s="5">
        <v>10</v>
      </c>
      <c r="K27" s="8">
        <v>1.0999999999999999E-2</v>
      </c>
      <c r="L27" s="5">
        <v>900</v>
      </c>
      <c r="M27" s="5">
        <v>680</v>
      </c>
      <c r="N27" s="8">
        <v>0.81200000000000006</v>
      </c>
      <c r="O27" s="5">
        <v>770</v>
      </c>
      <c r="P27" s="8">
        <v>0.92500000000000004</v>
      </c>
      <c r="Q27" s="5">
        <v>810</v>
      </c>
      <c r="R27" s="8">
        <v>0.97099999999999997</v>
      </c>
      <c r="S27" s="5">
        <v>830</v>
      </c>
      <c r="T27" s="8">
        <v>0.99199999999999999</v>
      </c>
      <c r="U27" s="5">
        <v>5</v>
      </c>
      <c r="V27" s="8">
        <v>8.0000000000000002E-3</v>
      </c>
      <c r="W27" s="5">
        <v>835</v>
      </c>
      <c r="X27" s="5">
        <v>760</v>
      </c>
      <c r="Y27" s="8">
        <v>0.76500000000000001</v>
      </c>
      <c r="Z27" s="5">
        <v>890</v>
      </c>
      <c r="AA27" s="8">
        <v>0.9</v>
      </c>
      <c r="AB27" s="5">
        <v>965</v>
      </c>
      <c r="AC27" s="8">
        <v>0.97599999999999998</v>
      </c>
      <c r="AD27" s="5">
        <v>985</v>
      </c>
      <c r="AE27" s="8">
        <v>0.99299999999999999</v>
      </c>
      <c r="AF27" s="5">
        <v>5</v>
      </c>
      <c r="AG27" s="8">
        <v>7.0000000000000001E-3</v>
      </c>
      <c r="AH27" s="5">
        <v>990</v>
      </c>
      <c r="AI27" s="5">
        <v>780</v>
      </c>
      <c r="AJ27" s="8">
        <v>0.78300000000000003</v>
      </c>
      <c r="AK27" s="5">
        <v>905</v>
      </c>
      <c r="AL27" s="8">
        <v>0.91</v>
      </c>
      <c r="AM27" s="5">
        <v>975</v>
      </c>
      <c r="AN27" s="8">
        <v>0.97699999999999998</v>
      </c>
      <c r="AO27" s="5">
        <v>990</v>
      </c>
      <c r="AP27" s="8">
        <v>0.995</v>
      </c>
      <c r="AQ27" s="5">
        <v>5</v>
      </c>
      <c r="AR27" s="8">
        <v>5.0000000000000001E-3</v>
      </c>
      <c r="AS27" s="5">
        <v>995</v>
      </c>
      <c r="AT27" s="5">
        <v>775</v>
      </c>
      <c r="AU27" s="8">
        <v>0.74199999999999999</v>
      </c>
      <c r="AV27" s="5">
        <v>910</v>
      </c>
      <c r="AW27" s="8">
        <v>0.86899999999999999</v>
      </c>
      <c r="AX27" s="5">
        <v>985</v>
      </c>
      <c r="AY27" s="8">
        <v>0.94</v>
      </c>
      <c r="AZ27" s="11">
        <v>1025</v>
      </c>
      <c r="BA27" s="8">
        <v>0.98199999999999998</v>
      </c>
      <c r="BB27" s="5">
        <v>20</v>
      </c>
      <c r="BC27" s="8">
        <v>1.7999999999999999E-2</v>
      </c>
      <c r="BD27" s="11">
        <v>1045</v>
      </c>
    </row>
    <row r="28" spans="1:56" x14ac:dyDescent="0.35">
      <c r="A28" t="s">
        <v>30</v>
      </c>
      <c r="B28" s="5" t="s">
        <v>25</v>
      </c>
      <c r="C28" s="5" t="s">
        <v>25</v>
      </c>
      <c r="D28" s="5" t="s">
        <v>25</v>
      </c>
      <c r="E28" s="5" t="s">
        <v>25</v>
      </c>
      <c r="F28" s="5" t="s">
        <v>25</v>
      </c>
      <c r="G28" s="5" t="s">
        <v>25</v>
      </c>
      <c r="H28" s="5" t="s">
        <v>25</v>
      </c>
      <c r="I28" s="5" t="s">
        <v>25</v>
      </c>
      <c r="J28" s="5">
        <v>0</v>
      </c>
      <c r="K28" s="8">
        <v>0</v>
      </c>
      <c r="L28" s="5" t="s">
        <v>25</v>
      </c>
      <c r="M28" s="5" t="s">
        <v>25</v>
      </c>
      <c r="N28" s="5" t="s">
        <v>25</v>
      </c>
      <c r="O28" s="5" t="s">
        <v>25</v>
      </c>
      <c r="P28" s="5" t="s">
        <v>25</v>
      </c>
      <c r="Q28" s="5" t="s">
        <v>25</v>
      </c>
      <c r="R28" s="5" t="s">
        <v>25</v>
      </c>
      <c r="S28" s="5" t="s">
        <v>25</v>
      </c>
      <c r="T28" s="5" t="s">
        <v>25</v>
      </c>
      <c r="U28" s="5">
        <v>0</v>
      </c>
      <c r="V28" s="8">
        <v>0</v>
      </c>
      <c r="W28" s="5" t="s">
        <v>25</v>
      </c>
      <c r="X28" s="5" t="s">
        <v>23</v>
      </c>
      <c r="Y28" s="5" t="s">
        <v>23</v>
      </c>
      <c r="Z28" s="5" t="s">
        <v>23</v>
      </c>
      <c r="AA28" s="5" t="s">
        <v>23</v>
      </c>
      <c r="AB28" s="5" t="s">
        <v>23</v>
      </c>
      <c r="AC28" s="5" t="s">
        <v>23</v>
      </c>
      <c r="AD28" s="5" t="s">
        <v>23</v>
      </c>
      <c r="AE28" s="5" t="s">
        <v>23</v>
      </c>
      <c r="AF28" s="5" t="s">
        <v>23</v>
      </c>
      <c r="AG28" s="5" t="s">
        <v>23</v>
      </c>
      <c r="AH28" s="5">
        <v>0</v>
      </c>
      <c r="AI28" s="5" t="s">
        <v>23</v>
      </c>
      <c r="AJ28" s="5" t="s">
        <v>23</v>
      </c>
      <c r="AK28" s="5" t="s">
        <v>23</v>
      </c>
      <c r="AL28" s="5" t="s">
        <v>23</v>
      </c>
      <c r="AM28" s="5" t="s">
        <v>23</v>
      </c>
      <c r="AN28" s="5" t="s">
        <v>23</v>
      </c>
      <c r="AO28" s="5" t="s">
        <v>23</v>
      </c>
      <c r="AP28" s="5" t="s">
        <v>23</v>
      </c>
      <c r="AQ28" s="5" t="s">
        <v>23</v>
      </c>
      <c r="AR28" s="5" t="s">
        <v>23</v>
      </c>
      <c r="AS28" s="5">
        <v>0</v>
      </c>
      <c r="AT28" s="5" t="s">
        <v>23</v>
      </c>
      <c r="AU28" s="5" t="s">
        <v>23</v>
      </c>
      <c r="AV28" s="5" t="s">
        <v>23</v>
      </c>
      <c r="AW28" s="5" t="s">
        <v>23</v>
      </c>
      <c r="AX28" s="5" t="s">
        <v>23</v>
      </c>
      <c r="AY28" s="5" t="s">
        <v>23</v>
      </c>
      <c r="AZ28" s="5" t="s">
        <v>23</v>
      </c>
      <c r="BA28" s="5" t="s">
        <v>23</v>
      </c>
      <c r="BB28" s="5" t="s">
        <v>23</v>
      </c>
      <c r="BC28" s="5" t="s">
        <v>23</v>
      </c>
      <c r="BD28" s="5">
        <v>0</v>
      </c>
    </row>
    <row r="29" spans="1:56" x14ac:dyDescent="0.35">
      <c r="A29" t="s">
        <v>31</v>
      </c>
      <c r="B29" s="5" t="s">
        <v>23</v>
      </c>
      <c r="C29" s="5" t="s">
        <v>23</v>
      </c>
      <c r="D29" s="5" t="s">
        <v>23</v>
      </c>
      <c r="E29" s="5" t="s">
        <v>23</v>
      </c>
      <c r="F29" s="5" t="s">
        <v>23</v>
      </c>
      <c r="G29" s="5" t="s">
        <v>23</v>
      </c>
      <c r="H29" s="5" t="s">
        <v>23</v>
      </c>
      <c r="I29" s="5" t="s">
        <v>23</v>
      </c>
      <c r="J29" s="5" t="s">
        <v>23</v>
      </c>
      <c r="K29" s="5" t="s">
        <v>23</v>
      </c>
      <c r="L29" s="5">
        <v>0</v>
      </c>
      <c r="M29" s="5" t="s">
        <v>23</v>
      </c>
      <c r="N29" s="5" t="s">
        <v>23</v>
      </c>
      <c r="O29" s="5" t="s">
        <v>23</v>
      </c>
      <c r="P29" s="5" t="s">
        <v>23</v>
      </c>
      <c r="Q29" s="5" t="s">
        <v>23</v>
      </c>
      <c r="R29" s="5" t="s">
        <v>23</v>
      </c>
      <c r="S29" s="5" t="s">
        <v>23</v>
      </c>
      <c r="T29" s="5" t="s">
        <v>23</v>
      </c>
      <c r="U29" s="5" t="s">
        <v>23</v>
      </c>
      <c r="V29" s="5" t="s">
        <v>23</v>
      </c>
      <c r="W29" s="5">
        <v>0</v>
      </c>
      <c r="X29" s="5" t="s">
        <v>23</v>
      </c>
      <c r="Y29" s="5" t="s">
        <v>23</v>
      </c>
      <c r="Z29" s="5" t="s">
        <v>23</v>
      </c>
      <c r="AA29" s="5" t="s">
        <v>23</v>
      </c>
      <c r="AB29" s="5" t="s">
        <v>23</v>
      </c>
      <c r="AC29" s="5" t="s">
        <v>23</v>
      </c>
      <c r="AD29" s="5" t="s">
        <v>23</v>
      </c>
      <c r="AE29" s="5" t="s">
        <v>23</v>
      </c>
      <c r="AF29" s="5" t="s">
        <v>23</v>
      </c>
      <c r="AG29" s="5" t="s">
        <v>23</v>
      </c>
      <c r="AH29" s="5">
        <v>0</v>
      </c>
      <c r="AI29" s="5" t="s">
        <v>23</v>
      </c>
      <c r="AJ29" s="5" t="s">
        <v>23</v>
      </c>
      <c r="AK29" s="5" t="s">
        <v>23</v>
      </c>
      <c r="AL29" s="5" t="s">
        <v>23</v>
      </c>
      <c r="AM29" s="5" t="s">
        <v>23</v>
      </c>
      <c r="AN29" s="5" t="s">
        <v>23</v>
      </c>
      <c r="AO29" s="5" t="s">
        <v>23</v>
      </c>
      <c r="AP29" s="5" t="s">
        <v>23</v>
      </c>
      <c r="AQ29" s="5" t="s">
        <v>23</v>
      </c>
      <c r="AR29" s="5" t="s">
        <v>23</v>
      </c>
      <c r="AS29" s="5">
        <v>0</v>
      </c>
      <c r="AT29" s="5" t="s">
        <v>25</v>
      </c>
      <c r="AU29" s="5" t="s">
        <v>25</v>
      </c>
      <c r="AV29" s="5" t="s">
        <v>25</v>
      </c>
      <c r="AW29" s="5" t="s">
        <v>25</v>
      </c>
      <c r="AX29" s="5" t="s">
        <v>25</v>
      </c>
      <c r="AY29" s="5" t="s">
        <v>25</v>
      </c>
      <c r="AZ29" s="5" t="s">
        <v>25</v>
      </c>
      <c r="BA29" s="5" t="s">
        <v>25</v>
      </c>
      <c r="BB29" s="5">
        <v>0</v>
      </c>
      <c r="BC29" s="8">
        <v>0</v>
      </c>
      <c r="BD29" s="5" t="s">
        <v>25</v>
      </c>
    </row>
    <row r="30" spans="1:56" x14ac:dyDescent="0.35">
      <c r="A30" t="s">
        <v>58</v>
      </c>
      <c r="B30" s="5">
        <v>585</v>
      </c>
      <c r="C30" s="8">
        <v>0.66100000000000003</v>
      </c>
      <c r="D30" s="5">
        <v>745</v>
      </c>
      <c r="E30" s="8">
        <v>0.84099999999999997</v>
      </c>
      <c r="F30" s="5">
        <v>845</v>
      </c>
      <c r="G30" s="8">
        <v>0.95</v>
      </c>
      <c r="H30" s="5">
        <v>875</v>
      </c>
      <c r="I30" s="8">
        <v>0.98299999999999998</v>
      </c>
      <c r="J30" s="5">
        <v>15</v>
      </c>
      <c r="K30" s="8">
        <v>1.7000000000000001E-2</v>
      </c>
      <c r="L30" s="5">
        <v>890</v>
      </c>
      <c r="M30" s="5">
        <v>710</v>
      </c>
      <c r="N30" s="8">
        <v>0.77100000000000002</v>
      </c>
      <c r="O30" s="5">
        <v>835</v>
      </c>
      <c r="P30" s="8">
        <v>0.90900000000000003</v>
      </c>
      <c r="Q30" s="5">
        <v>890</v>
      </c>
      <c r="R30" s="8">
        <v>0.97</v>
      </c>
      <c r="S30" s="5">
        <v>910</v>
      </c>
      <c r="T30" s="8">
        <v>0.99099999999999999</v>
      </c>
      <c r="U30" s="5">
        <v>10</v>
      </c>
      <c r="V30" s="8">
        <v>8.9999999999999993E-3</v>
      </c>
      <c r="W30" s="5">
        <v>920</v>
      </c>
      <c r="X30" s="5">
        <v>615</v>
      </c>
      <c r="Y30" s="8">
        <v>0.75</v>
      </c>
      <c r="Z30" s="5">
        <v>730</v>
      </c>
      <c r="AA30" s="8">
        <v>0.89500000000000002</v>
      </c>
      <c r="AB30" s="5">
        <v>790</v>
      </c>
      <c r="AC30" s="8">
        <v>0.96699999999999997</v>
      </c>
      <c r="AD30" s="5">
        <v>810</v>
      </c>
      <c r="AE30" s="8">
        <v>0.99399999999999999</v>
      </c>
      <c r="AF30" s="5">
        <v>5</v>
      </c>
      <c r="AG30" s="8">
        <v>6.0000000000000001E-3</v>
      </c>
      <c r="AH30" s="5">
        <v>815</v>
      </c>
      <c r="AI30" s="5">
        <v>655</v>
      </c>
      <c r="AJ30" s="8">
        <v>0.68300000000000005</v>
      </c>
      <c r="AK30" s="5">
        <v>850</v>
      </c>
      <c r="AL30" s="8">
        <v>0.88500000000000001</v>
      </c>
      <c r="AM30" s="5">
        <v>935</v>
      </c>
      <c r="AN30" s="8">
        <v>0.97599999999999998</v>
      </c>
      <c r="AO30" s="5">
        <v>960</v>
      </c>
      <c r="AP30" s="8">
        <v>1</v>
      </c>
      <c r="AQ30" s="5">
        <v>0</v>
      </c>
      <c r="AR30" s="8">
        <v>0</v>
      </c>
      <c r="AS30" s="5">
        <v>960</v>
      </c>
      <c r="AT30" s="5">
        <v>595</v>
      </c>
      <c r="AU30" s="8">
        <v>0.59599999999999997</v>
      </c>
      <c r="AV30" s="5">
        <v>835</v>
      </c>
      <c r="AW30" s="8">
        <v>0.83499999999999996</v>
      </c>
      <c r="AX30" s="5">
        <v>935</v>
      </c>
      <c r="AY30" s="8">
        <v>0.93500000000000005</v>
      </c>
      <c r="AZ30" s="5">
        <v>980</v>
      </c>
      <c r="BA30" s="8">
        <v>0.98299999999999998</v>
      </c>
      <c r="BB30" s="5">
        <v>15</v>
      </c>
      <c r="BC30" s="8">
        <v>1.7000000000000001E-2</v>
      </c>
      <c r="BD30" s="11">
        <v>1000</v>
      </c>
    </row>
    <row r="31" spans="1:56" x14ac:dyDescent="0.35">
      <c r="A31" t="s">
        <v>32</v>
      </c>
      <c r="B31" s="5">
        <v>240</v>
      </c>
      <c r="C31" s="5" t="s">
        <v>25</v>
      </c>
      <c r="D31" s="5">
        <v>290</v>
      </c>
      <c r="E31" s="5" t="s">
        <v>25</v>
      </c>
      <c r="F31" s="5">
        <v>315</v>
      </c>
      <c r="G31" s="5" t="s">
        <v>25</v>
      </c>
      <c r="H31" s="5">
        <v>325</v>
      </c>
      <c r="I31" s="5" t="s">
        <v>25</v>
      </c>
      <c r="J31" s="5" t="s">
        <v>25</v>
      </c>
      <c r="K31" s="5" t="s">
        <v>25</v>
      </c>
      <c r="L31" s="5">
        <v>325</v>
      </c>
      <c r="M31" s="5">
        <v>260</v>
      </c>
      <c r="N31" s="8">
        <v>0.72199999999999998</v>
      </c>
      <c r="O31" s="5">
        <v>335</v>
      </c>
      <c r="P31" s="8">
        <v>0.92300000000000004</v>
      </c>
      <c r="Q31" s="5">
        <v>350</v>
      </c>
      <c r="R31" s="8">
        <v>0.96399999999999997</v>
      </c>
      <c r="S31" s="5">
        <v>365</v>
      </c>
      <c r="T31" s="8">
        <v>1</v>
      </c>
      <c r="U31" s="5">
        <v>0</v>
      </c>
      <c r="V31" s="8">
        <v>0</v>
      </c>
      <c r="W31" s="5">
        <v>365</v>
      </c>
      <c r="X31" s="5">
        <v>250</v>
      </c>
      <c r="Y31" s="5" t="s">
        <v>25</v>
      </c>
      <c r="Z31" s="5">
        <v>300</v>
      </c>
      <c r="AA31" s="5" t="s">
        <v>25</v>
      </c>
      <c r="AB31" s="5">
        <v>335</v>
      </c>
      <c r="AC31" s="5" t="s">
        <v>25</v>
      </c>
      <c r="AD31" s="5">
        <v>345</v>
      </c>
      <c r="AE31" s="5" t="s">
        <v>25</v>
      </c>
      <c r="AF31" s="5" t="s">
        <v>25</v>
      </c>
      <c r="AG31" s="5" t="s">
        <v>25</v>
      </c>
      <c r="AH31" s="5">
        <v>350</v>
      </c>
      <c r="AI31" s="5">
        <v>230</v>
      </c>
      <c r="AJ31" s="5" t="s">
        <v>25</v>
      </c>
      <c r="AK31" s="5">
        <v>280</v>
      </c>
      <c r="AL31" s="5" t="s">
        <v>25</v>
      </c>
      <c r="AM31" s="5">
        <v>305</v>
      </c>
      <c r="AN31" s="5" t="s">
        <v>25</v>
      </c>
      <c r="AO31" s="5">
        <v>310</v>
      </c>
      <c r="AP31" s="5" t="s">
        <v>25</v>
      </c>
      <c r="AQ31" s="5" t="s">
        <v>25</v>
      </c>
      <c r="AR31" s="5" t="s">
        <v>25</v>
      </c>
      <c r="AS31" s="5">
        <v>310</v>
      </c>
      <c r="AT31" s="5">
        <v>240</v>
      </c>
      <c r="AU31" s="5" t="s">
        <v>25</v>
      </c>
      <c r="AV31" s="5">
        <v>300</v>
      </c>
      <c r="AW31" s="5" t="s">
        <v>25</v>
      </c>
      <c r="AX31" s="5">
        <v>325</v>
      </c>
      <c r="AY31" s="5" t="s">
        <v>25</v>
      </c>
      <c r="AZ31" s="5">
        <v>335</v>
      </c>
      <c r="BA31" s="5" t="s">
        <v>25</v>
      </c>
      <c r="BB31" s="5" t="s">
        <v>25</v>
      </c>
      <c r="BC31" s="5" t="s">
        <v>25</v>
      </c>
      <c r="BD31" s="5">
        <v>335</v>
      </c>
    </row>
    <row r="32" spans="1:56" x14ac:dyDescent="0.35">
      <c r="A32" t="s">
        <v>79</v>
      </c>
      <c r="B32" s="5">
        <v>55</v>
      </c>
      <c r="C32" s="8">
        <v>0.46899999999999997</v>
      </c>
      <c r="D32" s="5">
        <v>80</v>
      </c>
      <c r="E32" s="8">
        <v>0.69899999999999995</v>
      </c>
      <c r="F32" s="5">
        <v>100</v>
      </c>
      <c r="G32" s="8">
        <v>0.88500000000000001</v>
      </c>
      <c r="H32" s="5">
        <v>105</v>
      </c>
      <c r="I32" s="8">
        <v>0.94699999999999995</v>
      </c>
      <c r="J32" s="5">
        <v>5</v>
      </c>
      <c r="K32" s="8">
        <v>5.2999999999999999E-2</v>
      </c>
      <c r="L32" s="5">
        <v>115</v>
      </c>
      <c r="M32" s="5">
        <v>70</v>
      </c>
      <c r="N32" s="5" t="s">
        <v>25</v>
      </c>
      <c r="O32" s="5">
        <v>100</v>
      </c>
      <c r="P32" s="5" t="s">
        <v>25</v>
      </c>
      <c r="Q32" s="5">
        <v>110</v>
      </c>
      <c r="R32" s="5" t="s">
        <v>25</v>
      </c>
      <c r="S32" s="5">
        <v>115</v>
      </c>
      <c r="T32" s="5" t="s">
        <v>25</v>
      </c>
      <c r="U32" s="5" t="s">
        <v>25</v>
      </c>
      <c r="V32" s="5" t="s">
        <v>25</v>
      </c>
      <c r="W32" s="5">
        <v>120</v>
      </c>
      <c r="X32" s="5">
        <v>65</v>
      </c>
      <c r="Y32" s="8">
        <v>0.65700000000000003</v>
      </c>
      <c r="Z32" s="5">
        <v>90</v>
      </c>
      <c r="AA32" s="8">
        <v>0.90900000000000003</v>
      </c>
      <c r="AB32" s="5">
        <v>100</v>
      </c>
      <c r="AC32" s="8">
        <v>0.99</v>
      </c>
      <c r="AD32" s="5">
        <v>100</v>
      </c>
      <c r="AE32" s="8">
        <v>1</v>
      </c>
      <c r="AF32" s="5">
        <v>0</v>
      </c>
      <c r="AG32" s="8">
        <v>0</v>
      </c>
      <c r="AH32" s="5">
        <v>100</v>
      </c>
      <c r="AI32" s="5">
        <v>75</v>
      </c>
      <c r="AJ32" s="5" t="s">
        <v>25</v>
      </c>
      <c r="AK32" s="5">
        <v>105</v>
      </c>
      <c r="AL32" s="5" t="s">
        <v>25</v>
      </c>
      <c r="AM32" s="5">
        <v>115</v>
      </c>
      <c r="AN32" s="5" t="s">
        <v>25</v>
      </c>
      <c r="AO32" s="5">
        <v>120</v>
      </c>
      <c r="AP32" s="5" t="s">
        <v>25</v>
      </c>
      <c r="AQ32" s="5" t="s">
        <v>25</v>
      </c>
      <c r="AR32" s="5" t="s">
        <v>25</v>
      </c>
      <c r="AS32" s="5">
        <v>120</v>
      </c>
      <c r="AT32" s="5">
        <v>60</v>
      </c>
      <c r="AU32" s="8">
        <v>0.433</v>
      </c>
      <c r="AV32" s="5">
        <v>95</v>
      </c>
      <c r="AW32" s="8">
        <v>0.70899999999999996</v>
      </c>
      <c r="AX32" s="5">
        <v>115</v>
      </c>
      <c r="AY32" s="8">
        <v>0.873</v>
      </c>
      <c r="AZ32" s="5">
        <v>130</v>
      </c>
      <c r="BA32" s="8">
        <v>0.96299999999999997</v>
      </c>
      <c r="BB32" s="5">
        <v>5</v>
      </c>
      <c r="BC32" s="8">
        <v>3.6999999999999998E-2</v>
      </c>
      <c r="BD32" s="5">
        <v>135</v>
      </c>
    </row>
    <row r="33" spans="1:56" x14ac:dyDescent="0.35">
      <c r="A33" t="s">
        <v>59</v>
      </c>
      <c r="B33" s="5">
        <v>20</v>
      </c>
      <c r="C33" s="5" t="s">
        <v>25</v>
      </c>
      <c r="D33" s="5">
        <v>20</v>
      </c>
      <c r="E33" s="5" t="s">
        <v>25</v>
      </c>
      <c r="F33" s="5">
        <v>20</v>
      </c>
      <c r="G33" s="5" t="s">
        <v>25</v>
      </c>
      <c r="H33" s="5">
        <v>25</v>
      </c>
      <c r="I33" s="5" t="s">
        <v>25</v>
      </c>
      <c r="J33" s="5" t="s">
        <v>25</v>
      </c>
      <c r="K33" s="5" t="s">
        <v>25</v>
      </c>
      <c r="L33" s="5">
        <v>30</v>
      </c>
      <c r="M33" s="5">
        <v>25</v>
      </c>
      <c r="N33" s="8">
        <v>0.63900000000000001</v>
      </c>
      <c r="O33" s="5">
        <v>30</v>
      </c>
      <c r="P33" s="8">
        <v>0.88900000000000001</v>
      </c>
      <c r="Q33" s="5">
        <v>35</v>
      </c>
      <c r="R33" s="8">
        <v>1</v>
      </c>
      <c r="S33" s="5">
        <v>35</v>
      </c>
      <c r="T33" s="8">
        <v>1</v>
      </c>
      <c r="U33" s="5">
        <v>0</v>
      </c>
      <c r="V33" s="8">
        <v>0</v>
      </c>
      <c r="W33" s="5">
        <v>35</v>
      </c>
      <c r="X33" s="5">
        <v>15</v>
      </c>
      <c r="Y33" s="8">
        <v>0.68400000000000005</v>
      </c>
      <c r="Z33" s="5">
        <v>15</v>
      </c>
      <c r="AA33" s="8">
        <v>0.84199999999999997</v>
      </c>
      <c r="AB33" s="5">
        <v>20</v>
      </c>
      <c r="AC33" s="8">
        <v>1</v>
      </c>
      <c r="AD33" s="5">
        <v>20</v>
      </c>
      <c r="AE33" s="8">
        <v>1</v>
      </c>
      <c r="AF33" s="5">
        <v>0</v>
      </c>
      <c r="AG33" s="8">
        <v>0</v>
      </c>
      <c r="AH33" s="5">
        <v>20</v>
      </c>
      <c r="AI33" s="5">
        <v>20</v>
      </c>
      <c r="AJ33" s="8">
        <v>0.67700000000000005</v>
      </c>
      <c r="AK33" s="5">
        <v>30</v>
      </c>
      <c r="AL33" s="8">
        <v>0.93500000000000005</v>
      </c>
      <c r="AM33" s="5">
        <v>30</v>
      </c>
      <c r="AN33" s="8">
        <v>1</v>
      </c>
      <c r="AO33" s="5">
        <v>30</v>
      </c>
      <c r="AP33" s="8">
        <v>1</v>
      </c>
      <c r="AQ33" s="5">
        <v>0</v>
      </c>
      <c r="AR33" s="8">
        <v>0</v>
      </c>
      <c r="AS33" s="5">
        <v>30</v>
      </c>
      <c r="AT33" s="5">
        <v>10</v>
      </c>
      <c r="AU33" s="8">
        <v>0.58799999999999997</v>
      </c>
      <c r="AV33" s="5">
        <v>15</v>
      </c>
      <c r="AW33" s="8">
        <v>1</v>
      </c>
      <c r="AX33" s="5">
        <v>15</v>
      </c>
      <c r="AY33" s="8">
        <v>1</v>
      </c>
      <c r="AZ33" s="5">
        <v>15</v>
      </c>
      <c r="BA33" s="8">
        <v>1</v>
      </c>
      <c r="BB33" s="5">
        <v>0</v>
      </c>
      <c r="BC33" s="8">
        <v>0</v>
      </c>
      <c r="BD33" s="5">
        <v>15</v>
      </c>
    </row>
    <row r="34" spans="1:56" x14ac:dyDescent="0.35">
      <c r="A34" t="s">
        <v>60</v>
      </c>
      <c r="B34" s="5">
        <v>725</v>
      </c>
      <c r="C34" s="8">
        <v>0.72399999999999998</v>
      </c>
      <c r="D34" s="5">
        <v>905</v>
      </c>
      <c r="E34" s="8">
        <v>0.9</v>
      </c>
      <c r="F34" s="5">
        <v>965</v>
      </c>
      <c r="G34" s="8">
        <v>0.96099999999999997</v>
      </c>
      <c r="H34" s="5">
        <v>990</v>
      </c>
      <c r="I34" s="8">
        <v>0.98799999999999999</v>
      </c>
      <c r="J34" s="5">
        <v>10</v>
      </c>
      <c r="K34" s="8">
        <v>1.2E-2</v>
      </c>
      <c r="L34" s="11">
        <v>1005</v>
      </c>
      <c r="M34" s="5">
        <v>760</v>
      </c>
      <c r="N34" s="8">
        <v>0.77700000000000002</v>
      </c>
      <c r="O34" s="5">
        <v>880</v>
      </c>
      <c r="P34" s="8">
        <v>0.90100000000000002</v>
      </c>
      <c r="Q34" s="5">
        <v>950</v>
      </c>
      <c r="R34" s="8">
        <v>0.96899999999999997</v>
      </c>
      <c r="S34" s="5">
        <v>970</v>
      </c>
      <c r="T34" s="8">
        <v>0.99399999999999999</v>
      </c>
      <c r="U34" s="5">
        <v>5</v>
      </c>
      <c r="V34" s="8">
        <v>6.0000000000000001E-3</v>
      </c>
      <c r="W34" s="5">
        <v>980</v>
      </c>
      <c r="X34" s="5">
        <v>900</v>
      </c>
      <c r="Y34" s="8">
        <v>0.83099999999999996</v>
      </c>
      <c r="Z34" s="11">
        <v>1000</v>
      </c>
      <c r="AA34" s="8">
        <v>0.92500000000000004</v>
      </c>
      <c r="AB34" s="11">
        <v>1060</v>
      </c>
      <c r="AC34" s="8">
        <v>0.98</v>
      </c>
      <c r="AD34" s="11">
        <v>1075</v>
      </c>
      <c r="AE34" s="8">
        <v>0.99099999999999999</v>
      </c>
      <c r="AF34" s="5">
        <v>10</v>
      </c>
      <c r="AG34" s="8">
        <v>8.9999999999999993E-3</v>
      </c>
      <c r="AH34" s="11">
        <v>1085</v>
      </c>
      <c r="AI34" s="5">
        <v>730</v>
      </c>
      <c r="AJ34" s="5" t="s">
        <v>25</v>
      </c>
      <c r="AK34" s="5">
        <v>875</v>
      </c>
      <c r="AL34" s="5" t="s">
        <v>25</v>
      </c>
      <c r="AM34" s="5">
        <v>945</v>
      </c>
      <c r="AN34" s="5" t="s">
        <v>25</v>
      </c>
      <c r="AO34" s="5">
        <v>960</v>
      </c>
      <c r="AP34" s="5" t="s">
        <v>25</v>
      </c>
      <c r="AQ34" s="5" t="s">
        <v>25</v>
      </c>
      <c r="AR34" s="5" t="s">
        <v>25</v>
      </c>
      <c r="AS34" s="5">
        <v>965</v>
      </c>
      <c r="AT34" s="5">
        <v>675</v>
      </c>
      <c r="AU34" s="8">
        <v>0.68100000000000005</v>
      </c>
      <c r="AV34" s="5">
        <v>855</v>
      </c>
      <c r="AW34" s="8">
        <v>0.86199999999999999</v>
      </c>
      <c r="AX34" s="5">
        <v>940</v>
      </c>
      <c r="AY34" s="8">
        <v>0.94599999999999995</v>
      </c>
      <c r="AZ34" s="5">
        <v>980</v>
      </c>
      <c r="BA34" s="8">
        <v>0.98899999999999999</v>
      </c>
      <c r="BB34" s="5">
        <v>10</v>
      </c>
      <c r="BC34" s="8">
        <v>1.0999999999999999E-2</v>
      </c>
      <c r="BD34" s="5">
        <v>990</v>
      </c>
    </row>
    <row r="35" spans="1:56" x14ac:dyDescent="0.35">
      <c r="A35" t="s">
        <v>34</v>
      </c>
      <c r="B35" s="5">
        <v>20</v>
      </c>
      <c r="C35" s="8">
        <v>1</v>
      </c>
      <c r="D35" s="5">
        <v>20</v>
      </c>
      <c r="E35" s="8">
        <v>1</v>
      </c>
      <c r="F35" s="5">
        <v>20</v>
      </c>
      <c r="G35" s="8">
        <v>1</v>
      </c>
      <c r="H35" s="5">
        <v>20</v>
      </c>
      <c r="I35" s="8">
        <v>1</v>
      </c>
      <c r="J35" s="5">
        <v>0</v>
      </c>
      <c r="K35" s="8">
        <v>0</v>
      </c>
      <c r="L35" s="5">
        <v>20</v>
      </c>
      <c r="M35" s="5">
        <v>20</v>
      </c>
      <c r="N35" s="8">
        <v>0.81799999999999995</v>
      </c>
      <c r="O35" s="5">
        <v>20</v>
      </c>
      <c r="P35" s="8">
        <v>0.90900000000000003</v>
      </c>
      <c r="Q35" s="5">
        <v>20</v>
      </c>
      <c r="R35" s="8">
        <v>0.95499999999999996</v>
      </c>
      <c r="S35" s="5">
        <v>20</v>
      </c>
      <c r="T35" s="8">
        <v>1</v>
      </c>
      <c r="U35" s="5">
        <v>0</v>
      </c>
      <c r="V35" s="8">
        <v>0</v>
      </c>
      <c r="W35" s="5">
        <v>20</v>
      </c>
      <c r="X35" s="5">
        <v>10</v>
      </c>
      <c r="Y35" s="8">
        <v>0.92300000000000004</v>
      </c>
      <c r="Z35" s="5">
        <v>15</v>
      </c>
      <c r="AA35" s="8">
        <v>1</v>
      </c>
      <c r="AB35" s="5">
        <v>15</v>
      </c>
      <c r="AC35" s="8">
        <v>1</v>
      </c>
      <c r="AD35" s="5">
        <v>15</v>
      </c>
      <c r="AE35" s="8">
        <v>1</v>
      </c>
      <c r="AF35" s="5">
        <v>0</v>
      </c>
      <c r="AG35" s="8">
        <v>0</v>
      </c>
      <c r="AH35" s="5">
        <v>15</v>
      </c>
      <c r="AI35" s="5">
        <v>30</v>
      </c>
      <c r="AJ35" s="8">
        <v>0.90900000000000003</v>
      </c>
      <c r="AK35" s="5">
        <v>30</v>
      </c>
      <c r="AL35" s="8">
        <v>0.97</v>
      </c>
      <c r="AM35" s="5">
        <v>35</v>
      </c>
      <c r="AN35" s="8">
        <v>1</v>
      </c>
      <c r="AO35" s="5">
        <v>35</v>
      </c>
      <c r="AP35" s="8">
        <v>1</v>
      </c>
      <c r="AQ35" s="5">
        <v>0</v>
      </c>
      <c r="AR35" s="8">
        <v>0</v>
      </c>
      <c r="AS35" s="5">
        <v>35</v>
      </c>
      <c r="AT35" s="5">
        <v>35</v>
      </c>
      <c r="AU35" s="8">
        <v>0.86799999999999999</v>
      </c>
      <c r="AV35" s="5">
        <v>35</v>
      </c>
      <c r="AW35" s="8">
        <v>0.97399999999999998</v>
      </c>
      <c r="AX35" s="5">
        <v>40</v>
      </c>
      <c r="AY35" s="8">
        <v>1</v>
      </c>
      <c r="AZ35" s="5">
        <v>40</v>
      </c>
      <c r="BA35" s="8">
        <v>1</v>
      </c>
      <c r="BB35" s="5">
        <v>0</v>
      </c>
      <c r="BC35" s="8">
        <v>0</v>
      </c>
      <c r="BD35" s="5">
        <v>40</v>
      </c>
    </row>
    <row r="36" spans="1:56" x14ac:dyDescent="0.35">
      <c r="A36" t="s">
        <v>61</v>
      </c>
      <c r="B36" s="5">
        <v>265</v>
      </c>
      <c r="C36" s="8">
        <v>0.98499999999999999</v>
      </c>
      <c r="D36" s="5">
        <v>270</v>
      </c>
      <c r="E36" s="8">
        <v>1</v>
      </c>
      <c r="F36" s="5">
        <v>270</v>
      </c>
      <c r="G36" s="8">
        <v>1</v>
      </c>
      <c r="H36" s="5">
        <v>270</v>
      </c>
      <c r="I36" s="8">
        <v>1</v>
      </c>
      <c r="J36" s="5">
        <v>0</v>
      </c>
      <c r="K36" s="8">
        <v>0</v>
      </c>
      <c r="L36" s="5">
        <v>270</v>
      </c>
      <c r="M36" s="5">
        <v>300</v>
      </c>
      <c r="N36" s="8">
        <v>0.94699999999999995</v>
      </c>
      <c r="O36" s="5">
        <v>320</v>
      </c>
      <c r="P36" s="8">
        <v>0.997</v>
      </c>
      <c r="Q36" s="5">
        <v>320</v>
      </c>
      <c r="R36" s="8">
        <v>1</v>
      </c>
      <c r="S36" s="5">
        <v>320</v>
      </c>
      <c r="T36" s="8">
        <v>1</v>
      </c>
      <c r="U36" s="5">
        <v>0</v>
      </c>
      <c r="V36" s="8">
        <v>0</v>
      </c>
      <c r="W36" s="5">
        <v>320</v>
      </c>
      <c r="X36" s="5">
        <v>285</v>
      </c>
      <c r="Y36" s="8">
        <v>0.98599999999999999</v>
      </c>
      <c r="Z36" s="5">
        <v>290</v>
      </c>
      <c r="AA36" s="8">
        <v>0.997</v>
      </c>
      <c r="AB36" s="5">
        <v>290</v>
      </c>
      <c r="AC36" s="8">
        <v>1</v>
      </c>
      <c r="AD36" s="5">
        <v>290</v>
      </c>
      <c r="AE36" s="8">
        <v>1</v>
      </c>
      <c r="AF36" s="5">
        <v>0</v>
      </c>
      <c r="AG36" s="8">
        <v>0</v>
      </c>
      <c r="AH36" s="5">
        <v>290</v>
      </c>
      <c r="AI36" s="5">
        <v>290</v>
      </c>
      <c r="AJ36" s="8">
        <v>0.93300000000000005</v>
      </c>
      <c r="AK36" s="5">
        <v>310</v>
      </c>
      <c r="AL36" s="8">
        <v>0.98399999999999999</v>
      </c>
      <c r="AM36" s="5">
        <v>310</v>
      </c>
      <c r="AN36" s="8">
        <v>0.997</v>
      </c>
      <c r="AO36" s="5">
        <v>315</v>
      </c>
      <c r="AP36" s="8">
        <v>1</v>
      </c>
      <c r="AQ36" s="5">
        <v>0</v>
      </c>
      <c r="AR36" s="8">
        <v>0</v>
      </c>
      <c r="AS36" s="5">
        <v>315</v>
      </c>
      <c r="AT36" s="5">
        <v>275</v>
      </c>
      <c r="AU36" s="8">
        <v>0.94799999999999995</v>
      </c>
      <c r="AV36" s="5">
        <v>290</v>
      </c>
      <c r="AW36" s="8">
        <v>0.997</v>
      </c>
      <c r="AX36" s="5">
        <v>290</v>
      </c>
      <c r="AY36" s="8">
        <v>1</v>
      </c>
      <c r="AZ36" s="5">
        <v>290</v>
      </c>
      <c r="BA36" s="8">
        <v>1</v>
      </c>
      <c r="BB36" s="5">
        <v>0</v>
      </c>
      <c r="BC36" s="8">
        <v>0</v>
      </c>
      <c r="BD36" s="5">
        <v>290</v>
      </c>
    </row>
    <row r="37" spans="1:56" x14ac:dyDescent="0.35">
      <c r="A37" t="s">
        <v>62</v>
      </c>
      <c r="B37" s="5">
        <v>90</v>
      </c>
      <c r="C37" s="8">
        <v>0.85599999999999998</v>
      </c>
      <c r="D37" s="5">
        <v>100</v>
      </c>
      <c r="E37" s="8">
        <v>0.95199999999999996</v>
      </c>
      <c r="F37" s="5">
        <v>105</v>
      </c>
      <c r="G37" s="8">
        <v>0.99</v>
      </c>
      <c r="H37" s="5">
        <v>105</v>
      </c>
      <c r="I37" s="8">
        <v>1</v>
      </c>
      <c r="J37" s="5">
        <v>0</v>
      </c>
      <c r="K37" s="8">
        <v>0</v>
      </c>
      <c r="L37" s="5">
        <v>105</v>
      </c>
      <c r="M37" s="5">
        <v>90</v>
      </c>
      <c r="N37" s="5" t="s">
        <v>25</v>
      </c>
      <c r="O37" s="5">
        <v>100</v>
      </c>
      <c r="P37" s="5" t="s">
        <v>25</v>
      </c>
      <c r="Q37" s="5">
        <v>105</v>
      </c>
      <c r="R37" s="5" t="s">
        <v>25</v>
      </c>
      <c r="S37" s="5">
        <v>105</v>
      </c>
      <c r="T37" s="5" t="s">
        <v>25</v>
      </c>
      <c r="U37" s="5" t="s">
        <v>25</v>
      </c>
      <c r="V37" s="5" t="s">
        <v>25</v>
      </c>
      <c r="W37" s="5">
        <v>105</v>
      </c>
      <c r="X37" s="5">
        <v>75</v>
      </c>
      <c r="Y37" s="8">
        <v>0.85599999999999998</v>
      </c>
      <c r="Z37" s="5">
        <v>85</v>
      </c>
      <c r="AA37" s="8">
        <v>0.93300000000000005</v>
      </c>
      <c r="AB37" s="5">
        <v>90</v>
      </c>
      <c r="AC37" s="8">
        <v>1</v>
      </c>
      <c r="AD37" s="5">
        <v>90</v>
      </c>
      <c r="AE37" s="8">
        <v>1</v>
      </c>
      <c r="AF37" s="5">
        <v>0</v>
      </c>
      <c r="AG37" s="8">
        <v>0</v>
      </c>
      <c r="AH37" s="5">
        <v>90</v>
      </c>
      <c r="AI37" s="5">
        <v>95</v>
      </c>
      <c r="AJ37" s="8">
        <v>0.86499999999999999</v>
      </c>
      <c r="AK37" s="5">
        <v>105</v>
      </c>
      <c r="AL37" s="8">
        <v>0.94599999999999995</v>
      </c>
      <c r="AM37" s="5">
        <v>110</v>
      </c>
      <c r="AN37" s="8">
        <v>0.99099999999999999</v>
      </c>
      <c r="AO37" s="5">
        <v>110</v>
      </c>
      <c r="AP37" s="8">
        <v>1</v>
      </c>
      <c r="AQ37" s="5">
        <v>0</v>
      </c>
      <c r="AR37" s="8">
        <v>0</v>
      </c>
      <c r="AS37" s="5">
        <v>110</v>
      </c>
      <c r="AT37" s="5">
        <v>85</v>
      </c>
      <c r="AU37" s="8">
        <v>0.86499999999999999</v>
      </c>
      <c r="AV37" s="5">
        <v>90</v>
      </c>
      <c r="AW37" s="8">
        <v>0.94799999999999995</v>
      </c>
      <c r="AX37" s="5">
        <v>95</v>
      </c>
      <c r="AY37" s="8">
        <v>1</v>
      </c>
      <c r="AZ37" s="5">
        <v>95</v>
      </c>
      <c r="BA37" s="8">
        <v>1</v>
      </c>
      <c r="BB37" s="5">
        <v>0</v>
      </c>
      <c r="BC37" s="8">
        <v>0</v>
      </c>
      <c r="BD37" s="5">
        <v>95</v>
      </c>
    </row>
    <row r="38" spans="1:56" x14ac:dyDescent="0.35">
      <c r="A38" t="s">
        <v>141</v>
      </c>
      <c r="B38" s="5">
        <v>10</v>
      </c>
      <c r="C38" s="8">
        <v>1</v>
      </c>
      <c r="D38" s="5">
        <v>10</v>
      </c>
      <c r="E38" s="8">
        <v>1</v>
      </c>
      <c r="F38" s="5">
        <v>10</v>
      </c>
      <c r="G38" s="8">
        <v>1</v>
      </c>
      <c r="H38" s="5">
        <v>10</v>
      </c>
      <c r="I38" s="8">
        <v>1</v>
      </c>
      <c r="J38" s="5">
        <v>0</v>
      </c>
      <c r="K38" s="8">
        <v>0</v>
      </c>
      <c r="L38" s="5">
        <v>10</v>
      </c>
      <c r="M38" s="5">
        <v>5</v>
      </c>
      <c r="N38" s="8">
        <v>1</v>
      </c>
      <c r="O38" s="5">
        <v>5</v>
      </c>
      <c r="P38" s="8">
        <v>1</v>
      </c>
      <c r="Q38" s="5">
        <v>5</v>
      </c>
      <c r="R38" s="8">
        <v>1</v>
      </c>
      <c r="S38" s="5">
        <v>5</v>
      </c>
      <c r="T38" s="8">
        <v>1</v>
      </c>
      <c r="U38" s="5">
        <v>0</v>
      </c>
      <c r="V38" s="8">
        <v>0</v>
      </c>
      <c r="W38" s="5">
        <v>5</v>
      </c>
      <c r="X38" s="5">
        <v>5</v>
      </c>
      <c r="Y38" s="8">
        <v>1</v>
      </c>
      <c r="Z38" s="5">
        <v>5</v>
      </c>
      <c r="AA38" s="8">
        <v>1</v>
      </c>
      <c r="AB38" s="5">
        <v>5</v>
      </c>
      <c r="AC38" s="8">
        <v>1</v>
      </c>
      <c r="AD38" s="5">
        <v>5</v>
      </c>
      <c r="AE38" s="8">
        <v>1</v>
      </c>
      <c r="AF38" s="5">
        <v>0</v>
      </c>
      <c r="AG38" s="8">
        <v>0</v>
      </c>
      <c r="AH38" s="5">
        <v>5</v>
      </c>
      <c r="AI38" s="5" t="s">
        <v>25</v>
      </c>
      <c r="AJ38" s="5" t="s">
        <v>25</v>
      </c>
      <c r="AK38" s="5" t="s">
        <v>25</v>
      </c>
      <c r="AL38" s="5" t="s">
        <v>25</v>
      </c>
      <c r="AM38" s="5" t="s">
        <v>25</v>
      </c>
      <c r="AN38" s="5" t="s">
        <v>25</v>
      </c>
      <c r="AO38" s="5" t="s">
        <v>25</v>
      </c>
      <c r="AP38" s="5" t="s">
        <v>25</v>
      </c>
      <c r="AQ38" s="5">
        <v>0</v>
      </c>
      <c r="AR38" s="8">
        <v>0</v>
      </c>
      <c r="AS38" s="5" t="s">
        <v>25</v>
      </c>
      <c r="AT38" s="5" t="s">
        <v>23</v>
      </c>
      <c r="AU38" s="5" t="s">
        <v>23</v>
      </c>
      <c r="AV38" s="5" t="s">
        <v>23</v>
      </c>
      <c r="AW38" s="5" t="s">
        <v>23</v>
      </c>
      <c r="AX38" s="5" t="s">
        <v>23</v>
      </c>
      <c r="AY38" s="5" t="s">
        <v>23</v>
      </c>
      <c r="AZ38" s="5" t="s">
        <v>23</v>
      </c>
      <c r="BA38" s="5" t="s">
        <v>23</v>
      </c>
      <c r="BB38" s="5" t="s">
        <v>23</v>
      </c>
      <c r="BC38" s="5" t="s">
        <v>23</v>
      </c>
      <c r="BD38" s="5">
        <v>0</v>
      </c>
    </row>
    <row r="39" spans="1:56" x14ac:dyDescent="0.35">
      <c r="A39" t="s">
        <v>80</v>
      </c>
      <c r="B39" s="5" t="s">
        <v>23</v>
      </c>
      <c r="C39" s="5" t="s">
        <v>23</v>
      </c>
      <c r="D39" s="5" t="s">
        <v>23</v>
      </c>
      <c r="E39" s="5" t="s">
        <v>23</v>
      </c>
      <c r="F39" s="5" t="s">
        <v>23</v>
      </c>
      <c r="G39" s="5" t="s">
        <v>23</v>
      </c>
      <c r="H39" s="5" t="s">
        <v>23</v>
      </c>
      <c r="I39" s="5" t="s">
        <v>23</v>
      </c>
      <c r="J39" s="5" t="s">
        <v>23</v>
      </c>
      <c r="K39" s="5" t="s">
        <v>23</v>
      </c>
      <c r="L39" s="5">
        <v>0</v>
      </c>
      <c r="M39" s="5" t="s">
        <v>23</v>
      </c>
      <c r="N39" s="5" t="s">
        <v>23</v>
      </c>
      <c r="O39" s="5" t="s">
        <v>23</v>
      </c>
      <c r="P39" s="5" t="s">
        <v>23</v>
      </c>
      <c r="Q39" s="5" t="s">
        <v>23</v>
      </c>
      <c r="R39" s="5" t="s">
        <v>23</v>
      </c>
      <c r="S39" s="5" t="s">
        <v>23</v>
      </c>
      <c r="T39" s="5" t="s">
        <v>23</v>
      </c>
      <c r="U39" s="5" t="s">
        <v>23</v>
      </c>
      <c r="V39" s="5" t="s">
        <v>23</v>
      </c>
      <c r="W39" s="5">
        <v>0</v>
      </c>
      <c r="X39" s="5" t="s">
        <v>23</v>
      </c>
      <c r="Y39" s="5" t="s">
        <v>23</v>
      </c>
      <c r="Z39" s="5" t="s">
        <v>23</v>
      </c>
      <c r="AA39" s="5" t="s">
        <v>23</v>
      </c>
      <c r="AB39" s="5" t="s">
        <v>23</v>
      </c>
      <c r="AC39" s="5" t="s">
        <v>23</v>
      </c>
      <c r="AD39" s="5" t="s">
        <v>23</v>
      </c>
      <c r="AE39" s="5" t="s">
        <v>23</v>
      </c>
      <c r="AF39" s="5" t="s">
        <v>23</v>
      </c>
      <c r="AG39" s="5" t="s">
        <v>23</v>
      </c>
      <c r="AH39" s="5">
        <v>0</v>
      </c>
      <c r="AI39" s="5" t="s">
        <v>23</v>
      </c>
      <c r="AJ39" s="5" t="s">
        <v>23</v>
      </c>
      <c r="AK39" s="5" t="s">
        <v>23</v>
      </c>
      <c r="AL39" s="5" t="s">
        <v>23</v>
      </c>
      <c r="AM39" s="5" t="s">
        <v>23</v>
      </c>
      <c r="AN39" s="5" t="s">
        <v>23</v>
      </c>
      <c r="AO39" s="5" t="s">
        <v>23</v>
      </c>
      <c r="AP39" s="5" t="s">
        <v>23</v>
      </c>
      <c r="AQ39" s="5" t="s">
        <v>23</v>
      </c>
      <c r="AR39" s="5" t="s">
        <v>23</v>
      </c>
      <c r="AS39" s="5">
        <v>0</v>
      </c>
      <c r="AT39" s="5" t="s">
        <v>23</v>
      </c>
      <c r="AU39" s="5" t="s">
        <v>23</v>
      </c>
      <c r="AV39" s="5" t="s">
        <v>23</v>
      </c>
      <c r="AW39" s="5" t="s">
        <v>23</v>
      </c>
      <c r="AX39" s="5" t="s">
        <v>23</v>
      </c>
      <c r="AY39" s="5" t="s">
        <v>23</v>
      </c>
      <c r="AZ39" s="5" t="s">
        <v>23</v>
      </c>
      <c r="BA39" s="5" t="s">
        <v>23</v>
      </c>
      <c r="BB39" s="5" t="s">
        <v>23</v>
      </c>
      <c r="BC39" s="5" t="s">
        <v>23</v>
      </c>
      <c r="BD39" s="5">
        <v>0</v>
      </c>
    </row>
    <row r="40" spans="1:56" x14ac:dyDescent="0.35">
      <c r="A40" t="s">
        <v>81</v>
      </c>
      <c r="B40" s="11">
        <v>1555</v>
      </c>
      <c r="C40" s="8">
        <v>0.626</v>
      </c>
      <c r="D40" s="11">
        <v>1955</v>
      </c>
      <c r="E40" s="8">
        <v>0.78700000000000003</v>
      </c>
      <c r="F40" s="11">
        <v>2230</v>
      </c>
      <c r="G40" s="8">
        <v>0.89700000000000002</v>
      </c>
      <c r="H40" s="11">
        <v>2395</v>
      </c>
      <c r="I40" s="8">
        <v>0.96399999999999997</v>
      </c>
      <c r="J40" s="5">
        <v>90</v>
      </c>
      <c r="K40" s="8">
        <v>3.5999999999999997E-2</v>
      </c>
      <c r="L40" s="11">
        <v>2485</v>
      </c>
      <c r="M40" s="11">
        <v>1805</v>
      </c>
      <c r="N40" s="8">
        <v>0.71099999999999997</v>
      </c>
      <c r="O40" s="11">
        <v>2170</v>
      </c>
      <c r="P40" s="8">
        <v>0.85299999999999998</v>
      </c>
      <c r="Q40" s="11">
        <v>2350</v>
      </c>
      <c r="R40" s="8">
        <v>0.92400000000000004</v>
      </c>
      <c r="S40" s="11">
        <v>2475</v>
      </c>
      <c r="T40" s="8">
        <v>0.97199999999999998</v>
      </c>
      <c r="U40" s="5">
        <v>70</v>
      </c>
      <c r="V40" s="8">
        <v>2.8000000000000001E-2</v>
      </c>
      <c r="W40" s="11">
        <v>2545</v>
      </c>
      <c r="X40" s="11">
        <v>1625</v>
      </c>
      <c r="Y40" s="8">
        <v>0.67</v>
      </c>
      <c r="Z40" s="11">
        <v>1985</v>
      </c>
      <c r="AA40" s="8">
        <v>0.82</v>
      </c>
      <c r="AB40" s="11">
        <v>2255</v>
      </c>
      <c r="AC40" s="8">
        <v>0.93</v>
      </c>
      <c r="AD40" s="11">
        <v>2345</v>
      </c>
      <c r="AE40" s="8">
        <v>0.96799999999999997</v>
      </c>
      <c r="AF40" s="5">
        <v>75</v>
      </c>
      <c r="AG40" s="8">
        <v>3.2000000000000001E-2</v>
      </c>
      <c r="AH40" s="11">
        <v>2420</v>
      </c>
      <c r="AI40" s="11">
        <v>1675</v>
      </c>
      <c r="AJ40" s="8">
        <v>0.68700000000000006</v>
      </c>
      <c r="AK40" s="11">
        <v>2080</v>
      </c>
      <c r="AL40" s="8">
        <v>0.85399999999999998</v>
      </c>
      <c r="AM40" s="11">
        <v>2320</v>
      </c>
      <c r="AN40" s="8">
        <v>0.95299999999999996</v>
      </c>
      <c r="AO40" s="11">
        <v>2395</v>
      </c>
      <c r="AP40" s="8">
        <v>0.98399999999999999</v>
      </c>
      <c r="AQ40" s="5">
        <v>40</v>
      </c>
      <c r="AR40" s="8">
        <v>1.6E-2</v>
      </c>
      <c r="AS40" s="11">
        <v>2435</v>
      </c>
      <c r="AT40" s="11">
        <v>1605</v>
      </c>
      <c r="AU40" s="8">
        <v>0.65500000000000003</v>
      </c>
      <c r="AV40" s="11">
        <v>1995</v>
      </c>
      <c r="AW40" s="8">
        <v>0.81299999999999994</v>
      </c>
      <c r="AX40" s="11">
        <v>2245</v>
      </c>
      <c r="AY40" s="8">
        <v>0.91600000000000004</v>
      </c>
      <c r="AZ40" s="11">
        <v>2380</v>
      </c>
      <c r="BA40" s="8">
        <v>0.97099999999999997</v>
      </c>
      <c r="BB40" s="5">
        <v>70</v>
      </c>
      <c r="BC40" s="8">
        <v>2.9000000000000001E-2</v>
      </c>
      <c r="BD40" s="11">
        <v>2450</v>
      </c>
    </row>
    <row r="41" spans="1:56" x14ac:dyDescent="0.35">
      <c r="A41" t="s">
        <v>63</v>
      </c>
      <c r="B41" s="5">
        <v>10</v>
      </c>
      <c r="C41" s="8">
        <v>0.85699999999999998</v>
      </c>
      <c r="D41" s="5">
        <v>15</v>
      </c>
      <c r="E41" s="8">
        <v>1</v>
      </c>
      <c r="F41" s="5">
        <v>15</v>
      </c>
      <c r="G41" s="8">
        <v>1</v>
      </c>
      <c r="H41" s="5">
        <v>15</v>
      </c>
      <c r="I41" s="8">
        <v>1</v>
      </c>
      <c r="J41" s="5">
        <v>0</v>
      </c>
      <c r="K41" s="8">
        <v>0</v>
      </c>
      <c r="L41" s="5">
        <v>15</v>
      </c>
      <c r="M41" s="5">
        <v>10</v>
      </c>
      <c r="N41" s="5" t="s">
        <v>25</v>
      </c>
      <c r="O41" s="5">
        <v>10</v>
      </c>
      <c r="P41" s="5" t="s">
        <v>25</v>
      </c>
      <c r="Q41" s="5">
        <v>10</v>
      </c>
      <c r="R41" s="5" t="s">
        <v>25</v>
      </c>
      <c r="S41" s="5">
        <v>10</v>
      </c>
      <c r="T41" s="5" t="s">
        <v>25</v>
      </c>
      <c r="U41" s="5" t="s">
        <v>25</v>
      </c>
      <c r="V41" s="5" t="s">
        <v>25</v>
      </c>
      <c r="W41" s="5">
        <v>10</v>
      </c>
      <c r="X41" s="5">
        <v>15</v>
      </c>
      <c r="Y41" s="5" t="s">
        <v>25</v>
      </c>
      <c r="Z41" s="5">
        <v>20</v>
      </c>
      <c r="AA41" s="5" t="s">
        <v>25</v>
      </c>
      <c r="AB41" s="5">
        <v>25</v>
      </c>
      <c r="AC41" s="5" t="s">
        <v>25</v>
      </c>
      <c r="AD41" s="5">
        <v>25</v>
      </c>
      <c r="AE41" s="5" t="s">
        <v>25</v>
      </c>
      <c r="AF41" s="5" t="s">
        <v>25</v>
      </c>
      <c r="AG41" s="5" t="s">
        <v>25</v>
      </c>
      <c r="AH41" s="5">
        <v>25</v>
      </c>
      <c r="AI41" s="5">
        <v>5</v>
      </c>
      <c r="AJ41" s="8">
        <v>0.58299999999999996</v>
      </c>
      <c r="AK41" s="5">
        <v>10</v>
      </c>
      <c r="AL41" s="8">
        <v>0.75</v>
      </c>
      <c r="AM41" s="5">
        <v>10</v>
      </c>
      <c r="AN41" s="8">
        <v>0.91700000000000004</v>
      </c>
      <c r="AO41" s="5">
        <v>10</v>
      </c>
      <c r="AP41" s="8">
        <v>1</v>
      </c>
      <c r="AQ41" s="5">
        <v>0</v>
      </c>
      <c r="AR41" s="8">
        <v>0</v>
      </c>
      <c r="AS41" s="5">
        <v>10</v>
      </c>
      <c r="AT41" s="5">
        <v>10</v>
      </c>
      <c r="AU41" s="8">
        <v>0.61099999999999999</v>
      </c>
      <c r="AV41" s="5">
        <v>15</v>
      </c>
      <c r="AW41" s="8">
        <v>0.83299999999999996</v>
      </c>
      <c r="AX41" s="5">
        <v>15</v>
      </c>
      <c r="AY41" s="8">
        <v>0.88900000000000001</v>
      </c>
      <c r="AZ41" s="5">
        <v>20</v>
      </c>
      <c r="BA41" s="8">
        <v>1</v>
      </c>
      <c r="BB41" s="5">
        <v>0</v>
      </c>
      <c r="BC41" s="8">
        <v>0</v>
      </c>
      <c r="BD41" s="5">
        <v>20</v>
      </c>
    </row>
    <row r="42" spans="1:56" x14ac:dyDescent="0.35">
      <c r="A42" t="s">
        <v>64</v>
      </c>
      <c r="B42" s="5">
        <v>440</v>
      </c>
      <c r="C42" s="8">
        <v>0.64400000000000002</v>
      </c>
      <c r="D42" s="5">
        <v>590</v>
      </c>
      <c r="E42" s="8">
        <v>0.86499999999999999</v>
      </c>
      <c r="F42" s="5">
        <v>645</v>
      </c>
      <c r="G42" s="8">
        <v>0.94599999999999995</v>
      </c>
      <c r="H42" s="5">
        <v>665</v>
      </c>
      <c r="I42" s="8">
        <v>0.98099999999999998</v>
      </c>
      <c r="J42" s="5">
        <v>15</v>
      </c>
      <c r="K42" s="8">
        <v>1.9E-2</v>
      </c>
      <c r="L42" s="5">
        <v>680</v>
      </c>
      <c r="M42" s="5">
        <v>400</v>
      </c>
      <c r="N42" s="8">
        <v>0.66600000000000004</v>
      </c>
      <c r="O42" s="5">
        <v>520</v>
      </c>
      <c r="P42" s="8">
        <v>0.85799999999999998</v>
      </c>
      <c r="Q42" s="5">
        <v>565</v>
      </c>
      <c r="R42" s="8">
        <v>0.93700000000000006</v>
      </c>
      <c r="S42" s="5">
        <v>595</v>
      </c>
      <c r="T42" s="8">
        <v>0.98299999999999998</v>
      </c>
      <c r="U42" s="5">
        <v>10</v>
      </c>
      <c r="V42" s="8">
        <v>1.7000000000000001E-2</v>
      </c>
      <c r="W42" s="5">
        <v>605</v>
      </c>
      <c r="X42" s="5">
        <v>515</v>
      </c>
      <c r="Y42" s="8">
        <v>0.81100000000000005</v>
      </c>
      <c r="Z42" s="5">
        <v>590</v>
      </c>
      <c r="AA42" s="8">
        <v>0.93400000000000005</v>
      </c>
      <c r="AB42" s="5">
        <v>620</v>
      </c>
      <c r="AC42" s="8">
        <v>0.97899999999999998</v>
      </c>
      <c r="AD42" s="5">
        <v>630</v>
      </c>
      <c r="AE42" s="8">
        <v>0.99099999999999999</v>
      </c>
      <c r="AF42" s="5">
        <v>5</v>
      </c>
      <c r="AG42" s="8">
        <v>8.9999999999999993E-3</v>
      </c>
      <c r="AH42" s="5">
        <v>635</v>
      </c>
      <c r="AI42" s="5">
        <v>335</v>
      </c>
      <c r="AJ42" s="5" t="s">
        <v>25</v>
      </c>
      <c r="AK42" s="5">
        <v>445</v>
      </c>
      <c r="AL42" s="5" t="s">
        <v>25</v>
      </c>
      <c r="AM42" s="5">
        <v>495</v>
      </c>
      <c r="AN42" s="5" t="s">
        <v>25</v>
      </c>
      <c r="AO42" s="5">
        <v>500</v>
      </c>
      <c r="AP42" s="5" t="s">
        <v>25</v>
      </c>
      <c r="AQ42" s="5" t="s">
        <v>25</v>
      </c>
      <c r="AR42" s="5" t="s">
        <v>25</v>
      </c>
      <c r="AS42" s="5">
        <v>505</v>
      </c>
      <c r="AT42" s="5">
        <v>350</v>
      </c>
      <c r="AU42" s="8">
        <v>0.64900000000000002</v>
      </c>
      <c r="AV42" s="5">
        <v>470</v>
      </c>
      <c r="AW42" s="8">
        <v>0.87</v>
      </c>
      <c r="AX42" s="5">
        <v>510</v>
      </c>
      <c r="AY42" s="8">
        <v>0.94799999999999995</v>
      </c>
      <c r="AZ42" s="5">
        <v>530</v>
      </c>
      <c r="BA42" s="8">
        <v>0.98699999999999999</v>
      </c>
      <c r="BB42" s="5">
        <v>5</v>
      </c>
      <c r="BC42" s="8">
        <v>1.2999999999999999E-2</v>
      </c>
      <c r="BD42" s="5">
        <v>540</v>
      </c>
    </row>
    <row r="43" spans="1:56" x14ac:dyDescent="0.35">
      <c r="A43" t="s">
        <v>65</v>
      </c>
      <c r="B43" s="5">
        <v>245</v>
      </c>
      <c r="C43" s="8">
        <v>0.89400000000000002</v>
      </c>
      <c r="D43" s="5">
        <v>265</v>
      </c>
      <c r="E43" s="8">
        <v>0.96399999999999997</v>
      </c>
      <c r="F43" s="5">
        <v>270</v>
      </c>
      <c r="G43" s="8">
        <v>0.99299999999999999</v>
      </c>
      <c r="H43" s="5">
        <v>275</v>
      </c>
      <c r="I43" s="8">
        <v>1</v>
      </c>
      <c r="J43" s="5">
        <v>0</v>
      </c>
      <c r="K43" s="8">
        <v>0</v>
      </c>
      <c r="L43" s="5">
        <v>275</v>
      </c>
      <c r="M43" s="5">
        <v>270</v>
      </c>
      <c r="N43" s="8">
        <v>0.88</v>
      </c>
      <c r="O43" s="5">
        <v>300</v>
      </c>
      <c r="P43" s="8">
        <v>0.97399999999999998</v>
      </c>
      <c r="Q43" s="5">
        <v>305</v>
      </c>
      <c r="R43" s="8">
        <v>0.99399999999999999</v>
      </c>
      <c r="S43" s="5">
        <v>310</v>
      </c>
      <c r="T43" s="8">
        <v>1</v>
      </c>
      <c r="U43" s="5">
        <v>0</v>
      </c>
      <c r="V43" s="8">
        <v>0</v>
      </c>
      <c r="W43" s="5">
        <v>310</v>
      </c>
      <c r="X43" s="5">
        <v>330</v>
      </c>
      <c r="Y43" s="8">
        <v>0.92900000000000005</v>
      </c>
      <c r="Z43" s="5">
        <v>350</v>
      </c>
      <c r="AA43" s="8">
        <v>0.98299999999999998</v>
      </c>
      <c r="AB43" s="5">
        <v>355</v>
      </c>
      <c r="AC43" s="8">
        <v>1</v>
      </c>
      <c r="AD43" s="5">
        <v>355</v>
      </c>
      <c r="AE43" s="8">
        <v>1</v>
      </c>
      <c r="AF43" s="5">
        <v>0</v>
      </c>
      <c r="AG43" s="8">
        <v>0</v>
      </c>
      <c r="AH43" s="5">
        <v>355</v>
      </c>
      <c r="AI43" s="5">
        <v>265</v>
      </c>
      <c r="AJ43" s="8">
        <v>0.89900000000000002</v>
      </c>
      <c r="AK43" s="5">
        <v>290</v>
      </c>
      <c r="AL43" s="8">
        <v>0.98299999999999998</v>
      </c>
      <c r="AM43" s="5">
        <v>295</v>
      </c>
      <c r="AN43" s="8">
        <v>1</v>
      </c>
      <c r="AO43" s="5">
        <v>295</v>
      </c>
      <c r="AP43" s="8">
        <v>1</v>
      </c>
      <c r="AQ43" s="5">
        <v>0</v>
      </c>
      <c r="AR43" s="8">
        <v>0</v>
      </c>
      <c r="AS43" s="5">
        <v>295</v>
      </c>
      <c r="AT43" s="5">
        <v>255</v>
      </c>
      <c r="AU43" s="8">
        <v>0.88200000000000001</v>
      </c>
      <c r="AV43" s="5">
        <v>285</v>
      </c>
      <c r="AW43" s="8">
        <v>0.98299999999999998</v>
      </c>
      <c r="AX43" s="5">
        <v>290</v>
      </c>
      <c r="AY43" s="8">
        <v>0.997</v>
      </c>
      <c r="AZ43" s="5">
        <v>290</v>
      </c>
      <c r="BA43" s="8">
        <v>1</v>
      </c>
      <c r="BB43" s="5">
        <v>0</v>
      </c>
      <c r="BC43" s="8">
        <v>0</v>
      </c>
      <c r="BD43" s="5">
        <v>290</v>
      </c>
    </row>
    <row r="44" spans="1:56" x14ac:dyDescent="0.35">
      <c r="A44" t="s">
        <v>66</v>
      </c>
      <c r="B44" s="5">
        <v>20</v>
      </c>
      <c r="C44" s="8">
        <v>0.625</v>
      </c>
      <c r="D44" s="5">
        <v>25</v>
      </c>
      <c r="E44" s="8">
        <v>0.81200000000000006</v>
      </c>
      <c r="F44" s="5">
        <v>30</v>
      </c>
      <c r="G44" s="8">
        <v>1</v>
      </c>
      <c r="H44" s="5">
        <v>30</v>
      </c>
      <c r="I44" s="8">
        <v>1</v>
      </c>
      <c r="J44" s="5">
        <v>0</v>
      </c>
      <c r="K44" s="8">
        <v>0</v>
      </c>
      <c r="L44" s="5">
        <v>30</v>
      </c>
      <c r="M44" s="5">
        <v>20</v>
      </c>
      <c r="N44" s="8">
        <v>0.629</v>
      </c>
      <c r="O44" s="5">
        <v>35</v>
      </c>
      <c r="P44" s="8">
        <v>0.97099999999999997</v>
      </c>
      <c r="Q44" s="5">
        <v>35</v>
      </c>
      <c r="R44" s="8">
        <v>0.97099999999999997</v>
      </c>
      <c r="S44" s="5">
        <v>35</v>
      </c>
      <c r="T44" s="8">
        <v>1</v>
      </c>
      <c r="U44" s="5">
        <v>0</v>
      </c>
      <c r="V44" s="8">
        <v>0</v>
      </c>
      <c r="W44" s="5">
        <v>35</v>
      </c>
      <c r="X44" s="5">
        <v>35</v>
      </c>
      <c r="Y44" s="8">
        <v>0.84599999999999997</v>
      </c>
      <c r="Z44" s="5">
        <v>35</v>
      </c>
      <c r="AA44" s="8">
        <v>0.89700000000000002</v>
      </c>
      <c r="AB44" s="5">
        <v>35</v>
      </c>
      <c r="AC44" s="8">
        <v>0.94899999999999995</v>
      </c>
      <c r="AD44" s="5">
        <v>40</v>
      </c>
      <c r="AE44" s="8">
        <v>1</v>
      </c>
      <c r="AF44" s="5">
        <v>0</v>
      </c>
      <c r="AG44" s="8">
        <v>0</v>
      </c>
      <c r="AH44" s="5">
        <v>40</v>
      </c>
      <c r="AI44" s="5">
        <v>15</v>
      </c>
      <c r="AJ44" s="8">
        <v>0.81</v>
      </c>
      <c r="AK44" s="5">
        <v>20</v>
      </c>
      <c r="AL44" s="8">
        <v>0.95199999999999996</v>
      </c>
      <c r="AM44" s="5">
        <v>20</v>
      </c>
      <c r="AN44" s="8">
        <v>1</v>
      </c>
      <c r="AO44" s="5">
        <v>20</v>
      </c>
      <c r="AP44" s="8">
        <v>1</v>
      </c>
      <c r="AQ44" s="5">
        <v>0</v>
      </c>
      <c r="AR44" s="8">
        <v>0</v>
      </c>
      <c r="AS44" s="5">
        <v>20</v>
      </c>
      <c r="AT44" s="5">
        <v>10</v>
      </c>
      <c r="AU44" s="8">
        <v>0.64700000000000002</v>
      </c>
      <c r="AV44" s="5">
        <v>15</v>
      </c>
      <c r="AW44" s="8">
        <v>0.82399999999999995</v>
      </c>
      <c r="AX44" s="5">
        <v>15</v>
      </c>
      <c r="AY44" s="8">
        <v>1</v>
      </c>
      <c r="AZ44" s="5">
        <v>15</v>
      </c>
      <c r="BA44" s="8">
        <v>1</v>
      </c>
      <c r="BB44" s="5">
        <v>0</v>
      </c>
      <c r="BC44" s="8">
        <v>0</v>
      </c>
      <c r="BD44" s="5">
        <v>15</v>
      </c>
    </row>
    <row r="45" spans="1:56" x14ac:dyDescent="0.35">
      <c r="A45" t="s">
        <v>82</v>
      </c>
      <c r="B45" s="5" t="s">
        <v>23</v>
      </c>
      <c r="C45" s="5" t="s">
        <v>23</v>
      </c>
      <c r="D45" s="5" t="s">
        <v>23</v>
      </c>
      <c r="E45" s="5" t="s">
        <v>23</v>
      </c>
      <c r="F45" s="5" t="s">
        <v>23</v>
      </c>
      <c r="G45" s="5" t="s">
        <v>23</v>
      </c>
      <c r="H45" s="5" t="s">
        <v>23</v>
      </c>
      <c r="I45" s="5" t="s">
        <v>23</v>
      </c>
      <c r="J45" s="5" t="s">
        <v>23</v>
      </c>
      <c r="K45" s="5" t="s">
        <v>23</v>
      </c>
      <c r="L45" s="5">
        <v>0</v>
      </c>
      <c r="M45" s="5" t="s">
        <v>23</v>
      </c>
      <c r="N45" s="5" t="s">
        <v>23</v>
      </c>
      <c r="O45" s="5" t="s">
        <v>23</v>
      </c>
      <c r="P45" s="5" t="s">
        <v>23</v>
      </c>
      <c r="Q45" s="5" t="s">
        <v>23</v>
      </c>
      <c r="R45" s="5" t="s">
        <v>23</v>
      </c>
      <c r="S45" s="5" t="s">
        <v>23</v>
      </c>
      <c r="T45" s="5" t="s">
        <v>23</v>
      </c>
      <c r="U45" s="5" t="s">
        <v>23</v>
      </c>
      <c r="V45" s="5" t="s">
        <v>23</v>
      </c>
      <c r="W45" s="5">
        <v>0</v>
      </c>
      <c r="X45" s="5" t="s">
        <v>23</v>
      </c>
      <c r="Y45" s="5" t="s">
        <v>23</v>
      </c>
      <c r="Z45" s="5" t="s">
        <v>23</v>
      </c>
      <c r="AA45" s="5" t="s">
        <v>23</v>
      </c>
      <c r="AB45" s="5" t="s">
        <v>23</v>
      </c>
      <c r="AC45" s="5" t="s">
        <v>23</v>
      </c>
      <c r="AD45" s="5" t="s">
        <v>23</v>
      </c>
      <c r="AE45" s="5" t="s">
        <v>23</v>
      </c>
      <c r="AF45" s="5" t="s">
        <v>23</v>
      </c>
      <c r="AG45" s="5" t="s">
        <v>23</v>
      </c>
      <c r="AH45" s="5">
        <v>0</v>
      </c>
      <c r="AI45" s="5" t="s">
        <v>23</v>
      </c>
      <c r="AJ45" s="5" t="s">
        <v>23</v>
      </c>
      <c r="AK45" s="5" t="s">
        <v>23</v>
      </c>
      <c r="AL45" s="5" t="s">
        <v>23</v>
      </c>
      <c r="AM45" s="5" t="s">
        <v>23</v>
      </c>
      <c r="AN45" s="5" t="s">
        <v>23</v>
      </c>
      <c r="AO45" s="5" t="s">
        <v>23</v>
      </c>
      <c r="AP45" s="5" t="s">
        <v>23</v>
      </c>
      <c r="AQ45" s="5" t="s">
        <v>23</v>
      </c>
      <c r="AR45" s="5" t="s">
        <v>23</v>
      </c>
      <c r="AS45" s="5">
        <v>0</v>
      </c>
      <c r="AT45" s="5" t="s">
        <v>23</v>
      </c>
      <c r="AU45" s="5" t="s">
        <v>23</v>
      </c>
      <c r="AV45" s="5" t="s">
        <v>23</v>
      </c>
      <c r="AW45" s="5" t="s">
        <v>23</v>
      </c>
      <c r="AX45" s="5" t="s">
        <v>23</v>
      </c>
      <c r="AY45" s="5" t="s">
        <v>23</v>
      </c>
      <c r="AZ45" s="5" t="s">
        <v>23</v>
      </c>
      <c r="BA45" s="5" t="s">
        <v>23</v>
      </c>
      <c r="BB45" s="5" t="s">
        <v>23</v>
      </c>
      <c r="BC45" s="5" t="s">
        <v>23</v>
      </c>
      <c r="BD45" s="5">
        <v>0</v>
      </c>
    </row>
    <row r="46" spans="1:56" x14ac:dyDescent="0.35">
      <c r="A46" t="s">
        <v>142</v>
      </c>
      <c r="B46" s="5">
        <v>65</v>
      </c>
      <c r="C46" s="5" t="s">
        <v>25</v>
      </c>
      <c r="D46" s="5">
        <v>70</v>
      </c>
      <c r="E46" s="5" t="s">
        <v>25</v>
      </c>
      <c r="F46" s="5">
        <v>70</v>
      </c>
      <c r="G46" s="5" t="s">
        <v>25</v>
      </c>
      <c r="H46" s="5">
        <v>75</v>
      </c>
      <c r="I46" s="5" t="s">
        <v>25</v>
      </c>
      <c r="J46" s="5" t="s">
        <v>25</v>
      </c>
      <c r="K46" s="5" t="s">
        <v>25</v>
      </c>
      <c r="L46" s="5">
        <v>75</v>
      </c>
      <c r="M46" s="5">
        <v>45</v>
      </c>
      <c r="N46" s="5" t="s">
        <v>25</v>
      </c>
      <c r="O46" s="5">
        <v>50</v>
      </c>
      <c r="P46" s="5" t="s">
        <v>25</v>
      </c>
      <c r="Q46" s="5">
        <v>50</v>
      </c>
      <c r="R46" s="5" t="s">
        <v>25</v>
      </c>
      <c r="S46" s="5">
        <v>50</v>
      </c>
      <c r="T46" s="5" t="s">
        <v>25</v>
      </c>
      <c r="U46" s="5" t="s">
        <v>25</v>
      </c>
      <c r="V46" s="5" t="s">
        <v>25</v>
      </c>
      <c r="W46" s="5">
        <v>55</v>
      </c>
      <c r="X46" s="5">
        <v>40</v>
      </c>
      <c r="Y46" s="8">
        <v>0.80800000000000005</v>
      </c>
      <c r="Z46" s="5">
        <v>50</v>
      </c>
      <c r="AA46" s="8">
        <v>0.92300000000000004</v>
      </c>
      <c r="AB46" s="5">
        <v>50</v>
      </c>
      <c r="AC46" s="8">
        <v>0.96199999999999997</v>
      </c>
      <c r="AD46" s="5">
        <v>50</v>
      </c>
      <c r="AE46" s="8">
        <v>1</v>
      </c>
      <c r="AF46" s="5">
        <v>0</v>
      </c>
      <c r="AG46" s="8">
        <v>0</v>
      </c>
      <c r="AH46" s="5">
        <v>50</v>
      </c>
      <c r="AI46" s="5">
        <v>35</v>
      </c>
      <c r="AJ46" s="8">
        <v>0.60699999999999998</v>
      </c>
      <c r="AK46" s="5">
        <v>45</v>
      </c>
      <c r="AL46" s="8">
        <v>0.82099999999999995</v>
      </c>
      <c r="AM46" s="5">
        <v>55</v>
      </c>
      <c r="AN46" s="8">
        <v>0.96399999999999997</v>
      </c>
      <c r="AO46" s="5">
        <v>55</v>
      </c>
      <c r="AP46" s="8">
        <v>1</v>
      </c>
      <c r="AQ46" s="5">
        <v>0</v>
      </c>
      <c r="AR46" s="8">
        <v>0</v>
      </c>
      <c r="AS46" s="5">
        <v>55</v>
      </c>
      <c r="AT46" s="5">
        <v>35</v>
      </c>
      <c r="AU46" s="5" t="s">
        <v>25</v>
      </c>
      <c r="AV46" s="5">
        <v>50</v>
      </c>
      <c r="AW46" s="5" t="s">
        <v>25</v>
      </c>
      <c r="AX46" s="5">
        <v>55</v>
      </c>
      <c r="AY46" s="5" t="s">
        <v>25</v>
      </c>
      <c r="AZ46" s="5">
        <v>60</v>
      </c>
      <c r="BA46" s="5" t="s">
        <v>25</v>
      </c>
      <c r="BB46" s="5" t="s">
        <v>25</v>
      </c>
      <c r="BC46" s="5" t="s">
        <v>25</v>
      </c>
      <c r="BD46" s="5">
        <v>60</v>
      </c>
    </row>
    <row r="47" spans="1:56" x14ac:dyDescent="0.35">
      <c r="A47" t="s">
        <v>38</v>
      </c>
      <c r="B47" s="5">
        <v>355</v>
      </c>
      <c r="C47" s="8">
        <v>0.82299999999999995</v>
      </c>
      <c r="D47" s="5">
        <v>425</v>
      </c>
      <c r="E47" s="8">
        <v>0.97499999999999998</v>
      </c>
      <c r="F47" s="5">
        <v>435</v>
      </c>
      <c r="G47" s="8">
        <v>0.998</v>
      </c>
      <c r="H47" s="5">
        <v>435</v>
      </c>
      <c r="I47" s="8">
        <v>1</v>
      </c>
      <c r="J47" s="5">
        <v>0</v>
      </c>
      <c r="K47" s="8">
        <v>0</v>
      </c>
      <c r="L47" s="5">
        <v>435</v>
      </c>
      <c r="M47" s="5">
        <v>345</v>
      </c>
      <c r="N47" s="5" t="s">
        <v>25</v>
      </c>
      <c r="O47" s="5">
        <v>380</v>
      </c>
      <c r="P47" s="5" t="s">
        <v>25</v>
      </c>
      <c r="Q47" s="5">
        <v>385</v>
      </c>
      <c r="R47" s="5" t="s">
        <v>25</v>
      </c>
      <c r="S47" s="5">
        <v>385</v>
      </c>
      <c r="T47" s="5" t="s">
        <v>25</v>
      </c>
      <c r="U47" s="5" t="s">
        <v>25</v>
      </c>
      <c r="V47" s="5" t="s">
        <v>25</v>
      </c>
      <c r="W47" s="5">
        <v>385</v>
      </c>
      <c r="X47" s="5">
        <v>325</v>
      </c>
      <c r="Y47" s="8">
        <v>0.88700000000000001</v>
      </c>
      <c r="Z47" s="5">
        <v>350</v>
      </c>
      <c r="AA47" s="8">
        <v>0.96199999999999997</v>
      </c>
      <c r="AB47" s="5">
        <v>365</v>
      </c>
      <c r="AC47" s="8">
        <v>0.997</v>
      </c>
      <c r="AD47" s="5">
        <v>365</v>
      </c>
      <c r="AE47" s="8">
        <v>1</v>
      </c>
      <c r="AF47" s="5">
        <v>0</v>
      </c>
      <c r="AG47" s="8">
        <v>0</v>
      </c>
      <c r="AH47" s="5">
        <v>365</v>
      </c>
      <c r="AI47" s="5">
        <v>320</v>
      </c>
      <c r="AJ47" s="8">
        <v>0.89600000000000002</v>
      </c>
      <c r="AK47" s="5">
        <v>350</v>
      </c>
      <c r="AL47" s="8">
        <v>0.98899999999999999</v>
      </c>
      <c r="AM47" s="5">
        <v>355</v>
      </c>
      <c r="AN47" s="8">
        <v>1</v>
      </c>
      <c r="AO47" s="5">
        <v>355</v>
      </c>
      <c r="AP47" s="8">
        <v>1</v>
      </c>
      <c r="AQ47" s="5">
        <v>0</v>
      </c>
      <c r="AR47" s="8">
        <v>0</v>
      </c>
      <c r="AS47" s="5">
        <v>355</v>
      </c>
      <c r="AT47" s="5">
        <v>245</v>
      </c>
      <c r="AU47" s="5" t="s">
        <v>25</v>
      </c>
      <c r="AV47" s="5">
        <v>310</v>
      </c>
      <c r="AW47" s="5" t="s">
        <v>25</v>
      </c>
      <c r="AX47" s="5">
        <v>330</v>
      </c>
      <c r="AY47" s="5" t="s">
        <v>25</v>
      </c>
      <c r="AZ47" s="5">
        <v>340</v>
      </c>
      <c r="BA47" s="5" t="s">
        <v>25</v>
      </c>
      <c r="BB47" s="5" t="s">
        <v>25</v>
      </c>
      <c r="BC47" s="5" t="s">
        <v>25</v>
      </c>
      <c r="BD47" s="5">
        <v>340</v>
      </c>
    </row>
    <row r="48" spans="1:56" x14ac:dyDescent="0.35">
      <c r="A48" t="s">
        <v>68</v>
      </c>
      <c r="B48" s="5">
        <v>795</v>
      </c>
      <c r="C48" s="8">
        <v>0.625</v>
      </c>
      <c r="D48" s="11">
        <v>1035</v>
      </c>
      <c r="E48" s="8">
        <v>0.81699999999999995</v>
      </c>
      <c r="F48" s="11">
        <v>1170</v>
      </c>
      <c r="G48" s="8">
        <v>0.92</v>
      </c>
      <c r="H48" s="11">
        <v>1245</v>
      </c>
      <c r="I48" s="8">
        <v>0.98</v>
      </c>
      <c r="J48" s="5">
        <v>25</v>
      </c>
      <c r="K48" s="8">
        <v>0.02</v>
      </c>
      <c r="L48" s="11">
        <v>1270</v>
      </c>
      <c r="M48" s="5">
        <v>860</v>
      </c>
      <c r="N48" s="8">
        <v>0.66300000000000003</v>
      </c>
      <c r="O48" s="11">
        <v>1105</v>
      </c>
      <c r="P48" s="8">
        <v>0.85</v>
      </c>
      <c r="Q48" s="11">
        <v>1205</v>
      </c>
      <c r="R48" s="8">
        <v>0.92900000000000005</v>
      </c>
      <c r="S48" s="11">
        <v>1270</v>
      </c>
      <c r="T48" s="8">
        <v>0.97799999999999998</v>
      </c>
      <c r="U48" s="5">
        <v>30</v>
      </c>
      <c r="V48" s="8">
        <v>2.1999999999999999E-2</v>
      </c>
      <c r="W48" s="11">
        <v>1300</v>
      </c>
      <c r="X48" s="5">
        <v>900</v>
      </c>
      <c r="Y48" s="8">
        <v>0.71899999999999997</v>
      </c>
      <c r="Z48" s="11">
        <v>1105</v>
      </c>
      <c r="AA48" s="8">
        <v>0.88300000000000001</v>
      </c>
      <c r="AB48" s="11">
        <v>1205</v>
      </c>
      <c r="AC48" s="8">
        <v>0.96</v>
      </c>
      <c r="AD48" s="11">
        <v>1240</v>
      </c>
      <c r="AE48" s="8">
        <v>0.98799999999999999</v>
      </c>
      <c r="AF48" s="5">
        <v>15</v>
      </c>
      <c r="AG48" s="8">
        <v>1.2E-2</v>
      </c>
      <c r="AH48" s="11">
        <v>1255</v>
      </c>
      <c r="AI48" s="5">
        <v>835</v>
      </c>
      <c r="AJ48" s="8">
        <v>0.68700000000000006</v>
      </c>
      <c r="AK48" s="11">
        <v>1065</v>
      </c>
      <c r="AL48" s="8">
        <v>0.878</v>
      </c>
      <c r="AM48" s="11">
        <v>1185</v>
      </c>
      <c r="AN48" s="8">
        <v>0.97399999999999998</v>
      </c>
      <c r="AO48" s="11">
        <v>1205</v>
      </c>
      <c r="AP48" s="8">
        <v>0.99299999999999999</v>
      </c>
      <c r="AQ48" s="5">
        <v>10</v>
      </c>
      <c r="AR48" s="8">
        <v>7.0000000000000001E-3</v>
      </c>
      <c r="AS48" s="11">
        <v>1215</v>
      </c>
      <c r="AT48" s="5">
        <v>815</v>
      </c>
      <c r="AU48" s="8">
        <v>0.65400000000000003</v>
      </c>
      <c r="AV48" s="11">
        <v>1070</v>
      </c>
      <c r="AW48" s="8">
        <v>0.86</v>
      </c>
      <c r="AX48" s="11">
        <v>1190</v>
      </c>
      <c r="AY48" s="8">
        <v>0.95599999999999996</v>
      </c>
      <c r="AZ48" s="11">
        <v>1230</v>
      </c>
      <c r="BA48" s="8">
        <v>0.98699999999999999</v>
      </c>
      <c r="BB48" s="5">
        <v>15</v>
      </c>
      <c r="BC48" s="8">
        <v>1.2999999999999999E-2</v>
      </c>
      <c r="BD48" s="11">
        <v>1245</v>
      </c>
    </row>
    <row r="49" spans="1:56" x14ac:dyDescent="0.35">
      <c r="A49" t="s">
        <v>143</v>
      </c>
      <c r="B49" s="5" t="s">
        <v>23</v>
      </c>
      <c r="C49" s="5" t="s">
        <v>23</v>
      </c>
      <c r="D49" s="5" t="s">
        <v>23</v>
      </c>
      <c r="E49" s="5" t="s">
        <v>23</v>
      </c>
      <c r="F49" s="5" t="s">
        <v>23</v>
      </c>
      <c r="G49" s="5" t="s">
        <v>23</v>
      </c>
      <c r="H49" s="5" t="s">
        <v>23</v>
      </c>
      <c r="I49" s="5" t="s">
        <v>23</v>
      </c>
      <c r="J49" s="5" t="s">
        <v>23</v>
      </c>
      <c r="K49" s="5" t="s">
        <v>23</v>
      </c>
      <c r="L49" s="5">
        <v>0</v>
      </c>
      <c r="M49" s="5">
        <v>0</v>
      </c>
      <c r="N49" s="8">
        <v>0</v>
      </c>
      <c r="O49" s="5">
        <v>0</v>
      </c>
      <c r="P49" s="8">
        <v>0</v>
      </c>
      <c r="Q49" s="5">
        <v>0</v>
      </c>
      <c r="R49" s="8">
        <v>0</v>
      </c>
      <c r="S49" s="5">
        <v>0</v>
      </c>
      <c r="T49" s="8">
        <v>0</v>
      </c>
      <c r="U49" s="5" t="s">
        <v>25</v>
      </c>
      <c r="V49" s="5" t="s">
        <v>25</v>
      </c>
      <c r="W49" s="5" t="s">
        <v>25</v>
      </c>
      <c r="X49" s="5" t="s">
        <v>23</v>
      </c>
      <c r="Y49" s="5" t="s">
        <v>23</v>
      </c>
      <c r="Z49" s="5" t="s">
        <v>23</v>
      </c>
      <c r="AA49" s="5" t="s">
        <v>23</v>
      </c>
      <c r="AB49" s="5" t="s">
        <v>23</v>
      </c>
      <c r="AC49" s="5" t="s">
        <v>23</v>
      </c>
      <c r="AD49" s="5" t="s">
        <v>23</v>
      </c>
      <c r="AE49" s="5" t="s">
        <v>23</v>
      </c>
      <c r="AF49" s="5" t="s">
        <v>23</v>
      </c>
      <c r="AG49" s="5" t="s">
        <v>23</v>
      </c>
      <c r="AH49" s="5">
        <v>0</v>
      </c>
      <c r="AI49" s="5" t="s">
        <v>23</v>
      </c>
      <c r="AJ49" s="5" t="s">
        <v>23</v>
      </c>
      <c r="AK49" s="5" t="s">
        <v>23</v>
      </c>
      <c r="AL49" s="5" t="s">
        <v>23</v>
      </c>
      <c r="AM49" s="5" t="s">
        <v>23</v>
      </c>
      <c r="AN49" s="5" t="s">
        <v>23</v>
      </c>
      <c r="AO49" s="5" t="s">
        <v>23</v>
      </c>
      <c r="AP49" s="5" t="s">
        <v>23</v>
      </c>
      <c r="AQ49" s="5" t="s">
        <v>23</v>
      </c>
      <c r="AR49" s="5" t="s">
        <v>23</v>
      </c>
      <c r="AS49" s="5">
        <v>0</v>
      </c>
      <c r="AT49" s="5" t="s">
        <v>23</v>
      </c>
      <c r="AU49" s="5" t="s">
        <v>23</v>
      </c>
      <c r="AV49" s="5" t="s">
        <v>23</v>
      </c>
      <c r="AW49" s="5" t="s">
        <v>23</v>
      </c>
      <c r="AX49" s="5" t="s">
        <v>23</v>
      </c>
      <c r="AY49" s="5" t="s">
        <v>23</v>
      </c>
      <c r="AZ49" s="5" t="s">
        <v>23</v>
      </c>
      <c r="BA49" s="5" t="s">
        <v>23</v>
      </c>
      <c r="BB49" s="5" t="s">
        <v>23</v>
      </c>
      <c r="BC49" s="5" t="s">
        <v>23</v>
      </c>
      <c r="BD49" s="5">
        <v>0</v>
      </c>
    </row>
    <row r="50" spans="1:56" x14ac:dyDescent="0.35">
      <c r="A50" t="s">
        <v>69</v>
      </c>
      <c r="B50" s="5">
        <v>65</v>
      </c>
      <c r="C50" s="5" t="s">
        <v>25</v>
      </c>
      <c r="D50" s="5">
        <v>105</v>
      </c>
      <c r="E50" s="5" t="s">
        <v>25</v>
      </c>
      <c r="F50" s="5">
        <v>120</v>
      </c>
      <c r="G50" s="5" t="s">
        <v>25</v>
      </c>
      <c r="H50" s="5">
        <v>120</v>
      </c>
      <c r="I50" s="5" t="s">
        <v>25</v>
      </c>
      <c r="J50" s="5" t="s">
        <v>25</v>
      </c>
      <c r="K50" s="5" t="s">
        <v>25</v>
      </c>
      <c r="L50" s="5">
        <v>125</v>
      </c>
      <c r="M50" s="5">
        <v>65</v>
      </c>
      <c r="N50" s="5" t="s">
        <v>25</v>
      </c>
      <c r="O50" s="5">
        <v>110</v>
      </c>
      <c r="P50" s="5" t="s">
        <v>25</v>
      </c>
      <c r="Q50" s="5">
        <v>135</v>
      </c>
      <c r="R50" s="5" t="s">
        <v>25</v>
      </c>
      <c r="S50" s="5">
        <v>140</v>
      </c>
      <c r="T50" s="5" t="s">
        <v>25</v>
      </c>
      <c r="U50" s="5" t="s">
        <v>25</v>
      </c>
      <c r="V50" s="5" t="s">
        <v>25</v>
      </c>
      <c r="W50" s="5">
        <v>145</v>
      </c>
      <c r="X50" s="5">
        <v>90</v>
      </c>
      <c r="Y50" s="8">
        <v>0.53600000000000003</v>
      </c>
      <c r="Z50" s="5">
        <v>135</v>
      </c>
      <c r="AA50" s="8">
        <v>0.80700000000000005</v>
      </c>
      <c r="AB50" s="5">
        <v>160</v>
      </c>
      <c r="AC50" s="8">
        <v>0.96399999999999997</v>
      </c>
      <c r="AD50" s="5">
        <v>165</v>
      </c>
      <c r="AE50" s="8">
        <v>1</v>
      </c>
      <c r="AF50" s="5">
        <v>0</v>
      </c>
      <c r="AG50" s="8">
        <v>0</v>
      </c>
      <c r="AH50" s="5">
        <v>165</v>
      </c>
      <c r="AI50" s="5">
        <v>60</v>
      </c>
      <c r="AJ50" s="5" t="s">
        <v>25</v>
      </c>
      <c r="AK50" s="5">
        <v>80</v>
      </c>
      <c r="AL50" s="5" t="s">
        <v>25</v>
      </c>
      <c r="AM50" s="5">
        <v>95</v>
      </c>
      <c r="AN50" s="5" t="s">
        <v>25</v>
      </c>
      <c r="AO50" s="5">
        <v>95</v>
      </c>
      <c r="AP50" s="5" t="s">
        <v>25</v>
      </c>
      <c r="AQ50" s="5" t="s">
        <v>25</v>
      </c>
      <c r="AR50" s="5" t="s">
        <v>25</v>
      </c>
      <c r="AS50" s="5">
        <v>95</v>
      </c>
      <c r="AT50" s="5">
        <v>55</v>
      </c>
      <c r="AU50" s="5" t="s">
        <v>25</v>
      </c>
      <c r="AV50" s="5">
        <v>85</v>
      </c>
      <c r="AW50" s="5" t="s">
        <v>25</v>
      </c>
      <c r="AX50" s="5">
        <v>95</v>
      </c>
      <c r="AY50" s="5" t="s">
        <v>25</v>
      </c>
      <c r="AZ50" s="5">
        <v>100</v>
      </c>
      <c r="BA50" s="5" t="s">
        <v>25</v>
      </c>
      <c r="BB50" s="5" t="s">
        <v>25</v>
      </c>
      <c r="BC50" s="5" t="s">
        <v>25</v>
      </c>
      <c r="BD50" s="5">
        <v>105</v>
      </c>
    </row>
    <row r="51" spans="1:56" x14ac:dyDescent="0.35">
      <c r="A51" t="s">
        <v>83</v>
      </c>
      <c r="B51" s="5">
        <v>5</v>
      </c>
      <c r="C51" s="8">
        <v>0.63600000000000001</v>
      </c>
      <c r="D51" s="5">
        <v>10</v>
      </c>
      <c r="E51" s="8">
        <v>0.81799999999999995</v>
      </c>
      <c r="F51" s="5">
        <v>10</v>
      </c>
      <c r="G51" s="8">
        <v>1</v>
      </c>
      <c r="H51" s="5">
        <v>10</v>
      </c>
      <c r="I51" s="8">
        <v>1</v>
      </c>
      <c r="J51" s="5">
        <v>0</v>
      </c>
      <c r="K51" s="8">
        <v>0</v>
      </c>
      <c r="L51" s="5">
        <v>10</v>
      </c>
      <c r="M51" s="5">
        <v>10</v>
      </c>
      <c r="N51" s="8">
        <v>0.4</v>
      </c>
      <c r="O51" s="5">
        <v>15</v>
      </c>
      <c r="P51" s="8">
        <v>0.75</v>
      </c>
      <c r="Q51" s="5">
        <v>20</v>
      </c>
      <c r="R51" s="8">
        <v>1</v>
      </c>
      <c r="S51" s="5">
        <v>20</v>
      </c>
      <c r="T51" s="8">
        <v>1</v>
      </c>
      <c r="U51" s="5">
        <v>0</v>
      </c>
      <c r="V51" s="8">
        <v>0</v>
      </c>
      <c r="W51" s="5">
        <v>20</v>
      </c>
      <c r="X51" s="5">
        <v>5</v>
      </c>
      <c r="Y51" s="8">
        <v>0.71399999999999997</v>
      </c>
      <c r="Z51" s="5">
        <v>5</v>
      </c>
      <c r="AA51" s="8">
        <v>0.71399999999999997</v>
      </c>
      <c r="AB51" s="5">
        <v>5</v>
      </c>
      <c r="AC51" s="8">
        <v>1</v>
      </c>
      <c r="AD51" s="5">
        <v>5</v>
      </c>
      <c r="AE51" s="8">
        <v>1</v>
      </c>
      <c r="AF51" s="5">
        <v>0</v>
      </c>
      <c r="AG51" s="8">
        <v>0</v>
      </c>
      <c r="AH51" s="5">
        <v>5</v>
      </c>
      <c r="AI51" s="5" t="s">
        <v>25</v>
      </c>
      <c r="AJ51" s="5" t="s">
        <v>25</v>
      </c>
      <c r="AK51" s="5" t="s">
        <v>25</v>
      </c>
      <c r="AL51" s="5" t="s">
        <v>25</v>
      </c>
      <c r="AM51" s="5" t="s">
        <v>25</v>
      </c>
      <c r="AN51" s="5" t="s">
        <v>25</v>
      </c>
      <c r="AO51" s="5" t="s">
        <v>25</v>
      </c>
      <c r="AP51" s="5" t="s">
        <v>25</v>
      </c>
      <c r="AQ51" s="5">
        <v>0</v>
      </c>
      <c r="AR51" s="8">
        <v>0</v>
      </c>
      <c r="AS51" s="5" t="s">
        <v>25</v>
      </c>
      <c r="AT51" s="5">
        <v>15</v>
      </c>
      <c r="AU51" s="8">
        <v>0.66700000000000004</v>
      </c>
      <c r="AV51" s="5">
        <v>20</v>
      </c>
      <c r="AW51" s="8">
        <v>0.91700000000000004</v>
      </c>
      <c r="AX51" s="5">
        <v>25</v>
      </c>
      <c r="AY51" s="8">
        <v>0.95799999999999996</v>
      </c>
      <c r="AZ51" s="5">
        <v>25</v>
      </c>
      <c r="BA51" s="8">
        <v>1</v>
      </c>
      <c r="BB51" s="5">
        <v>0</v>
      </c>
      <c r="BC51" s="8">
        <v>0</v>
      </c>
      <c r="BD51" s="5">
        <v>25</v>
      </c>
    </row>
    <row r="52" spans="1:56" x14ac:dyDescent="0.35">
      <c r="A52" t="s">
        <v>84</v>
      </c>
      <c r="B52" s="5" t="s">
        <v>25</v>
      </c>
      <c r="C52" s="5" t="s">
        <v>25</v>
      </c>
      <c r="D52" s="5" t="s">
        <v>25</v>
      </c>
      <c r="E52" s="5" t="s">
        <v>25</v>
      </c>
      <c r="F52" s="5" t="s">
        <v>25</v>
      </c>
      <c r="G52" s="5" t="s">
        <v>25</v>
      </c>
      <c r="H52" s="5" t="s">
        <v>25</v>
      </c>
      <c r="I52" s="5" t="s">
        <v>25</v>
      </c>
      <c r="J52" s="5">
        <v>0</v>
      </c>
      <c r="K52" s="8">
        <v>0</v>
      </c>
      <c r="L52" s="5" t="s">
        <v>25</v>
      </c>
      <c r="M52" s="5" t="s">
        <v>25</v>
      </c>
      <c r="N52" s="5" t="s">
        <v>25</v>
      </c>
      <c r="O52" s="5">
        <v>5</v>
      </c>
      <c r="P52" s="5" t="s">
        <v>25</v>
      </c>
      <c r="Q52" s="5">
        <v>5</v>
      </c>
      <c r="R52" s="5" t="s">
        <v>25</v>
      </c>
      <c r="S52" s="5">
        <v>5</v>
      </c>
      <c r="T52" s="5" t="s">
        <v>25</v>
      </c>
      <c r="U52" s="5">
        <v>0</v>
      </c>
      <c r="V52" s="8">
        <v>0</v>
      </c>
      <c r="W52" s="5">
        <v>5</v>
      </c>
      <c r="X52" s="5" t="s">
        <v>23</v>
      </c>
      <c r="Y52" s="5" t="s">
        <v>23</v>
      </c>
      <c r="Z52" s="5" t="s">
        <v>23</v>
      </c>
      <c r="AA52" s="5" t="s">
        <v>23</v>
      </c>
      <c r="AB52" s="5" t="s">
        <v>23</v>
      </c>
      <c r="AC52" s="5" t="s">
        <v>23</v>
      </c>
      <c r="AD52" s="5" t="s">
        <v>23</v>
      </c>
      <c r="AE52" s="5" t="s">
        <v>23</v>
      </c>
      <c r="AF52" s="5" t="s">
        <v>23</v>
      </c>
      <c r="AG52" s="5" t="s">
        <v>23</v>
      </c>
      <c r="AH52" s="5">
        <v>0</v>
      </c>
      <c r="AI52" s="5" t="s">
        <v>25</v>
      </c>
      <c r="AJ52" s="5" t="s">
        <v>25</v>
      </c>
      <c r="AK52" s="5" t="s">
        <v>25</v>
      </c>
      <c r="AL52" s="5" t="s">
        <v>25</v>
      </c>
      <c r="AM52" s="5">
        <v>5</v>
      </c>
      <c r="AN52" s="5" t="s">
        <v>25</v>
      </c>
      <c r="AO52" s="5">
        <v>5</v>
      </c>
      <c r="AP52" s="5" t="s">
        <v>25</v>
      </c>
      <c r="AQ52" s="5">
        <v>0</v>
      </c>
      <c r="AR52" s="8">
        <v>0</v>
      </c>
      <c r="AS52" s="5">
        <v>5</v>
      </c>
      <c r="AT52" s="5" t="s">
        <v>25</v>
      </c>
      <c r="AU52" s="5" t="s">
        <v>25</v>
      </c>
      <c r="AV52" s="5" t="s">
        <v>25</v>
      </c>
      <c r="AW52" s="5" t="s">
        <v>25</v>
      </c>
      <c r="AX52" s="5" t="s">
        <v>25</v>
      </c>
      <c r="AY52" s="5" t="s">
        <v>25</v>
      </c>
      <c r="AZ52" s="5" t="s">
        <v>25</v>
      </c>
      <c r="BA52" s="5" t="s">
        <v>25</v>
      </c>
      <c r="BB52" s="5" t="s">
        <v>25</v>
      </c>
      <c r="BC52" s="5" t="s">
        <v>25</v>
      </c>
      <c r="BD52" s="5">
        <v>5</v>
      </c>
    </row>
    <row r="53" spans="1:56" x14ac:dyDescent="0.35">
      <c r="A53" t="s">
        <v>85</v>
      </c>
      <c r="B53" s="5">
        <v>25</v>
      </c>
      <c r="C53" s="5" t="s">
        <v>25</v>
      </c>
      <c r="D53" s="5">
        <v>35</v>
      </c>
      <c r="E53" s="5" t="s">
        <v>25</v>
      </c>
      <c r="F53" s="5">
        <v>40</v>
      </c>
      <c r="G53" s="5" t="s">
        <v>25</v>
      </c>
      <c r="H53" s="5">
        <v>45</v>
      </c>
      <c r="I53" s="5" t="s">
        <v>25</v>
      </c>
      <c r="J53" s="5" t="s">
        <v>25</v>
      </c>
      <c r="K53" s="5" t="s">
        <v>25</v>
      </c>
      <c r="L53" s="5">
        <v>50</v>
      </c>
      <c r="M53" s="5">
        <v>30</v>
      </c>
      <c r="N53" s="5" t="s">
        <v>25</v>
      </c>
      <c r="O53" s="5">
        <v>40</v>
      </c>
      <c r="P53" s="5" t="s">
        <v>25</v>
      </c>
      <c r="Q53" s="5">
        <v>50</v>
      </c>
      <c r="R53" s="5" t="s">
        <v>25</v>
      </c>
      <c r="S53" s="5">
        <v>50</v>
      </c>
      <c r="T53" s="5" t="s">
        <v>25</v>
      </c>
      <c r="U53" s="5" t="s">
        <v>25</v>
      </c>
      <c r="V53" s="5" t="s">
        <v>25</v>
      </c>
      <c r="W53" s="5">
        <v>50</v>
      </c>
      <c r="X53" s="5">
        <v>10</v>
      </c>
      <c r="Y53" s="8">
        <v>0.28599999999999998</v>
      </c>
      <c r="Z53" s="5">
        <v>30</v>
      </c>
      <c r="AA53" s="8">
        <v>0.73799999999999999</v>
      </c>
      <c r="AB53" s="5">
        <v>40</v>
      </c>
      <c r="AC53" s="8">
        <v>0.95199999999999996</v>
      </c>
      <c r="AD53" s="5">
        <v>40</v>
      </c>
      <c r="AE53" s="8">
        <v>1</v>
      </c>
      <c r="AF53" s="5">
        <v>0</v>
      </c>
      <c r="AG53" s="8">
        <v>0</v>
      </c>
      <c r="AH53" s="5">
        <v>40</v>
      </c>
      <c r="AI53" s="5">
        <v>20</v>
      </c>
      <c r="AJ53" s="5" t="s">
        <v>25</v>
      </c>
      <c r="AK53" s="5">
        <v>30</v>
      </c>
      <c r="AL53" s="5" t="s">
        <v>25</v>
      </c>
      <c r="AM53" s="5">
        <v>35</v>
      </c>
      <c r="AN53" s="5" t="s">
        <v>25</v>
      </c>
      <c r="AO53" s="5">
        <v>40</v>
      </c>
      <c r="AP53" s="5" t="s">
        <v>25</v>
      </c>
      <c r="AQ53" s="5" t="s">
        <v>25</v>
      </c>
      <c r="AR53" s="5" t="s">
        <v>25</v>
      </c>
      <c r="AS53" s="5">
        <v>40</v>
      </c>
      <c r="AT53" s="5">
        <v>10</v>
      </c>
      <c r="AU53" s="5" t="s">
        <v>25</v>
      </c>
      <c r="AV53" s="5">
        <v>30</v>
      </c>
      <c r="AW53" s="5" t="s">
        <v>25</v>
      </c>
      <c r="AX53" s="5">
        <v>40</v>
      </c>
      <c r="AY53" s="5" t="s">
        <v>25</v>
      </c>
      <c r="AZ53" s="5">
        <v>45</v>
      </c>
      <c r="BA53" s="5" t="s">
        <v>25</v>
      </c>
      <c r="BB53" s="5" t="s">
        <v>25</v>
      </c>
      <c r="BC53" s="5" t="s">
        <v>25</v>
      </c>
      <c r="BD53" s="5">
        <v>45</v>
      </c>
    </row>
    <row r="54" spans="1:56" x14ac:dyDescent="0.35">
      <c r="A54" t="s">
        <v>144</v>
      </c>
      <c r="B54" s="5">
        <v>5</v>
      </c>
      <c r="C54" s="8">
        <v>0.7</v>
      </c>
      <c r="D54" s="5">
        <v>10</v>
      </c>
      <c r="E54" s="8">
        <v>1</v>
      </c>
      <c r="F54" s="5">
        <v>10</v>
      </c>
      <c r="G54" s="8">
        <v>1</v>
      </c>
      <c r="H54" s="5">
        <v>10</v>
      </c>
      <c r="I54" s="8">
        <v>1</v>
      </c>
      <c r="J54" s="5">
        <v>0</v>
      </c>
      <c r="K54" s="8">
        <v>0</v>
      </c>
      <c r="L54" s="5">
        <v>10</v>
      </c>
      <c r="M54" s="5">
        <v>10</v>
      </c>
      <c r="N54" s="5" t="s">
        <v>25</v>
      </c>
      <c r="O54" s="5">
        <v>15</v>
      </c>
      <c r="P54" s="5" t="s">
        <v>25</v>
      </c>
      <c r="Q54" s="5">
        <v>15</v>
      </c>
      <c r="R54" s="5" t="s">
        <v>25</v>
      </c>
      <c r="S54" s="5">
        <v>15</v>
      </c>
      <c r="T54" s="5" t="s">
        <v>25</v>
      </c>
      <c r="U54" s="5" t="s">
        <v>25</v>
      </c>
      <c r="V54" s="5" t="s">
        <v>25</v>
      </c>
      <c r="W54" s="5">
        <v>15</v>
      </c>
      <c r="X54" s="5">
        <v>15</v>
      </c>
      <c r="Y54" s="8">
        <v>0.83299999999999996</v>
      </c>
      <c r="Z54" s="5">
        <v>15</v>
      </c>
      <c r="AA54" s="8">
        <v>0.94399999999999995</v>
      </c>
      <c r="AB54" s="5">
        <v>20</v>
      </c>
      <c r="AC54" s="8">
        <v>1</v>
      </c>
      <c r="AD54" s="5">
        <v>20</v>
      </c>
      <c r="AE54" s="8">
        <v>1</v>
      </c>
      <c r="AF54" s="5">
        <v>0</v>
      </c>
      <c r="AG54" s="8">
        <v>0</v>
      </c>
      <c r="AH54" s="5">
        <v>20</v>
      </c>
      <c r="AI54" s="5">
        <v>5</v>
      </c>
      <c r="AJ54" s="8">
        <v>0.5</v>
      </c>
      <c r="AK54" s="5">
        <v>5</v>
      </c>
      <c r="AL54" s="8">
        <v>0.6</v>
      </c>
      <c r="AM54" s="5">
        <v>10</v>
      </c>
      <c r="AN54" s="8">
        <v>1</v>
      </c>
      <c r="AO54" s="5">
        <v>10</v>
      </c>
      <c r="AP54" s="8">
        <v>1</v>
      </c>
      <c r="AQ54" s="5">
        <v>0</v>
      </c>
      <c r="AR54" s="8">
        <v>0</v>
      </c>
      <c r="AS54" s="5">
        <v>10</v>
      </c>
      <c r="AT54" s="5">
        <v>10</v>
      </c>
      <c r="AU54" s="5" t="s">
        <v>25</v>
      </c>
      <c r="AV54" s="5">
        <v>15</v>
      </c>
      <c r="AW54" s="5" t="s">
        <v>25</v>
      </c>
      <c r="AX54" s="5">
        <v>15</v>
      </c>
      <c r="AY54" s="5" t="s">
        <v>25</v>
      </c>
      <c r="AZ54" s="5">
        <v>15</v>
      </c>
      <c r="BA54" s="5" t="s">
        <v>25</v>
      </c>
      <c r="BB54" s="5" t="s">
        <v>25</v>
      </c>
      <c r="BC54" s="5" t="s">
        <v>25</v>
      </c>
      <c r="BD54" s="5">
        <v>15</v>
      </c>
    </row>
    <row r="55" spans="1:56" x14ac:dyDescent="0.35">
      <c r="A55" t="s">
        <v>70</v>
      </c>
      <c r="B55" s="5">
        <v>200</v>
      </c>
      <c r="C55" s="8">
        <v>0.79800000000000004</v>
      </c>
      <c r="D55" s="5">
        <v>230</v>
      </c>
      <c r="E55" s="8">
        <v>0.91300000000000003</v>
      </c>
      <c r="F55" s="5">
        <v>240</v>
      </c>
      <c r="G55" s="8">
        <v>0.95699999999999996</v>
      </c>
      <c r="H55" s="5">
        <v>250</v>
      </c>
      <c r="I55" s="8">
        <v>0.98</v>
      </c>
      <c r="J55" s="5">
        <v>5</v>
      </c>
      <c r="K55" s="8">
        <v>0.02</v>
      </c>
      <c r="L55" s="5">
        <v>255</v>
      </c>
      <c r="M55" s="5">
        <v>210</v>
      </c>
      <c r="N55" s="5" t="s">
        <v>25</v>
      </c>
      <c r="O55" s="5">
        <v>245</v>
      </c>
      <c r="P55" s="5" t="s">
        <v>25</v>
      </c>
      <c r="Q55" s="5">
        <v>260</v>
      </c>
      <c r="R55" s="5" t="s">
        <v>25</v>
      </c>
      <c r="S55" s="5">
        <v>265</v>
      </c>
      <c r="T55" s="5" t="s">
        <v>25</v>
      </c>
      <c r="U55" s="5" t="s">
        <v>25</v>
      </c>
      <c r="V55" s="5" t="s">
        <v>25</v>
      </c>
      <c r="W55" s="5">
        <v>270</v>
      </c>
      <c r="X55" s="5">
        <v>245</v>
      </c>
      <c r="Y55" s="8">
        <v>0.84899999999999998</v>
      </c>
      <c r="Z55" s="5">
        <v>275</v>
      </c>
      <c r="AA55" s="8">
        <v>0.94199999999999995</v>
      </c>
      <c r="AB55" s="5">
        <v>285</v>
      </c>
      <c r="AC55" s="8">
        <v>0.98299999999999998</v>
      </c>
      <c r="AD55" s="5">
        <v>290</v>
      </c>
      <c r="AE55" s="8">
        <v>1</v>
      </c>
      <c r="AF55" s="5">
        <v>0</v>
      </c>
      <c r="AG55" s="8">
        <v>0</v>
      </c>
      <c r="AH55" s="5">
        <v>290</v>
      </c>
      <c r="AI55" s="5">
        <v>190</v>
      </c>
      <c r="AJ55" s="8">
        <v>0.77900000000000003</v>
      </c>
      <c r="AK55" s="5">
        <v>225</v>
      </c>
      <c r="AL55" s="8">
        <v>0.91800000000000004</v>
      </c>
      <c r="AM55" s="5">
        <v>240</v>
      </c>
      <c r="AN55" s="8">
        <v>0.98799999999999999</v>
      </c>
      <c r="AO55" s="5">
        <v>245</v>
      </c>
      <c r="AP55" s="8">
        <v>1</v>
      </c>
      <c r="AQ55" s="5">
        <v>0</v>
      </c>
      <c r="AR55" s="8">
        <v>0</v>
      </c>
      <c r="AS55" s="5">
        <v>245</v>
      </c>
      <c r="AT55" s="5">
        <v>200</v>
      </c>
      <c r="AU55" s="5" t="s">
        <v>25</v>
      </c>
      <c r="AV55" s="5">
        <v>230</v>
      </c>
      <c r="AW55" s="5" t="s">
        <v>25</v>
      </c>
      <c r="AX55" s="5">
        <v>245</v>
      </c>
      <c r="AY55" s="5" t="s">
        <v>25</v>
      </c>
      <c r="AZ55" s="5">
        <v>255</v>
      </c>
      <c r="BA55" s="5" t="s">
        <v>25</v>
      </c>
      <c r="BB55" s="5" t="s">
        <v>25</v>
      </c>
      <c r="BC55" s="5" t="s">
        <v>25</v>
      </c>
      <c r="BD55" s="5">
        <v>255</v>
      </c>
    </row>
    <row r="56" spans="1:56" x14ac:dyDescent="0.35">
      <c r="A56" t="s">
        <v>145</v>
      </c>
      <c r="B56" s="5">
        <v>0</v>
      </c>
      <c r="C56" s="8">
        <v>0</v>
      </c>
      <c r="D56" s="5" t="s">
        <v>25</v>
      </c>
      <c r="E56" s="5" t="s">
        <v>25</v>
      </c>
      <c r="F56" s="5" t="s">
        <v>25</v>
      </c>
      <c r="G56" s="5" t="s">
        <v>25</v>
      </c>
      <c r="H56" s="5" t="s">
        <v>25</v>
      </c>
      <c r="I56" s="5" t="s">
        <v>25</v>
      </c>
      <c r="J56" s="5">
        <v>0</v>
      </c>
      <c r="K56" s="8">
        <v>0</v>
      </c>
      <c r="L56" s="5" t="s">
        <v>25</v>
      </c>
      <c r="M56" s="5" t="s">
        <v>23</v>
      </c>
      <c r="N56" s="5" t="s">
        <v>23</v>
      </c>
      <c r="O56" s="5" t="s">
        <v>23</v>
      </c>
      <c r="P56" s="5" t="s">
        <v>23</v>
      </c>
      <c r="Q56" s="5" t="s">
        <v>23</v>
      </c>
      <c r="R56" s="5" t="s">
        <v>23</v>
      </c>
      <c r="S56" s="5" t="s">
        <v>23</v>
      </c>
      <c r="T56" s="5" t="s">
        <v>23</v>
      </c>
      <c r="U56" s="5" t="s">
        <v>23</v>
      </c>
      <c r="V56" s="5" t="s">
        <v>23</v>
      </c>
      <c r="W56" s="5">
        <v>0</v>
      </c>
      <c r="X56" s="5" t="s">
        <v>23</v>
      </c>
      <c r="Y56" s="5" t="s">
        <v>23</v>
      </c>
      <c r="Z56" s="5" t="s">
        <v>23</v>
      </c>
      <c r="AA56" s="5" t="s">
        <v>23</v>
      </c>
      <c r="AB56" s="5" t="s">
        <v>23</v>
      </c>
      <c r="AC56" s="5" t="s">
        <v>23</v>
      </c>
      <c r="AD56" s="5" t="s">
        <v>23</v>
      </c>
      <c r="AE56" s="5" t="s">
        <v>23</v>
      </c>
      <c r="AF56" s="5" t="s">
        <v>23</v>
      </c>
      <c r="AG56" s="5" t="s">
        <v>23</v>
      </c>
      <c r="AH56" s="5">
        <v>0</v>
      </c>
      <c r="AI56" s="5" t="s">
        <v>23</v>
      </c>
      <c r="AJ56" s="5" t="s">
        <v>23</v>
      </c>
      <c r="AK56" s="5" t="s">
        <v>23</v>
      </c>
      <c r="AL56" s="5" t="s">
        <v>23</v>
      </c>
      <c r="AM56" s="5" t="s">
        <v>23</v>
      </c>
      <c r="AN56" s="5" t="s">
        <v>23</v>
      </c>
      <c r="AO56" s="5" t="s">
        <v>23</v>
      </c>
      <c r="AP56" s="5" t="s">
        <v>23</v>
      </c>
      <c r="AQ56" s="5" t="s">
        <v>23</v>
      </c>
      <c r="AR56" s="5" t="s">
        <v>23</v>
      </c>
      <c r="AS56" s="5">
        <v>0</v>
      </c>
      <c r="AT56" s="5" t="s">
        <v>23</v>
      </c>
      <c r="AU56" s="5" t="s">
        <v>23</v>
      </c>
      <c r="AV56" s="5" t="s">
        <v>23</v>
      </c>
      <c r="AW56" s="5" t="s">
        <v>23</v>
      </c>
      <c r="AX56" s="5" t="s">
        <v>23</v>
      </c>
      <c r="AY56" s="5" t="s">
        <v>23</v>
      </c>
      <c r="AZ56" s="5" t="s">
        <v>23</v>
      </c>
      <c r="BA56" s="5" t="s">
        <v>23</v>
      </c>
      <c r="BB56" s="5" t="s">
        <v>23</v>
      </c>
      <c r="BC56" s="5" t="s">
        <v>23</v>
      </c>
      <c r="BD56" s="5">
        <v>0</v>
      </c>
    </row>
    <row r="57" spans="1:56" x14ac:dyDescent="0.35">
      <c r="A57" t="s">
        <v>42</v>
      </c>
      <c r="B57" s="5">
        <v>515</v>
      </c>
      <c r="C57" s="8">
        <v>0.747</v>
      </c>
      <c r="D57" s="5">
        <v>610</v>
      </c>
      <c r="E57" s="8">
        <v>0.88800000000000001</v>
      </c>
      <c r="F57" s="5">
        <v>655</v>
      </c>
      <c r="G57" s="8">
        <v>0.94899999999999995</v>
      </c>
      <c r="H57" s="5">
        <v>680</v>
      </c>
      <c r="I57" s="8">
        <v>0.98799999999999999</v>
      </c>
      <c r="J57" s="5">
        <v>10</v>
      </c>
      <c r="K57" s="8">
        <v>1.2E-2</v>
      </c>
      <c r="L57" s="5">
        <v>690</v>
      </c>
      <c r="M57" s="5">
        <v>625</v>
      </c>
      <c r="N57" s="5" t="s">
        <v>25</v>
      </c>
      <c r="O57" s="5">
        <v>725</v>
      </c>
      <c r="P57" s="5" t="s">
        <v>25</v>
      </c>
      <c r="Q57" s="5">
        <v>760</v>
      </c>
      <c r="R57" s="5" t="s">
        <v>25</v>
      </c>
      <c r="S57" s="5">
        <v>775</v>
      </c>
      <c r="T57" s="5" t="s">
        <v>25</v>
      </c>
      <c r="U57" s="5" t="s">
        <v>25</v>
      </c>
      <c r="V57" s="5" t="s">
        <v>25</v>
      </c>
      <c r="W57" s="5">
        <v>775</v>
      </c>
      <c r="X57" s="5">
        <v>590</v>
      </c>
      <c r="Y57" s="5" t="s">
        <v>25</v>
      </c>
      <c r="Z57" s="5">
        <v>685</v>
      </c>
      <c r="AA57" s="5" t="s">
        <v>25</v>
      </c>
      <c r="AB57" s="5">
        <v>725</v>
      </c>
      <c r="AC57" s="5" t="s">
        <v>25</v>
      </c>
      <c r="AD57" s="5">
        <v>740</v>
      </c>
      <c r="AE57" s="5" t="s">
        <v>25</v>
      </c>
      <c r="AF57" s="5" t="s">
        <v>25</v>
      </c>
      <c r="AG57" s="5" t="s">
        <v>25</v>
      </c>
      <c r="AH57" s="5">
        <v>745</v>
      </c>
      <c r="AI57" s="5">
        <v>555</v>
      </c>
      <c r="AJ57" s="8">
        <v>0.73399999999999999</v>
      </c>
      <c r="AK57" s="5">
        <v>685</v>
      </c>
      <c r="AL57" s="8">
        <v>0.90600000000000003</v>
      </c>
      <c r="AM57" s="5">
        <v>745</v>
      </c>
      <c r="AN57" s="8">
        <v>0.98</v>
      </c>
      <c r="AO57" s="5">
        <v>760</v>
      </c>
      <c r="AP57" s="8">
        <v>1</v>
      </c>
      <c r="AQ57" s="5">
        <v>0</v>
      </c>
      <c r="AR57" s="8">
        <v>0</v>
      </c>
      <c r="AS57" s="5">
        <v>760</v>
      </c>
      <c r="AT57" s="5">
        <v>460</v>
      </c>
      <c r="AU57" s="8">
        <v>0.70299999999999996</v>
      </c>
      <c r="AV57" s="5">
        <v>560</v>
      </c>
      <c r="AW57" s="8">
        <v>0.85399999999999998</v>
      </c>
      <c r="AX57" s="5">
        <v>615</v>
      </c>
      <c r="AY57" s="8">
        <v>0.93899999999999995</v>
      </c>
      <c r="AZ57" s="5">
        <v>650</v>
      </c>
      <c r="BA57" s="8">
        <v>0.98799999999999999</v>
      </c>
      <c r="BB57" s="5">
        <v>10</v>
      </c>
      <c r="BC57" s="8">
        <v>1.2E-2</v>
      </c>
      <c r="BD57" s="5">
        <v>655</v>
      </c>
    </row>
    <row r="58" spans="1:56" x14ac:dyDescent="0.35">
      <c r="A58" t="s">
        <v>72</v>
      </c>
      <c r="B58" s="5" t="s">
        <v>25</v>
      </c>
      <c r="C58" s="5" t="s">
        <v>25</v>
      </c>
      <c r="D58" s="5">
        <v>5</v>
      </c>
      <c r="E58" s="5" t="s">
        <v>25</v>
      </c>
      <c r="F58" s="5">
        <v>10</v>
      </c>
      <c r="G58" s="5" t="s">
        <v>25</v>
      </c>
      <c r="H58" s="5">
        <v>10</v>
      </c>
      <c r="I58" s="5" t="s">
        <v>25</v>
      </c>
      <c r="J58" s="5">
        <v>0</v>
      </c>
      <c r="K58" s="8">
        <v>0</v>
      </c>
      <c r="L58" s="5">
        <v>10</v>
      </c>
      <c r="M58" s="5" t="s">
        <v>25</v>
      </c>
      <c r="N58" s="5" t="s">
        <v>25</v>
      </c>
      <c r="O58" s="5" t="s">
        <v>25</v>
      </c>
      <c r="P58" s="5" t="s">
        <v>25</v>
      </c>
      <c r="Q58" s="5" t="s">
        <v>25</v>
      </c>
      <c r="R58" s="5" t="s">
        <v>25</v>
      </c>
      <c r="S58" s="5" t="s">
        <v>25</v>
      </c>
      <c r="T58" s="5" t="s">
        <v>25</v>
      </c>
      <c r="U58" s="5" t="s">
        <v>25</v>
      </c>
      <c r="V58" s="5" t="s">
        <v>25</v>
      </c>
      <c r="W58" s="5">
        <v>5</v>
      </c>
      <c r="X58" s="5">
        <v>10</v>
      </c>
      <c r="Y58" s="8">
        <v>0.88900000000000001</v>
      </c>
      <c r="Z58" s="5">
        <v>10</v>
      </c>
      <c r="AA58" s="8">
        <v>1</v>
      </c>
      <c r="AB58" s="5">
        <v>10</v>
      </c>
      <c r="AC58" s="8">
        <v>1</v>
      </c>
      <c r="AD58" s="5">
        <v>10</v>
      </c>
      <c r="AE58" s="8">
        <v>1</v>
      </c>
      <c r="AF58" s="5">
        <v>0</v>
      </c>
      <c r="AG58" s="8">
        <v>0</v>
      </c>
      <c r="AH58" s="5">
        <v>10</v>
      </c>
      <c r="AI58" s="5">
        <v>10</v>
      </c>
      <c r="AJ58" s="8">
        <v>1</v>
      </c>
      <c r="AK58" s="5">
        <v>10</v>
      </c>
      <c r="AL58" s="8">
        <v>1</v>
      </c>
      <c r="AM58" s="5">
        <v>10</v>
      </c>
      <c r="AN58" s="8">
        <v>1</v>
      </c>
      <c r="AO58" s="5">
        <v>10</v>
      </c>
      <c r="AP58" s="8">
        <v>1</v>
      </c>
      <c r="AQ58" s="5">
        <v>0</v>
      </c>
      <c r="AR58" s="8">
        <v>0</v>
      </c>
      <c r="AS58" s="5">
        <v>10</v>
      </c>
      <c r="AT58" s="5">
        <v>5</v>
      </c>
      <c r="AU58" s="8">
        <v>0.71399999999999997</v>
      </c>
      <c r="AV58" s="5">
        <v>5</v>
      </c>
      <c r="AW58" s="8">
        <v>0.85699999999999998</v>
      </c>
      <c r="AX58" s="5">
        <v>5</v>
      </c>
      <c r="AY58" s="8">
        <v>0.85699999999999998</v>
      </c>
      <c r="AZ58" s="5">
        <v>5</v>
      </c>
      <c r="BA58" s="8">
        <v>1</v>
      </c>
      <c r="BB58" s="5">
        <v>0</v>
      </c>
      <c r="BC58" s="8">
        <v>0</v>
      </c>
      <c r="BD58" s="5">
        <v>5</v>
      </c>
    </row>
    <row r="59" spans="1:56" x14ac:dyDescent="0.35">
      <c r="A59" s="7" t="s">
        <v>43</v>
      </c>
      <c r="B59" s="10">
        <v>13750</v>
      </c>
      <c r="C59" s="9">
        <v>0.71699999999999997</v>
      </c>
      <c r="D59" s="10">
        <v>16745</v>
      </c>
      <c r="E59" s="9">
        <v>0.873</v>
      </c>
      <c r="F59" s="10">
        <v>18195</v>
      </c>
      <c r="G59" s="9">
        <v>0.94899999999999995</v>
      </c>
      <c r="H59" s="10">
        <v>18875</v>
      </c>
      <c r="I59" s="9">
        <v>0.98399999999999999</v>
      </c>
      <c r="J59" s="6">
        <v>305</v>
      </c>
      <c r="K59" s="9">
        <v>1.6E-2</v>
      </c>
      <c r="L59" s="10">
        <v>19180</v>
      </c>
      <c r="M59" s="10">
        <v>14245</v>
      </c>
      <c r="N59" s="9">
        <v>0.749</v>
      </c>
      <c r="O59" s="10">
        <v>17005</v>
      </c>
      <c r="P59" s="9">
        <v>0.89400000000000002</v>
      </c>
      <c r="Q59" s="10">
        <v>18210</v>
      </c>
      <c r="R59" s="9">
        <v>0.95699999999999996</v>
      </c>
      <c r="S59" s="10">
        <v>18765</v>
      </c>
      <c r="T59" s="9">
        <v>0.98699999999999999</v>
      </c>
      <c r="U59" s="6">
        <v>255</v>
      </c>
      <c r="V59" s="9">
        <v>1.2999999999999999E-2</v>
      </c>
      <c r="W59" s="10">
        <v>19015</v>
      </c>
      <c r="X59" s="10">
        <v>14475</v>
      </c>
      <c r="Y59" s="9">
        <v>0.76900000000000002</v>
      </c>
      <c r="Z59" s="10">
        <v>16890</v>
      </c>
      <c r="AA59" s="9">
        <v>0.89700000000000002</v>
      </c>
      <c r="AB59" s="10">
        <v>18230</v>
      </c>
      <c r="AC59" s="9">
        <v>0.96799999999999997</v>
      </c>
      <c r="AD59" s="10">
        <v>18605</v>
      </c>
      <c r="AE59" s="9">
        <v>0.98799999999999999</v>
      </c>
      <c r="AF59" s="6">
        <v>225</v>
      </c>
      <c r="AG59" s="9">
        <v>1.2E-2</v>
      </c>
      <c r="AH59" s="10">
        <v>18830</v>
      </c>
      <c r="AI59" s="10">
        <v>13400</v>
      </c>
      <c r="AJ59" s="9">
        <v>0.73</v>
      </c>
      <c r="AK59" s="10">
        <v>16455</v>
      </c>
      <c r="AL59" s="9">
        <v>0.89600000000000002</v>
      </c>
      <c r="AM59" s="10">
        <v>17955</v>
      </c>
      <c r="AN59" s="9">
        <v>0.97699999999999998</v>
      </c>
      <c r="AO59" s="10">
        <v>18275</v>
      </c>
      <c r="AP59" s="9">
        <v>0.995</v>
      </c>
      <c r="AQ59" s="6">
        <v>95</v>
      </c>
      <c r="AR59" s="9">
        <v>5.0000000000000001E-3</v>
      </c>
      <c r="AS59" s="10">
        <v>18370</v>
      </c>
      <c r="AT59" s="10">
        <v>12685</v>
      </c>
      <c r="AU59" s="9">
        <v>0.69299999999999995</v>
      </c>
      <c r="AV59" s="10">
        <v>15870</v>
      </c>
      <c r="AW59" s="9">
        <v>0.86699999999999999</v>
      </c>
      <c r="AX59" s="10">
        <v>17360</v>
      </c>
      <c r="AY59" s="9">
        <v>0.94899999999999995</v>
      </c>
      <c r="AZ59" s="10">
        <v>18035</v>
      </c>
      <c r="BA59" s="9">
        <v>0.98499999999999999</v>
      </c>
      <c r="BB59" s="6">
        <v>265</v>
      </c>
      <c r="BC59" s="9">
        <v>1.4999999999999999E-2</v>
      </c>
      <c r="BD59" s="10">
        <v>18300</v>
      </c>
    </row>
  </sheetData>
  <pageMargins left="0.7" right="0.7" top="0.75" bottom="0.75" header="0.3" footer="0.3"/>
  <pageSetup paperSize="9"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D57"/>
  <sheetViews>
    <sheetView workbookViewId="0"/>
  </sheetViews>
  <sheetFormatPr defaultColWidth="11.07421875" defaultRowHeight="15.5" x14ac:dyDescent="0.35"/>
  <cols>
    <col min="1" max="1" width="43.69140625" customWidth="1"/>
    <col min="2" max="2" width="19.69140625" customWidth="1"/>
    <col min="3" max="4" width="24.69140625" customWidth="1"/>
    <col min="5" max="5" width="29.69140625" customWidth="1"/>
    <col min="6" max="6" width="24.69140625" customWidth="1"/>
    <col min="7" max="7" width="29.69140625" customWidth="1"/>
    <col min="8" max="8" width="24.69140625" customWidth="1"/>
    <col min="9" max="9" width="29.69140625" customWidth="1"/>
    <col min="10" max="10" width="20.69140625" customWidth="1"/>
    <col min="11" max="11" width="25.69140625" customWidth="1"/>
    <col min="12" max="12" width="13.69140625" customWidth="1"/>
    <col min="13" max="13" width="19.69140625" customWidth="1"/>
    <col min="14" max="15" width="24.69140625" customWidth="1"/>
    <col min="16" max="16" width="29.69140625" customWidth="1"/>
    <col min="17" max="17" width="24.69140625" customWidth="1"/>
    <col min="18" max="18" width="29.69140625" customWidth="1"/>
    <col min="19" max="19" width="24.69140625" customWidth="1"/>
    <col min="20" max="20" width="29.69140625" customWidth="1"/>
    <col min="21" max="21" width="20.69140625" customWidth="1"/>
    <col min="22" max="22" width="25.69140625" customWidth="1"/>
    <col min="23" max="23" width="13.69140625" customWidth="1"/>
    <col min="24" max="24" width="19.69140625" customWidth="1"/>
    <col min="25" max="26" width="24.69140625" customWidth="1"/>
    <col min="27" max="27" width="29.69140625" customWidth="1"/>
    <col min="28" max="28" width="24.69140625" customWidth="1"/>
    <col min="29" max="29" width="29.69140625" customWidth="1"/>
    <col min="30" max="30" width="24.69140625" customWidth="1"/>
    <col min="31" max="31" width="29.69140625" customWidth="1"/>
    <col min="32" max="32" width="20.69140625" customWidth="1"/>
    <col min="33" max="33" width="25.69140625" customWidth="1"/>
    <col min="34" max="34" width="13.69140625" customWidth="1"/>
    <col min="35" max="35" width="19.69140625" customWidth="1"/>
    <col min="36" max="37" width="24.69140625" customWidth="1"/>
    <col min="38" max="38" width="29.69140625" customWidth="1"/>
    <col min="39" max="39" width="24.69140625" customWidth="1"/>
    <col min="40" max="40" width="29.69140625" customWidth="1"/>
    <col min="41" max="41" width="24.69140625" customWidth="1"/>
    <col min="42" max="42" width="29.69140625" customWidth="1"/>
    <col min="43" max="43" width="20.69140625" customWidth="1"/>
    <col min="44" max="44" width="25.69140625" customWidth="1"/>
    <col min="45" max="45" width="13.69140625" customWidth="1"/>
    <col min="46" max="46" width="19.69140625" customWidth="1"/>
    <col min="47" max="48" width="24.69140625" customWidth="1"/>
    <col min="49" max="49" width="29.69140625" customWidth="1"/>
    <col min="50" max="50" width="24.69140625" customWidth="1"/>
    <col min="51" max="51" width="29.69140625" customWidth="1"/>
    <col min="52" max="52" width="24.69140625" customWidth="1"/>
    <col min="53" max="53" width="29.69140625" customWidth="1"/>
    <col min="54" max="54" width="20.69140625" customWidth="1"/>
    <col min="55" max="55" width="25.69140625" customWidth="1"/>
    <col min="56" max="56" width="13.69140625" customWidth="1"/>
  </cols>
  <sheetData>
    <row r="1" spans="1:56" ht="30" customHeight="1" x14ac:dyDescent="0.35">
      <c r="A1" s="1" t="s">
        <v>570</v>
      </c>
    </row>
    <row r="2" spans="1:56" x14ac:dyDescent="0.35">
      <c r="A2" t="s">
        <v>540</v>
      </c>
    </row>
    <row r="3" spans="1:56" x14ac:dyDescent="0.35">
      <c r="A3" t="s">
        <v>541</v>
      </c>
    </row>
    <row r="4" spans="1:56" x14ac:dyDescent="0.35">
      <c r="A4" s="4" t="s">
        <v>6</v>
      </c>
      <c r="B4" s="4" t="s">
        <v>86</v>
      </c>
      <c r="C4" s="4" t="s">
        <v>87</v>
      </c>
      <c r="D4" s="4" t="s">
        <v>88</v>
      </c>
      <c r="E4" s="4" t="s">
        <v>89</v>
      </c>
      <c r="F4" s="4" t="s">
        <v>90</v>
      </c>
      <c r="G4" s="4" t="s">
        <v>91</v>
      </c>
      <c r="H4" s="4" t="s">
        <v>92</v>
      </c>
      <c r="I4" s="4" t="s">
        <v>93</v>
      </c>
      <c r="J4" s="4" t="s">
        <v>94</v>
      </c>
      <c r="K4" s="4" t="s">
        <v>95</v>
      </c>
      <c r="L4" s="4" t="s">
        <v>9</v>
      </c>
      <c r="M4" s="4" t="s">
        <v>96</v>
      </c>
      <c r="N4" s="4" t="s">
        <v>97</v>
      </c>
      <c r="O4" s="4" t="s">
        <v>98</v>
      </c>
      <c r="P4" s="4" t="s">
        <v>99</v>
      </c>
      <c r="Q4" s="4" t="s">
        <v>100</v>
      </c>
      <c r="R4" s="4" t="s">
        <v>101</v>
      </c>
      <c r="S4" s="4" t="s">
        <v>102</v>
      </c>
      <c r="T4" s="4" t="s">
        <v>103</v>
      </c>
      <c r="U4" s="4" t="s">
        <v>104</v>
      </c>
      <c r="V4" s="4" t="s">
        <v>105</v>
      </c>
      <c r="W4" s="4" t="s">
        <v>12</v>
      </c>
      <c r="X4" s="4" t="s">
        <v>106</v>
      </c>
      <c r="Y4" s="4" t="s">
        <v>107</v>
      </c>
      <c r="Z4" s="4" t="s">
        <v>108</v>
      </c>
      <c r="AA4" s="4" t="s">
        <v>109</v>
      </c>
      <c r="AB4" s="4" t="s">
        <v>110</v>
      </c>
      <c r="AC4" s="4" t="s">
        <v>111</v>
      </c>
      <c r="AD4" s="4" t="s">
        <v>112</v>
      </c>
      <c r="AE4" s="4" t="s">
        <v>113</v>
      </c>
      <c r="AF4" s="4" t="s">
        <v>114</v>
      </c>
      <c r="AG4" s="4" t="s">
        <v>115</v>
      </c>
      <c r="AH4" s="4" t="s">
        <v>15</v>
      </c>
      <c r="AI4" s="4" t="s">
        <v>116</v>
      </c>
      <c r="AJ4" s="4" t="s">
        <v>117</v>
      </c>
      <c r="AK4" s="4" t="s">
        <v>118</v>
      </c>
      <c r="AL4" s="4" t="s">
        <v>119</v>
      </c>
      <c r="AM4" s="4" t="s">
        <v>120</v>
      </c>
      <c r="AN4" s="4" t="s">
        <v>121</v>
      </c>
      <c r="AO4" s="4" t="s">
        <v>122</v>
      </c>
      <c r="AP4" s="4" t="s">
        <v>123</v>
      </c>
      <c r="AQ4" s="4" t="s">
        <v>124</v>
      </c>
      <c r="AR4" s="4" t="s">
        <v>125</v>
      </c>
      <c r="AS4" s="4" t="s">
        <v>18</v>
      </c>
      <c r="AT4" s="4" t="s">
        <v>126</v>
      </c>
      <c r="AU4" s="4" t="s">
        <v>127</v>
      </c>
      <c r="AV4" s="4" t="s">
        <v>128</v>
      </c>
      <c r="AW4" s="4" t="s">
        <v>129</v>
      </c>
      <c r="AX4" s="4" t="s">
        <v>130</v>
      </c>
      <c r="AY4" s="4" t="s">
        <v>131</v>
      </c>
      <c r="AZ4" s="4" t="s">
        <v>132</v>
      </c>
      <c r="BA4" s="4" t="s">
        <v>133</v>
      </c>
      <c r="BB4" s="4" t="s">
        <v>134</v>
      </c>
      <c r="BC4" s="4" t="s">
        <v>135</v>
      </c>
      <c r="BD4" s="4" t="s">
        <v>21</v>
      </c>
    </row>
    <row r="5" spans="1:56" x14ac:dyDescent="0.35">
      <c r="A5" t="s">
        <v>136</v>
      </c>
      <c r="B5" s="5">
        <v>40</v>
      </c>
      <c r="C5" s="8">
        <v>0.49399999999999999</v>
      </c>
      <c r="D5" s="5">
        <v>55</v>
      </c>
      <c r="E5" s="8">
        <v>0.67100000000000004</v>
      </c>
      <c r="F5" s="5">
        <v>65</v>
      </c>
      <c r="G5" s="8">
        <v>0.78800000000000003</v>
      </c>
      <c r="H5" s="5">
        <v>75</v>
      </c>
      <c r="I5" s="8">
        <v>0.871</v>
      </c>
      <c r="J5" s="5">
        <v>10</v>
      </c>
      <c r="K5" s="8">
        <v>0.129</v>
      </c>
      <c r="L5" s="5">
        <v>85</v>
      </c>
      <c r="M5" s="5">
        <v>70</v>
      </c>
      <c r="N5" s="8">
        <v>0.64300000000000002</v>
      </c>
      <c r="O5" s="5">
        <v>85</v>
      </c>
      <c r="P5" s="8">
        <v>0.75</v>
      </c>
      <c r="Q5" s="5">
        <v>95</v>
      </c>
      <c r="R5" s="8">
        <v>0.85699999999999998</v>
      </c>
      <c r="S5" s="5">
        <v>100</v>
      </c>
      <c r="T5" s="8">
        <v>0.90200000000000002</v>
      </c>
      <c r="U5" s="5">
        <v>10</v>
      </c>
      <c r="V5" s="8">
        <v>9.8000000000000004E-2</v>
      </c>
      <c r="W5" s="5">
        <v>110</v>
      </c>
      <c r="X5" s="5">
        <v>80</v>
      </c>
      <c r="Y5" s="5" t="s">
        <v>25</v>
      </c>
      <c r="Z5" s="5">
        <v>105</v>
      </c>
      <c r="AA5" s="5" t="s">
        <v>25</v>
      </c>
      <c r="AB5" s="5">
        <v>115</v>
      </c>
      <c r="AC5" s="5" t="s">
        <v>25</v>
      </c>
      <c r="AD5" s="5">
        <v>120</v>
      </c>
      <c r="AE5" s="5" t="s">
        <v>25</v>
      </c>
      <c r="AF5" s="5" t="s">
        <v>25</v>
      </c>
      <c r="AG5" s="5" t="s">
        <v>25</v>
      </c>
      <c r="AH5" s="5">
        <v>120</v>
      </c>
      <c r="AI5" s="5">
        <v>70</v>
      </c>
      <c r="AJ5" s="5" t="s">
        <v>25</v>
      </c>
      <c r="AK5" s="5">
        <v>100</v>
      </c>
      <c r="AL5" s="5" t="s">
        <v>25</v>
      </c>
      <c r="AM5" s="5">
        <v>115</v>
      </c>
      <c r="AN5" s="5" t="s">
        <v>25</v>
      </c>
      <c r="AO5" s="5">
        <v>115</v>
      </c>
      <c r="AP5" s="5" t="s">
        <v>25</v>
      </c>
      <c r="AQ5" s="5" t="s">
        <v>25</v>
      </c>
      <c r="AR5" s="5" t="s">
        <v>25</v>
      </c>
      <c r="AS5" s="5">
        <v>120</v>
      </c>
      <c r="AT5" s="5">
        <v>55</v>
      </c>
      <c r="AU5" s="8">
        <v>0.505</v>
      </c>
      <c r="AV5" s="5">
        <v>80</v>
      </c>
      <c r="AW5" s="8">
        <v>0.72099999999999997</v>
      </c>
      <c r="AX5" s="5">
        <v>95</v>
      </c>
      <c r="AY5" s="8">
        <v>0.86499999999999999</v>
      </c>
      <c r="AZ5" s="5">
        <v>105</v>
      </c>
      <c r="BA5" s="8">
        <v>0.92800000000000005</v>
      </c>
      <c r="BB5" s="5">
        <v>10</v>
      </c>
      <c r="BC5" s="8">
        <v>7.1999999999999995E-2</v>
      </c>
      <c r="BD5" s="5">
        <v>110</v>
      </c>
    </row>
    <row r="6" spans="1:56" x14ac:dyDescent="0.35">
      <c r="A6" t="s">
        <v>44</v>
      </c>
      <c r="B6" s="5">
        <v>25</v>
      </c>
      <c r="C6" s="8">
        <v>0.33800000000000002</v>
      </c>
      <c r="D6" s="5">
        <v>40</v>
      </c>
      <c r="E6" s="8">
        <v>0.56299999999999994</v>
      </c>
      <c r="F6" s="5">
        <v>55</v>
      </c>
      <c r="G6" s="8">
        <v>0.76100000000000001</v>
      </c>
      <c r="H6" s="5">
        <v>65</v>
      </c>
      <c r="I6" s="8">
        <v>0.91500000000000004</v>
      </c>
      <c r="J6" s="5">
        <v>5</v>
      </c>
      <c r="K6" s="8">
        <v>8.5000000000000006E-2</v>
      </c>
      <c r="L6" s="5">
        <v>70</v>
      </c>
      <c r="M6" s="5">
        <v>25</v>
      </c>
      <c r="N6" s="5" t="s">
        <v>25</v>
      </c>
      <c r="O6" s="5">
        <v>35</v>
      </c>
      <c r="P6" s="5" t="s">
        <v>25</v>
      </c>
      <c r="Q6" s="5">
        <v>40</v>
      </c>
      <c r="R6" s="5" t="s">
        <v>25</v>
      </c>
      <c r="S6" s="5">
        <v>45</v>
      </c>
      <c r="T6" s="5" t="s">
        <v>25</v>
      </c>
      <c r="U6" s="5" t="s">
        <v>25</v>
      </c>
      <c r="V6" s="5" t="s">
        <v>25</v>
      </c>
      <c r="W6" s="5">
        <v>45</v>
      </c>
      <c r="X6" s="5">
        <v>25</v>
      </c>
      <c r="Y6" s="5" t="s">
        <v>25</v>
      </c>
      <c r="Z6" s="5">
        <v>30</v>
      </c>
      <c r="AA6" s="5" t="s">
        <v>25</v>
      </c>
      <c r="AB6" s="5">
        <v>30</v>
      </c>
      <c r="AC6" s="5" t="s">
        <v>25</v>
      </c>
      <c r="AD6" s="5">
        <v>30</v>
      </c>
      <c r="AE6" s="5" t="s">
        <v>25</v>
      </c>
      <c r="AF6" s="5" t="s">
        <v>25</v>
      </c>
      <c r="AG6" s="5" t="s">
        <v>25</v>
      </c>
      <c r="AH6" s="5">
        <v>30</v>
      </c>
      <c r="AI6" s="5">
        <v>25</v>
      </c>
      <c r="AJ6" s="5" t="s">
        <v>25</v>
      </c>
      <c r="AK6" s="5">
        <v>40</v>
      </c>
      <c r="AL6" s="5" t="s">
        <v>25</v>
      </c>
      <c r="AM6" s="5">
        <v>45</v>
      </c>
      <c r="AN6" s="5" t="s">
        <v>25</v>
      </c>
      <c r="AO6" s="5">
        <v>50</v>
      </c>
      <c r="AP6" s="5" t="s">
        <v>25</v>
      </c>
      <c r="AQ6" s="5" t="s">
        <v>25</v>
      </c>
      <c r="AR6" s="5" t="s">
        <v>25</v>
      </c>
      <c r="AS6" s="5">
        <v>50</v>
      </c>
      <c r="AT6" s="5">
        <v>25</v>
      </c>
      <c r="AU6" s="5" t="s">
        <v>25</v>
      </c>
      <c r="AV6" s="5">
        <v>35</v>
      </c>
      <c r="AW6" s="5" t="s">
        <v>25</v>
      </c>
      <c r="AX6" s="5">
        <v>45</v>
      </c>
      <c r="AY6" s="5" t="s">
        <v>25</v>
      </c>
      <c r="AZ6" s="5">
        <v>50</v>
      </c>
      <c r="BA6" s="5" t="s">
        <v>25</v>
      </c>
      <c r="BB6" s="5" t="s">
        <v>25</v>
      </c>
      <c r="BC6" s="5" t="s">
        <v>25</v>
      </c>
      <c r="BD6" s="5">
        <v>50</v>
      </c>
    </row>
    <row r="7" spans="1:56" x14ac:dyDescent="0.35">
      <c r="A7" t="s">
        <v>45</v>
      </c>
      <c r="B7" s="5">
        <v>10</v>
      </c>
      <c r="C7" s="8">
        <v>0.48</v>
      </c>
      <c r="D7" s="5">
        <v>20</v>
      </c>
      <c r="E7" s="8">
        <v>0.76</v>
      </c>
      <c r="F7" s="5">
        <v>25</v>
      </c>
      <c r="G7" s="8">
        <v>1</v>
      </c>
      <c r="H7" s="5">
        <v>25</v>
      </c>
      <c r="I7" s="8">
        <v>1</v>
      </c>
      <c r="J7" s="5">
        <v>0</v>
      </c>
      <c r="K7" s="8">
        <v>0</v>
      </c>
      <c r="L7" s="5">
        <v>25</v>
      </c>
      <c r="M7" s="5">
        <v>15</v>
      </c>
      <c r="N7" s="8">
        <v>0.65</v>
      </c>
      <c r="O7" s="5">
        <v>15</v>
      </c>
      <c r="P7" s="8">
        <v>0.8</v>
      </c>
      <c r="Q7" s="5">
        <v>20</v>
      </c>
      <c r="R7" s="8">
        <v>1</v>
      </c>
      <c r="S7" s="5">
        <v>20</v>
      </c>
      <c r="T7" s="8">
        <v>1</v>
      </c>
      <c r="U7" s="5">
        <v>0</v>
      </c>
      <c r="V7" s="8">
        <v>0</v>
      </c>
      <c r="W7" s="5">
        <v>20</v>
      </c>
      <c r="X7" s="5" t="s">
        <v>23</v>
      </c>
      <c r="Y7" s="5" t="s">
        <v>23</v>
      </c>
      <c r="Z7" s="5" t="s">
        <v>23</v>
      </c>
      <c r="AA7" s="5" t="s">
        <v>23</v>
      </c>
      <c r="AB7" s="5" t="s">
        <v>23</v>
      </c>
      <c r="AC7" s="5" t="s">
        <v>23</v>
      </c>
      <c r="AD7" s="5" t="s">
        <v>23</v>
      </c>
      <c r="AE7" s="5" t="s">
        <v>23</v>
      </c>
      <c r="AF7" s="5" t="s">
        <v>23</v>
      </c>
      <c r="AG7" s="5" t="s">
        <v>23</v>
      </c>
      <c r="AH7" s="5" t="s">
        <v>23</v>
      </c>
      <c r="AI7" s="5" t="s">
        <v>23</v>
      </c>
      <c r="AJ7" s="5" t="s">
        <v>23</v>
      </c>
      <c r="AK7" s="5" t="s">
        <v>23</v>
      </c>
      <c r="AL7" s="5" t="s">
        <v>23</v>
      </c>
      <c r="AM7" s="5" t="s">
        <v>23</v>
      </c>
      <c r="AN7" s="5" t="s">
        <v>23</v>
      </c>
      <c r="AO7" s="5" t="s">
        <v>23</v>
      </c>
      <c r="AP7" s="5" t="s">
        <v>23</v>
      </c>
      <c r="AQ7" s="5" t="s">
        <v>23</v>
      </c>
      <c r="AR7" s="5" t="s">
        <v>23</v>
      </c>
      <c r="AS7" s="5" t="s">
        <v>23</v>
      </c>
      <c r="AT7" s="5" t="s">
        <v>23</v>
      </c>
      <c r="AU7" s="5" t="s">
        <v>23</v>
      </c>
      <c r="AV7" s="5" t="s">
        <v>23</v>
      </c>
      <c r="AW7" s="5" t="s">
        <v>23</v>
      </c>
      <c r="AX7" s="5" t="s">
        <v>23</v>
      </c>
      <c r="AY7" s="5" t="s">
        <v>23</v>
      </c>
      <c r="AZ7" s="5" t="s">
        <v>23</v>
      </c>
      <c r="BA7" s="5" t="s">
        <v>23</v>
      </c>
      <c r="BB7" s="5" t="s">
        <v>23</v>
      </c>
      <c r="BC7" s="5" t="s">
        <v>23</v>
      </c>
      <c r="BD7" s="5" t="s">
        <v>23</v>
      </c>
    </row>
    <row r="8" spans="1:56" x14ac:dyDescent="0.35">
      <c r="A8" t="s">
        <v>46</v>
      </c>
      <c r="B8" s="5">
        <v>130</v>
      </c>
      <c r="C8" s="5" t="s">
        <v>25</v>
      </c>
      <c r="D8" s="5">
        <v>250</v>
      </c>
      <c r="E8" s="5" t="s">
        <v>25</v>
      </c>
      <c r="F8" s="5">
        <v>300</v>
      </c>
      <c r="G8" s="5" t="s">
        <v>25</v>
      </c>
      <c r="H8" s="5">
        <v>325</v>
      </c>
      <c r="I8" s="5" t="s">
        <v>25</v>
      </c>
      <c r="J8" s="5" t="s">
        <v>25</v>
      </c>
      <c r="K8" s="5" t="s">
        <v>25</v>
      </c>
      <c r="L8" s="5">
        <v>325</v>
      </c>
      <c r="M8" s="5">
        <v>140</v>
      </c>
      <c r="N8" s="5" t="s">
        <v>25</v>
      </c>
      <c r="O8" s="5">
        <v>225</v>
      </c>
      <c r="P8" s="5" t="s">
        <v>25</v>
      </c>
      <c r="Q8" s="5">
        <v>260</v>
      </c>
      <c r="R8" s="5" t="s">
        <v>25</v>
      </c>
      <c r="S8" s="5">
        <v>275</v>
      </c>
      <c r="T8" s="5" t="s">
        <v>25</v>
      </c>
      <c r="U8" s="5" t="s">
        <v>25</v>
      </c>
      <c r="V8" s="5" t="s">
        <v>25</v>
      </c>
      <c r="W8" s="5">
        <v>275</v>
      </c>
      <c r="X8" s="5">
        <v>255</v>
      </c>
      <c r="Y8" s="8">
        <v>0.79100000000000004</v>
      </c>
      <c r="Z8" s="5">
        <v>305</v>
      </c>
      <c r="AA8" s="8">
        <v>0.95</v>
      </c>
      <c r="AB8" s="5">
        <v>320</v>
      </c>
      <c r="AC8" s="8">
        <v>0.997</v>
      </c>
      <c r="AD8" s="5">
        <v>320</v>
      </c>
      <c r="AE8" s="8">
        <v>1</v>
      </c>
      <c r="AF8" s="5">
        <v>0</v>
      </c>
      <c r="AG8" s="8">
        <v>0</v>
      </c>
      <c r="AH8" s="5">
        <v>320</v>
      </c>
      <c r="AI8" s="5">
        <v>190</v>
      </c>
      <c r="AJ8" s="5" t="s">
        <v>25</v>
      </c>
      <c r="AK8" s="5">
        <v>250</v>
      </c>
      <c r="AL8" s="5" t="s">
        <v>25</v>
      </c>
      <c r="AM8" s="5">
        <v>265</v>
      </c>
      <c r="AN8" s="5" t="s">
        <v>25</v>
      </c>
      <c r="AO8" s="5">
        <v>265</v>
      </c>
      <c r="AP8" s="5" t="s">
        <v>25</v>
      </c>
      <c r="AQ8" s="5" t="s">
        <v>25</v>
      </c>
      <c r="AR8" s="5" t="s">
        <v>25</v>
      </c>
      <c r="AS8" s="5">
        <v>265</v>
      </c>
      <c r="AT8" s="5">
        <v>175</v>
      </c>
      <c r="AU8" s="8">
        <v>0.57699999999999996</v>
      </c>
      <c r="AV8" s="5">
        <v>250</v>
      </c>
      <c r="AW8" s="8">
        <v>0.82299999999999995</v>
      </c>
      <c r="AX8" s="5">
        <v>300</v>
      </c>
      <c r="AY8" s="8">
        <v>0.97699999999999998</v>
      </c>
      <c r="AZ8" s="5">
        <v>305</v>
      </c>
      <c r="BA8" s="8">
        <v>1</v>
      </c>
      <c r="BB8" s="5">
        <v>0</v>
      </c>
      <c r="BC8" s="8">
        <v>0</v>
      </c>
      <c r="BD8" s="5">
        <v>305</v>
      </c>
    </row>
    <row r="9" spans="1:56" x14ac:dyDescent="0.35">
      <c r="A9" t="s">
        <v>47</v>
      </c>
      <c r="B9" s="5">
        <v>525</v>
      </c>
      <c r="C9" s="8">
        <v>0.67300000000000004</v>
      </c>
      <c r="D9" s="5">
        <v>665</v>
      </c>
      <c r="E9" s="8">
        <v>0.84799999999999998</v>
      </c>
      <c r="F9" s="5">
        <v>755</v>
      </c>
      <c r="G9" s="8">
        <v>0.96199999999999997</v>
      </c>
      <c r="H9" s="5">
        <v>775</v>
      </c>
      <c r="I9" s="8">
        <v>0.99199999999999999</v>
      </c>
      <c r="J9" s="5">
        <v>5</v>
      </c>
      <c r="K9" s="8">
        <v>8.0000000000000002E-3</v>
      </c>
      <c r="L9" s="5">
        <v>785</v>
      </c>
      <c r="M9" s="5">
        <v>490</v>
      </c>
      <c r="N9" s="8">
        <v>0.58799999999999997</v>
      </c>
      <c r="O9" s="5">
        <v>670</v>
      </c>
      <c r="P9" s="8">
        <v>0.80600000000000005</v>
      </c>
      <c r="Q9" s="5">
        <v>780</v>
      </c>
      <c r="R9" s="8">
        <v>0.93899999999999995</v>
      </c>
      <c r="S9" s="5">
        <v>820</v>
      </c>
      <c r="T9" s="8">
        <v>0.98399999999999999</v>
      </c>
      <c r="U9" s="5">
        <v>15</v>
      </c>
      <c r="V9" s="8">
        <v>1.6E-2</v>
      </c>
      <c r="W9" s="5">
        <v>830</v>
      </c>
      <c r="X9" s="5">
        <v>530</v>
      </c>
      <c r="Y9" s="8">
        <v>0.67600000000000005</v>
      </c>
      <c r="Z9" s="5">
        <v>660</v>
      </c>
      <c r="AA9" s="8">
        <v>0.84099999999999997</v>
      </c>
      <c r="AB9" s="5">
        <v>745</v>
      </c>
      <c r="AC9" s="8">
        <v>0.94499999999999995</v>
      </c>
      <c r="AD9" s="5">
        <v>775</v>
      </c>
      <c r="AE9" s="8">
        <v>0.98299999999999998</v>
      </c>
      <c r="AF9" s="5">
        <v>15</v>
      </c>
      <c r="AG9" s="8">
        <v>1.7000000000000001E-2</v>
      </c>
      <c r="AH9" s="5">
        <v>785</v>
      </c>
      <c r="AI9" s="5">
        <v>570</v>
      </c>
      <c r="AJ9" s="8">
        <v>0.66100000000000003</v>
      </c>
      <c r="AK9" s="5">
        <v>745</v>
      </c>
      <c r="AL9" s="8">
        <v>0.86499999999999999</v>
      </c>
      <c r="AM9" s="5">
        <v>835</v>
      </c>
      <c r="AN9" s="8">
        <v>0.96399999999999997</v>
      </c>
      <c r="AO9" s="5">
        <v>860</v>
      </c>
      <c r="AP9" s="8">
        <v>0.99399999999999999</v>
      </c>
      <c r="AQ9" s="5">
        <v>5</v>
      </c>
      <c r="AR9" s="8">
        <v>6.0000000000000001E-3</v>
      </c>
      <c r="AS9" s="5">
        <v>865</v>
      </c>
      <c r="AT9" s="5">
        <v>580</v>
      </c>
      <c r="AU9" s="8">
        <v>0.61799999999999999</v>
      </c>
      <c r="AV9" s="5">
        <v>780</v>
      </c>
      <c r="AW9" s="8">
        <v>0.82899999999999996</v>
      </c>
      <c r="AX9" s="5">
        <v>880</v>
      </c>
      <c r="AY9" s="8">
        <v>0.93600000000000005</v>
      </c>
      <c r="AZ9" s="5">
        <v>925</v>
      </c>
      <c r="BA9" s="8">
        <v>0.98099999999999998</v>
      </c>
      <c r="BB9" s="5">
        <v>20</v>
      </c>
      <c r="BC9" s="8">
        <v>1.9E-2</v>
      </c>
      <c r="BD9" s="5">
        <v>940</v>
      </c>
    </row>
    <row r="10" spans="1:56" x14ac:dyDescent="0.35">
      <c r="A10" t="s">
        <v>137</v>
      </c>
      <c r="B10" s="5">
        <v>595</v>
      </c>
      <c r="C10" s="8">
        <v>0.65600000000000003</v>
      </c>
      <c r="D10" s="5">
        <v>755</v>
      </c>
      <c r="E10" s="8">
        <v>0.83199999999999996</v>
      </c>
      <c r="F10" s="5">
        <v>850</v>
      </c>
      <c r="G10" s="8">
        <v>0.93500000000000005</v>
      </c>
      <c r="H10" s="5">
        <v>885</v>
      </c>
      <c r="I10" s="8">
        <v>0.97199999999999998</v>
      </c>
      <c r="J10" s="5">
        <v>25</v>
      </c>
      <c r="K10" s="8">
        <v>2.8000000000000001E-2</v>
      </c>
      <c r="L10" s="5">
        <v>910</v>
      </c>
      <c r="M10" s="5">
        <v>615</v>
      </c>
      <c r="N10" s="8">
        <v>0.66100000000000003</v>
      </c>
      <c r="O10" s="5">
        <v>780</v>
      </c>
      <c r="P10" s="8">
        <v>0.83899999999999997</v>
      </c>
      <c r="Q10" s="5">
        <v>865</v>
      </c>
      <c r="R10" s="8">
        <v>0.93100000000000005</v>
      </c>
      <c r="S10" s="5">
        <v>900</v>
      </c>
      <c r="T10" s="8">
        <v>0.97</v>
      </c>
      <c r="U10" s="5">
        <v>30</v>
      </c>
      <c r="V10" s="8">
        <v>0.03</v>
      </c>
      <c r="W10" s="5">
        <v>930</v>
      </c>
      <c r="X10" s="5">
        <v>655</v>
      </c>
      <c r="Y10" s="8">
        <v>0.72899999999999998</v>
      </c>
      <c r="Z10" s="5">
        <v>795</v>
      </c>
      <c r="AA10" s="8">
        <v>0.88900000000000001</v>
      </c>
      <c r="AB10" s="5">
        <v>865</v>
      </c>
      <c r="AC10" s="8">
        <v>0.96399999999999997</v>
      </c>
      <c r="AD10" s="5">
        <v>885</v>
      </c>
      <c r="AE10" s="8">
        <v>0.98599999999999999</v>
      </c>
      <c r="AF10" s="5">
        <v>15</v>
      </c>
      <c r="AG10" s="8">
        <v>1.4E-2</v>
      </c>
      <c r="AH10" s="5">
        <v>895</v>
      </c>
      <c r="AI10" s="5">
        <v>475</v>
      </c>
      <c r="AJ10" s="5" t="s">
        <v>25</v>
      </c>
      <c r="AK10" s="5">
        <v>700</v>
      </c>
      <c r="AL10" s="5" t="s">
        <v>25</v>
      </c>
      <c r="AM10" s="5">
        <v>825</v>
      </c>
      <c r="AN10" s="5" t="s">
        <v>25</v>
      </c>
      <c r="AO10" s="5">
        <v>845</v>
      </c>
      <c r="AP10" s="5" t="s">
        <v>25</v>
      </c>
      <c r="AQ10" s="5" t="s">
        <v>25</v>
      </c>
      <c r="AR10" s="5" t="s">
        <v>25</v>
      </c>
      <c r="AS10" s="5">
        <v>850</v>
      </c>
      <c r="AT10" s="5">
        <v>495</v>
      </c>
      <c r="AU10" s="8">
        <v>0.55500000000000005</v>
      </c>
      <c r="AV10" s="5">
        <v>690</v>
      </c>
      <c r="AW10" s="8">
        <v>0.76800000000000002</v>
      </c>
      <c r="AX10" s="5">
        <v>810</v>
      </c>
      <c r="AY10" s="8">
        <v>0.90400000000000003</v>
      </c>
      <c r="AZ10" s="5">
        <v>865</v>
      </c>
      <c r="BA10" s="8">
        <v>0.96399999999999997</v>
      </c>
      <c r="BB10" s="5">
        <v>30</v>
      </c>
      <c r="BC10" s="8">
        <v>3.5999999999999997E-2</v>
      </c>
      <c r="BD10" s="5">
        <v>895</v>
      </c>
    </row>
    <row r="11" spans="1:56" x14ac:dyDescent="0.35">
      <c r="A11" t="s">
        <v>138</v>
      </c>
      <c r="B11" s="5" t="s">
        <v>25</v>
      </c>
      <c r="C11" s="5" t="s">
        <v>25</v>
      </c>
      <c r="D11" s="5" t="s">
        <v>25</v>
      </c>
      <c r="E11" s="5" t="s">
        <v>25</v>
      </c>
      <c r="F11" s="5" t="s">
        <v>25</v>
      </c>
      <c r="G11" s="5" t="s">
        <v>25</v>
      </c>
      <c r="H11" s="5" t="s">
        <v>25</v>
      </c>
      <c r="I11" s="5" t="s">
        <v>25</v>
      </c>
      <c r="J11" s="5">
        <v>0</v>
      </c>
      <c r="K11" s="8">
        <v>0</v>
      </c>
      <c r="L11" s="5" t="s">
        <v>25</v>
      </c>
      <c r="M11" s="5" t="s">
        <v>23</v>
      </c>
      <c r="N11" s="5" t="s">
        <v>23</v>
      </c>
      <c r="O11" s="5" t="s">
        <v>23</v>
      </c>
      <c r="P11" s="5" t="s">
        <v>23</v>
      </c>
      <c r="Q11" s="5" t="s">
        <v>23</v>
      </c>
      <c r="R11" s="5" t="s">
        <v>23</v>
      </c>
      <c r="S11" s="5" t="s">
        <v>23</v>
      </c>
      <c r="T11" s="5" t="s">
        <v>23</v>
      </c>
      <c r="U11" s="5" t="s">
        <v>23</v>
      </c>
      <c r="V11" s="5" t="s">
        <v>23</v>
      </c>
      <c r="W11" s="5">
        <v>0</v>
      </c>
      <c r="X11" s="5" t="s">
        <v>25</v>
      </c>
      <c r="Y11" s="5" t="s">
        <v>25</v>
      </c>
      <c r="Z11" s="5" t="s">
        <v>25</v>
      </c>
      <c r="AA11" s="5" t="s">
        <v>25</v>
      </c>
      <c r="AB11" s="5" t="s">
        <v>25</v>
      </c>
      <c r="AC11" s="5" t="s">
        <v>25</v>
      </c>
      <c r="AD11" s="5" t="s">
        <v>25</v>
      </c>
      <c r="AE11" s="5" t="s">
        <v>25</v>
      </c>
      <c r="AF11" s="5">
        <v>0</v>
      </c>
      <c r="AG11" s="8">
        <v>0</v>
      </c>
      <c r="AH11" s="5" t="s">
        <v>25</v>
      </c>
      <c r="AI11" s="5" t="s">
        <v>25</v>
      </c>
      <c r="AJ11" s="5" t="s">
        <v>25</v>
      </c>
      <c r="AK11" s="5" t="s">
        <v>25</v>
      </c>
      <c r="AL11" s="5" t="s">
        <v>25</v>
      </c>
      <c r="AM11" s="5" t="s">
        <v>25</v>
      </c>
      <c r="AN11" s="5" t="s">
        <v>25</v>
      </c>
      <c r="AO11" s="5" t="s">
        <v>25</v>
      </c>
      <c r="AP11" s="5" t="s">
        <v>25</v>
      </c>
      <c r="AQ11" s="5">
        <v>0</v>
      </c>
      <c r="AR11" s="8">
        <v>0</v>
      </c>
      <c r="AS11" s="5" t="s">
        <v>25</v>
      </c>
      <c r="AT11" s="5" t="s">
        <v>23</v>
      </c>
      <c r="AU11" s="5" t="s">
        <v>23</v>
      </c>
      <c r="AV11" s="5" t="s">
        <v>23</v>
      </c>
      <c r="AW11" s="5" t="s">
        <v>23</v>
      </c>
      <c r="AX11" s="5" t="s">
        <v>23</v>
      </c>
      <c r="AY11" s="5" t="s">
        <v>23</v>
      </c>
      <c r="AZ11" s="5" t="s">
        <v>23</v>
      </c>
      <c r="BA11" s="5" t="s">
        <v>23</v>
      </c>
      <c r="BB11" s="5" t="s">
        <v>23</v>
      </c>
      <c r="BC11" s="5" t="s">
        <v>23</v>
      </c>
      <c r="BD11" s="5">
        <v>0</v>
      </c>
    </row>
    <row r="12" spans="1:56" x14ac:dyDescent="0.35">
      <c r="A12" t="s">
        <v>74</v>
      </c>
      <c r="B12" s="5" t="s">
        <v>23</v>
      </c>
      <c r="C12" s="5" t="s">
        <v>23</v>
      </c>
      <c r="D12" s="5" t="s">
        <v>23</v>
      </c>
      <c r="E12" s="5" t="s">
        <v>23</v>
      </c>
      <c r="F12" s="5" t="s">
        <v>23</v>
      </c>
      <c r="G12" s="5" t="s">
        <v>23</v>
      </c>
      <c r="H12" s="5" t="s">
        <v>23</v>
      </c>
      <c r="I12" s="5" t="s">
        <v>23</v>
      </c>
      <c r="J12" s="5" t="s">
        <v>23</v>
      </c>
      <c r="K12" s="5" t="s">
        <v>23</v>
      </c>
      <c r="L12" s="5">
        <v>0</v>
      </c>
      <c r="M12" s="5" t="s">
        <v>23</v>
      </c>
      <c r="N12" s="5" t="s">
        <v>23</v>
      </c>
      <c r="O12" s="5" t="s">
        <v>23</v>
      </c>
      <c r="P12" s="5" t="s">
        <v>23</v>
      </c>
      <c r="Q12" s="5" t="s">
        <v>23</v>
      </c>
      <c r="R12" s="5" t="s">
        <v>23</v>
      </c>
      <c r="S12" s="5" t="s">
        <v>23</v>
      </c>
      <c r="T12" s="5" t="s">
        <v>23</v>
      </c>
      <c r="U12" s="5" t="s">
        <v>23</v>
      </c>
      <c r="V12" s="5" t="s">
        <v>23</v>
      </c>
      <c r="W12" s="5">
        <v>0</v>
      </c>
      <c r="X12" s="5" t="s">
        <v>23</v>
      </c>
      <c r="Y12" s="5" t="s">
        <v>23</v>
      </c>
      <c r="Z12" s="5" t="s">
        <v>23</v>
      </c>
      <c r="AA12" s="5" t="s">
        <v>23</v>
      </c>
      <c r="AB12" s="5" t="s">
        <v>23</v>
      </c>
      <c r="AC12" s="5" t="s">
        <v>23</v>
      </c>
      <c r="AD12" s="5" t="s">
        <v>23</v>
      </c>
      <c r="AE12" s="5" t="s">
        <v>23</v>
      </c>
      <c r="AF12" s="5" t="s">
        <v>23</v>
      </c>
      <c r="AG12" s="5" t="s">
        <v>23</v>
      </c>
      <c r="AH12" s="5">
        <v>0</v>
      </c>
      <c r="AI12" s="5" t="s">
        <v>23</v>
      </c>
      <c r="AJ12" s="5" t="s">
        <v>23</v>
      </c>
      <c r="AK12" s="5" t="s">
        <v>23</v>
      </c>
      <c r="AL12" s="5" t="s">
        <v>23</v>
      </c>
      <c r="AM12" s="5" t="s">
        <v>23</v>
      </c>
      <c r="AN12" s="5" t="s">
        <v>23</v>
      </c>
      <c r="AO12" s="5" t="s">
        <v>23</v>
      </c>
      <c r="AP12" s="5" t="s">
        <v>23</v>
      </c>
      <c r="AQ12" s="5" t="s">
        <v>23</v>
      </c>
      <c r="AR12" s="5" t="s">
        <v>23</v>
      </c>
      <c r="AS12" s="5">
        <v>0</v>
      </c>
      <c r="AT12" s="5" t="s">
        <v>23</v>
      </c>
      <c r="AU12" s="5" t="s">
        <v>23</v>
      </c>
      <c r="AV12" s="5" t="s">
        <v>23</v>
      </c>
      <c r="AW12" s="5" t="s">
        <v>23</v>
      </c>
      <c r="AX12" s="5" t="s">
        <v>23</v>
      </c>
      <c r="AY12" s="5" t="s">
        <v>23</v>
      </c>
      <c r="AZ12" s="5" t="s">
        <v>23</v>
      </c>
      <c r="BA12" s="5" t="s">
        <v>23</v>
      </c>
      <c r="BB12" s="5" t="s">
        <v>23</v>
      </c>
      <c r="BC12" s="5" t="s">
        <v>23</v>
      </c>
      <c r="BD12" s="5">
        <v>0</v>
      </c>
    </row>
    <row r="13" spans="1:56" x14ac:dyDescent="0.35">
      <c r="A13" t="s">
        <v>49</v>
      </c>
      <c r="B13" s="5">
        <v>615</v>
      </c>
      <c r="C13" s="8">
        <v>0.61</v>
      </c>
      <c r="D13" s="5">
        <v>850</v>
      </c>
      <c r="E13" s="8">
        <v>0.84199999999999997</v>
      </c>
      <c r="F13" s="5">
        <v>965</v>
      </c>
      <c r="G13" s="8">
        <v>0.95399999999999996</v>
      </c>
      <c r="H13" s="5">
        <v>995</v>
      </c>
      <c r="I13" s="8">
        <v>0.98799999999999999</v>
      </c>
      <c r="J13" s="5">
        <v>10</v>
      </c>
      <c r="K13" s="8">
        <v>1.2E-2</v>
      </c>
      <c r="L13" s="11">
        <v>1010</v>
      </c>
      <c r="M13" s="5">
        <v>635</v>
      </c>
      <c r="N13" s="8">
        <v>0.61899999999999999</v>
      </c>
      <c r="O13" s="5">
        <v>845</v>
      </c>
      <c r="P13" s="8">
        <v>0.82699999999999996</v>
      </c>
      <c r="Q13" s="5">
        <v>970</v>
      </c>
      <c r="R13" s="8">
        <v>0.94599999999999995</v>
      </c>
      <c r="S13" s="11">
        <v>1010</v>
      </c>
      <c r="T13" s="8">
        <v>0.98899999999999999</v>
      </c>
      <c r="U13" s="5">
        <v>10</v>
      </c>
      <c r="V13" s="8">
        <v>1.0999999999999999E-2</v>
      </c>
      <c r="W13" s="11">
        <v>1025</v>
      </c>
      <c r="X13" s="5">
        <v>695</v>
      </c>
      <c r="Y13" s="8">
        <v>0.73299999999999998</v>
      </c>
      <c r="Z13" s="5">
        <v>815</v>
      </c>
      <c r="AA13" s="8">
        <v>0.86099999999999999</v>
      </c>
      <c r="AB13" s="5">
        <v>905</v>
      </c>
      <c r="AC13" s="8">
        <v>0.95699999999999996</v>
      </c>
      <c r="AD13" s="5">
        <v>935</v>
      </c>
      <c r="AE13" s="8">
        <v>0.98599999999999999</v>
      </c>
      <c r="AF13" s="5">
        <v>15</v>
      </c>
      <c r="AG13" s="8">
        <v>1.4E-2</v>
      </c>
      <c r="AH13" s="5">
        <v>950</v>
      </c>
      <c r="AI13" s="5">
        <v>695</v>
      </c>
      <c r="AJ13" s="5" t="s">
        <v>25</v>
      </c>
      <c r="AK13" s="5">
        <v>895</v>
      </c>
      <c r="AL13" s="5" t="s">
        <v>25</v>
      </c>
      <c r="AM13" s="5">
        <v>990</v>
      </c>
      <c r="AN13" s="5" t="s">
        <v>25</v>
      </c>
      <c r="AO13" s="11">
        <v>1005</v>
      </c>
      <c r="AP13" s="5" t="s">
        <v>25</v>
      </c>
      <c r="AQ13" s="5" t="s">
        <v>25</v>
      </c>
      <c r="AR13" s="5" t="s">
        <v>25</v>
      </c>
      <c r="AS13" s="11">
        <v>1010</v>
      </c>
      <c r="AT13" s="5">
        <v>650</v>
      </c>
      <c r="AU13" s="8">
        <v>0.61699999999999999</v>
      </c>
      <c r="AV13" s="5">
        <v>880</v>
      </c>
      <c r="AW13" s="8">
        <v>0.83299999999999996</v>
      </c>
      <c r="AX13" s="11">
        <v>1005</v>
      </c>
      <c r="AY13" s="8">
        <v>0.95399999999999996</v>
      </c>
      <c r="AZ13" s="11">
        <v>1045</v>
      </c>
      <c r="BA13" s="8">
        <v>0.99199999999999999</v>
      </c>
      <c r="BB13" s="5">
        <v>10</v>
      </c>
      <c r="BC13" s="8">
        <v>8.0000000000000002E-3</v>
      </c>
      <c r="BD13" s="11">
        <v>1055</v>
      </c>
    </row>
    <row r="14" spans="1:56" x14ac:dyDescent="0.35">
      <c r="A14" t="s">
        <v>146</v>
      </c>
      <c r="B14" s="5" t="s">
        <v>23</v>
      </c>
      <c r="C14" s="5" t="s">
        <v>23</v>
      </c>
      <c r="D14" s="5" t="s">
        <v>23</v>
      </c>
      <c r="E14" s="5" t="s">
        <v>23</v>
      </c>
      <c r="F14" s="5" t="s">
        <v>23</v>
      </c>
      <c r="G14" s="5" t="s">
        <v>23</v>
      </c>
      <c r="H14" s="5" t="s">
        <v>23</v>
      </c>
      <c r="I14" s="5" t="s">
        <v>23</v>
      </c>
      <c r="J14" s="5" t="s">
        <v>23</v>
      </c>
      <c r="K14" s="5" t="s">
        <v>23</v>
      </c>
      <c r="L14" s="5">
        <v>0</v>
      </c>
      <c r="M14" s="5" t="s">
        <v>23</v>
      </c>
      <c r="N14" s="5" t="s">
        <v>23</v>
      </c>
      <c r="O14" s="5" t="s">
        <v>23</v>
      </c>
      <c r="P14" s="5" t="s">
        <v>23</v>
      </c>
      <c r="Q14" s="5" t="s">
        <v>23</v>
      </c>
      <c r="R14" s="5" t="s">
        <v>23</v>
      </c>
      <c r="S14" s="5" t="s">
        <v>23</v>
      </c>
      <c r="T14" s="5" t="s">
        <v>23</v>
      </c>
      <c r="U14" s="5" t="s">
        <v>23</v>
      </c>
      <c r="V14" s="5" t="s">
        <v>23</v>
      </c>
      <c r="W14" s="5">
        <v>0</v>
      </c>
      <c r="X14" s="5" t="s">
        <v>23</v>
      </c>
      <c r="Y14" s="5" t="s">
        <v>23</v>
      </c>
      <c r="Z14" s="5" t="s">
        <v>23</v>
      </c>
      <c r="AA14" s="5" t="s">
        <v>23</v>
      </c>
      <c r="AB14" s="5" t="s">
        <v>23</v>
      </c>
      <c r="AC14" s="5" t="s">
        <v>23</v>
      </c>
      <c r="AD14" s="5" t="s">
        <v>23</v>
      </c>
      <c r="AE14" s="5" t="s">
        <v>23</v>
      </c>
      <c r="AF14" s="5" t="s">
        <v>23</v>
      </c>
      <c r="AG14" s="5" t="s">
        <v>23</v>
      </c>
      <c r="AH14" s="5">
        <v>0</v>
      </c>
      <c r="AI14" s="5" t="s">
        <v>23</v>
      </c>
      <c r="AJ14" s="5" t="s">
        <v>23</v>
      </c>
      <c r="AK14" s="5" t="s">
        <v>23</v>
      </c>
      <c r="AL14" s="5" t="s">
        <v>23</v>
      </c>
      <c r="AM14" s="5" t="s">
        <v>23</v>
      </c>
      <c r="AN14" s="5" t="s">
        <v>23</v>
      </c>
      <c r="AO14" s="5" t="s">
        <v>23</v>
      </c>
      <c r="AP14" s="5" t="s">
        <v>23</v>
      </c>
      <c r="AQ14" s="5" t="s">
        <v>23</v>
      </c>
      <c r="AR14" s="5" t="s">
        <v>23</v>
      </c>
      <c r="AS14" s="5">
        <v>0</v>
      </c>
      <c r="AT14" s="5" t="s">
        <v>23</v>
      </c>
      <c r="AU14" s="5" t="s">
        <v>23</v>
      </c>
      <c r="AV14" s="5" t="s">
        <v>23</v>
      </c>
      <c r="AW14" s="5" t="s">
        <v>23</v>
      </c>
      <c r="AX14" s="5" t="s">
        <v>23</v>
      </c>
      <c r="AY14" s="5" t="s">
        <v>23</v>
      </c>
      <c r="AZ14" s="5" t="s">
        <v>23</v>
      </c>
      <c r="BA14" s="5" t="s">
        <v>23</v>
      </c>
      <c r="BB14" s="5" t="s">
        <v>23</v>
      </c>
      <c r="BC14" s="5" t="s">
        <v>23</v>
      </c>
      <c r="BD14" s="5">
        <v>0</v>
      </c>
    </row>
    <row r="15" spans="1:56" x14ac:dyDescent="0.35">
      <c r="A15" t="s">
        <v>50</v>
      </c>
      <c r="B15" s="5">
        <v>85</v>
      </c>
      <c r="C15" s="5" t="s">
        <v>25</v>
      </c>
      <c r="D15" s="5">
        <v>120</v>
      </c>
      <c r="E15" s="5" t="s">
        <v>25</v>
      </c>
      <c r="F15" s="5">
        <v>140</v>
      </c>
      <c r="G15" s="5" t="s">
        <v>25</v>
      </c>
      <c r="H15" s="5">
        <v>145</v>
      </c>
      <c r="I15" s="5" t="s">
        <v>25</v>
      </c>
      <c r="J15" s="5" t="s">
        <v>25</v>
      </c>
      <c r="K15" s="5" t="s">
        <v>25</v>
      </c>
      <c r="L15" s="5">
        <v>150</v>
      </c>
      <c r="M15" s="5">
        <v>85</v>
      </c>
      <c r="N15" s="5" t="s">
        <v>25</v>
      </c>
      <c r="O15" s="5">
        <v>125</v>
      </c>
      <c r="P15" s="5" t="s">
        <v>25</v>
      </c>
      <c r="Q15" s="5">
        <v>150</v>
      </c>
      <c r="R15" s="5" t="s">
        <v>25</v>
      </c>
      <c r="S15" s="5">
        <v>160</v>
      </c>
      <c r="T15" s="5" t="s">
        <v>25</v>
      </c>
      <c r="U15" s="5" t="s">
        <v>25</v>
      </c>
      <c r="V15" s="5" t="s">
        <v>25</v>
      </c>
      <c r="W15" s="5">
        <v>165</v>
      </c>
      <c r="X15" s="5">
        <v>125</v>
      </c>
      <c r="Y15" s="5" t="s">
        <v>25</v>
      </c>
      <c r="Z15" s="5">
        <v>155</v>
      </c>
      <c r="AA15" s="5" t="s">
        <v>25</v>
      </c>
      <c r="AB15" s="5">
        <v>170</v>
      </c>
      <c r="AC15" s="5" t="s">
        <v>25</v>
      </c>
      <c r="AD15" s="5">
        <v>175</v>
      </c>
      <c r="AE15" s="5" t="s">
        <v>25</v>
      </c>
      <c r="AF15" s="5" t="s">
        <v>25</v>
      </c>
      <c r="AG15" s="5" t="s">
        <v>25</v>
      </c>
      <c r="AH15" s="5">
        <v>180</v>
      </c>
      <c r="AI15" s="5">
        <v>105</v>
      </c>
      <c r="AJ15" s="5" t="s">
        <v>25</v>
      </c>
      <c r="AK15" s="5">
        <v>140</v>
      </c>
      <c r="AL15" s="5" t="s">
        <v>25</v>
      </c>
      <c r="AM15" s="5">
        <v>160</v>
      </c>
      <c r="AN15" s="5" t="s">
        <v>25</v>
      </c>
      <c r="AO15" s="5">
        <v>165</v>
      </c>
      <c r="AP15" s="5" t="s">
        <v>25</v>
      </c>
      <c r="AQ15" s="5" t="s">
        <v>25</v>
      </c>
      <c r="AR15" s="5" t="s">
        <v>25</v>
      </c>
      <c r="AS15" s="5">
        <v>165</v>
      </c>
      <c r="AT15" s="5">
        <v>50</v>
      </c>
      <c r="AU15" s="5" t="s">
        <v>25</v>
      </c>
      <c r="AV15" s="5">
        <v>70</v>
      </c>
      <c r="AW15" s="5" t="s">
        <v>25</v>
      </c>
      <c r="AX15" s="5">
        <v>85</v>
      </c>
      <c r="AY15" s="5" t="s">
        <v>25</v>
      </c>
      <c r="AZ15" s="5">
        <v>90</v>
      </c>
      <c r="BA15" s="5" t="s">
        <v>25</v>
      </c>
      <c r="BB15" s="5" t="s">
        <v>25</v>
      </c>
      <c r="BC15" s="5" t="s">
        <v>25</v>
      </c>
      <c r="BD15" s="5">
        <v>95</v>
      </c>
    </row>
    <row r="16" spans="1:56" x14ac:dyDescent="0.35">
      <c r="A16" t="s">
        <v>51</v>
      </c>
      <c r="B16" s="5">
        <v>230</v>
      </c>
      <c r="C16" s="8">
        <v>0.68700000000000006</v>
      </c>
      <c r="D16" s="5">
        <v>280</v>
      </c>
      <c r="E16" s="8">
        <v>0.84</v>
      </c>
      <c r="F16" s="5">
        <v>310</v>
      </c>
      <c r="G16" s="8">
        <v>0.94</v>
      </c>
      <c r="H16" s="5">
        <v>325</v>
      </c>
      <c r="I16" s="8">
        <v>0.97299999999999998</v>
      </c>
      <c r="J16" s="5">
        <v>10</v>
      </c>
      <c r="K16" s="8">
        <v>2.7E-2</v>
      </c>
      <c r="L16" s="5">
        <v>330</v>
      </c>
      <c r="M16" s="5">
        <v>195</v>
      </c>
      <c r="N16" s="5" t="s">
        <v>25</v>
      </c>
      <c r="O16" s="5">
        <v>250</v>
      </c>
      <c r="P16" s="5" t="s">
        <v>25</v>
      </c>
      <c r="Q16" s="5">
        <v>280</v>
      </c>
      <c r="R16" s="5" t="s">
        <v>25</v>
      </c>
      <c r="S16" s="5">
        <v>295</v>
      </c>
      <c r="T16" s="5" t="s">
        <v>25</v>
      </c>
      <c r="U16" s="5" t="s">
        <v>25</v>
      </c>
      <c r="V16" s="5" t="s">
        <v>25</v>
      </c>
      <c r="W16" s="5">
        <v>295</v>
      </c>
      <c r="X16" s="5">
        <v>225</v>
      </c>
      <c r="Y16" s="8">
        <v>0.76600000000000001</v>
      </c>
      <c r="Z16" s="5">
        <v>255</v>
      </c>
      <c r="AA16" s="8">
        <v>0.86899999999999999</v>
      </c>
      <c r="AB16" s="5">
        <v>280</v>
      </c>
      <c r="AC16" s="8">
        <v>0.96199999999999997</v>
      </c>
      <c r="AD16" s="5">
        <v>285</v>
      </c>
      <c r="AE16" s="8">
        <v>0.98299999999999998</v>
      </c>
      <c r="AF16" s="5">
        <v>5</v>
      </c>
      <c r="AG16" s="8">
        <v>1.7000000000000001E-2</v>
      </c>
      <c r="AH16" s="5">
        <v>290</v>
      </c>
      <c r="AI16" s="5">
        <v>200</v>
      </c>
      <c r="AJ16" s="8">
        <v>0.65</v>
      </c>
      <c r="AK16" s="5">
        <v>270</v>
      </c>
      <c r="AL16" s="8">
        <v>0.86699999999999999</v>
      </c>
      <c r="AM16" s="5">
        <v>305</v>
      </c>
      <c r="AN16" s="8">
        <v>0.98399999999999999</v>
      </c>
      <c r="AO16" s="5">
        <v>310</v>
      </c>
      <c r="AP16" s="8">
        <v>1</v>
      </c>
      <c r="AQ16" s="5">
        <v>0</v>
      </c>
      <c r="AR16" s="8">
        <v>0</v>
      </c>
      <c r="AS16" s="5">
        <v>310</v>
      </c>
      <c r="AT16" s="5">
        <v>145</v>
      </c>
      <c r="AU16" s="8">
        <v>0.54300000000000004</v>
      </c>
      <c r="AV16" s="5">
        <v>210</v>
      </c>
      <c r="AW16" s="8">
        <v>0.79600000000000004</v>
      </c>
      <c r="AX16" s="5">
        <v>240</v>
      </c>
      <c r="AY16" s="8">
        <v>0.90600000000000003</v>
      </c>
      <c r="AZ16" s="5">
        <v>260</v>
      </c>
      <c r="BA16" s="8">
        <v>0.97699999999999998</v>
      </c>
      <c r="BB16" s="5">
        <v>5</v>
      </c>
      <c r="BC16" s="8">
        <v>2.3E-2</v>
      </c>
      <c r="BD16" s="5">
        <v>265</v>
      </c>
    </row>
    <row r="17" spans="1:56" x14ac:dyDescent="0.35">
      <c r="A17" t="s">
        <v>75</v>
      </c>
      <c r="B17" s="5" t="s">
        <v>23</v>
      </c>
      <c r="C17" s="5" t="s">
        <v>23</v>
      </c>
      <c r="D17" s="5" t="s">
        <v>23</v>
      </c>
      <c r="E17" s="5" t="s">
        <v>23</v>
      </c>
      <c r="F17" s="5" t="s">
        <v>23</v>
      </c>
      <c r="G17" s="5" t="s">
        <v>23</v>
      </c>
      <c r="H17" s="5" t="s">
        <v>23</v>
      </c>
      <c r="I17" s="5" t="s">
        <v>23</v>
      </c>
      <c r="J17" s="5" t="s">
        <v>23</v>
      </c>
      <c r="K17" s="5" t="s">
        <v>23</v>
      </c>
      <c r="L17" s="5">
        <v>0</v>
      </c>
      <c r="M17" s="5" t="s">
        <v>23</v>
      </c>
      <c r="N17" s="5" t="s">
        <v>23</v>
      </c>
      <c r="O17" s="5" t="s">
        <v>23</v>
      </c>
      <c r="P17" s="5" t="s">
        <v>23</v>
      </c>
      <c r="Q17" s="5" t="s">
        <v>23</v>
      </c>
      <c r="R17" s="5" t="s">
        <v>23</v>
      </c>
      <c r="S17" s="5" t="s">
        <v>23</v>
      </c>
      <c r="T17" s="5" t="s">
        <v>23</v>
      </c>
      <c r="U17" s="5" t="s">
        <v>23</v>
      </c>
      <c r="V17" s="5" t="s">
        <v>23</v>
      </c>
      <c r="W17" s="5">
        <v>0</v>
      </c>
      <c r="X17" s="5" t="s">
        <v>23</v>
      </c>
      <c r="Y17" s="5" t="s">
        <v>23</v>
      </c>
      <c r="Z17" s="5" t="s">
        <v>23</v>
      </c>
      <c r="AA17" s="5" t="s">
        <v>23</v>
      </c>
      <c r="AB17" s="5" t="s">
        <v>23</v>
      </c>
      <c r="AC17" s="5" t="s">
        <v>23</v>
      </c>
      <c r="AD17" s="5" t="s">
        <v>23</v>
      </c>
      <c r="AE17" s="5" t="s">
        <v>23</v>
      </c>
      <c r="AF17" s="5" t="s">
        <v>23</v>
      </c>
      <c r="AG17" s="5" t="s">
        <v>23</v>
      </c>
      <c r="AH17" s="5">
        <v>0</v>
      </c>
      <c r="AI17" s="5" t="s">
        <v>23</v>
      </c>
      <c r="AJ17" s="5" t="s">
        <v>23</v>
      </c>
      <c r="AK17" s="5" t="s">
        <v>23</v>
      </c>
      <c r="AL17" s="5" t="s">
        <v>23</v>
      </c>
      <c r="AM17" s="5" t="s">
        <v>23</v>
      </c>
      <c r="AN17" s="5" t="s">
        <v>23</v>
      </c>
      <c r="AO17" s="5" t="s">
        <v>23</v>
      </c>
      <c r="AP17" s="5" t="s">
        <v>23</v>
      </c>
      <c r="AQ17" s="5" t="s">
        <v>23</v>
      </c>
      <c r="AR17" s="5" t="s">
        <v>23</v>
      </c>
      <c r="AS17" s="5">
        <v>0</v>
      </c>
      <c r="AT17" s="5" t="s">
        <v>23</v>
      </c>
      <c r="AU17" s="5" t="s">
        <v>23</v>
      </c>
      <c r="AV17" s="5" t="s">
        <v>23</v>
      </c>
      <c r="AW17" s="5" t="s">
        <v>23</v>
      </c>
      <c r="AX17" s="5" t="s">
        <v>23</v>
      </c>
      <c r="AY17" s="5" t="s">
        <v>23</v>
      </c>
      <c r="AZ17" s="5" t="s">
        <v>23</v>
      </c>
      <c r="BA17" s="5" t="s">
        <v>23</v>
      </c>
      <c r="BB17" s="5" t="s">
        <v>23</v>
      </c>
      <c r="BC17" s="5" t="s">
        <v>23</v>
      </c>
      <c r="BD17" s="5">
        <v>0</v>
      </c>
    </row>
    <row r="18" spans="1:56" x14ac:dyDescent="0.35">
      <c r="A18" t="s">
        <v>139</v>
      </c>
      <c r="B18" s="5" t="s">
        <v>23</v>
      </c>
      <c r="C18" s="5" t="s">
        <v>23</v>
      </c>
      <c r="D18" s="5" t="s">
        <v>23</v>
      </c>
      <c r="E18" s="5" t="s">
        <v>23</v>
      </c>
      <c r="F18" s="5" t="s">
        <v>23</v>
      </c>
      <c r="G18" s="5" t="s">
        <v>23</v>
      </c>
      <c r="H18" s="5" t="s">
        <v>23</v>
      </c>
      <c r="I18" s="5" t="s">
        <v>23</v>
      </c>
      <c r="J18" s="5" t="s">
        <v>23</v>
      </c>
      <c r="K18" s="5" t="s">
        <v>23</v>
      </c>
      <c r="L18" s="5">
        <v>0</v>
      </c>
      <c r="M18" s="5" t="s">
        <v>25</v>
      </c>
      <c r="N18" s="5" t="s">
        <v>25</v>
      </c>
      <c r="O18" s="5">
        <v>5</v>
      </c>
      <c r="P18" s="5" t="s">
        <v>25</v>
      </c>
      <c r="Q18" s="5">
        <v>5</v>
      </c>
      <c r="R18" s="5" t="s">
        <v>25</v>
      </c>
      <c r="S18" s="5">
        <v>5</v>
      </c>
      <c r="T18" s="5" t="s">
        <v>25</v>
      </c>
      <c r="U18" s="5">
        <v>0</v>
      </c>
      <c r="V18" s="8">
        <v>0</v>
      </c>
      <c r="W18" s="5">
        <v>5</v>
      </c>
      <c r="X18" s="5" t="s">
        <v>25</v>
      </c>
      <c r="Y18" s="5" t="s">
        <v>25</v>
      </c>
      <c r="Z18" s="5" t="s">
        <v>25</v>
      </c>
      <c r="AA18" s="5" t="s">
        <v>25</v>
      </c>
      <c r="AB18" s="5" t="s">
        <v>25</v>
      </c>
      <c r="AC18" s="5" t="s">
        <v>25</v>
      </c>
      <c r="AD18" s="5" t="s">
        <v>25</v>
      </c>
      <c r="AE18" s="5" t="s">
        <v>25</v>
      </c>
      <c r="AF18" s="5">
        <v>0</v>
      </c>
      <c r="AG18" s="8">
        <v>0</v>
      </c>
      <c r="AH18" s="5" t="s">
        <v>25</v>
      </c>
      <c r="AI18" s="5" t="s">
        <v>23</v>
      </c>
      <c r="AJ18" s="5" t="s">
        <v>23</v>
      </c>
      <c r="AK18" s="5" t="s">
        <v>23</v>
      </c>
      <c r="AL18" s="5" t="s">
        <v>23</v>
      </c>
      <c r="AM18" s="5" t="s">
        <v>23</v>
      </c>
      <c r="AN18" s="5" t="s">
        <v>23</v>
      </c>
      <c r="AO18" s="5" t="s">
        <v>23</v>
      </c>
      <c r="AP18" s="5" t="s">
        <v>23</v>
      </c>
      <c r="AQ18" s="5" t="s">
        <v>23</v>
      </c>
      <c r="AR18" s="5" t="s">
        <v>23</v>
      </c>
      <c r="AS18" s="5">
        <v>0</v>
      </c>
      <c r="AT18" s="5" t="s">
        <v>23</v>
      </c>
      <c r="AU18" s="5" t="s">
        <v>23</v>
      </c>
      <c r="AV18" s="5" t="s">
        <v>23</v>
      </c>
      <c r="AW18" s="5" t="s">
        <v>23</v>
      </c>
      <c r="AX18" s="5" t="s">
        <v>23</v>
      </c>
      <c r="AY18" s="5" t="s">
        <v>23</v>
      </c>
      <c r="AZ18" s="5" t="s">
        <v>23</v>
      </c>
      <c r="BA18" s="5" t="s">
        <v>23</v>
      </c>
      <c r="BB18" s="5" t="s">
        <v>23</v>
      </c>
      <c r="BC18" s="5" t="s">
        <v>23</v>
      </c>
      <c r="BD18" s="5">
        <v>0</v>
      </c>
    </row>
    <row r="19" spans="1:56" x14ac:dyDescent="0.35">
      <c r="A19" t="s">
        <v>76</v>
      </c>
      <c r="B19" s="5">
        <v>40</v>
      </c>
      <c r="C19" s="5" t="s">
        <v>25</v>
      </c>
      <c r="D19" s="5">
        <v>80</v>
      </c>
      <c r="E19" s="5" t="s">
        <v>25</v>
      </c>
      <c r="F19" s="5">
        <v>105</v>
      </c>
      <c r="G19" s="5" t="s">
        <v>25</v>
      </c>
      <c r="H19" s="5">
        <v>115</v>
      </c>
      <c r="I19" s="5" t="s">
        <v>25</v>
      </c>
      <c r="J19" s="5" t="s">
        <v>25</v>
      </c>
      <c r="K19" s="5" t="s">
        <v>25</v>
      </c>
      <c r="L19" s="5">
        <v>120</v>
      </c>
      <c r="M19" s="5">
        <v>45</v>
      </c>
      <c r="N19" s="5" t="s">
        <v>25</v>
      </c>
      <c r="O19" s="5">
        <v>85</v>
      </c>
      <c r="P19" s="5" t="s">
        <v>25</v>
      </c>
      <c r="Q19" s="5">
        <v>105</v>
      </c>
      <c r="R19" s="5" t="s">
        <v>25</v>
      </c>
      <c r="S19" s="5">
        <v>120</v>
      </c>
      <c r="T19" s="5" t="s">
        <v>25</v>
      </c>
      <c r="U19" s="5" t="s">
        <v>25</v>
      </c>
      <c r="V19" s="5" t="s">
        <v>25</v>
      </c>
      <c r="W19" s="5">
        <v>125</v>
      </c>
      <c r="X19" s="5">
        <v>65</v>
      </c>
      <c r="Y19" s="8">
        <v>0.55500000000000005</v>
      </c>
      <c r="Z19" s="5">
        <v>100</v>
      </c>
      <c r="AA19" s="8">
        <v>0.83199999999999996</v>
      </c>
      <c r="AB19" s="5">
        <v>115</v>
      </c>
      <c r="AC19" s="8">
        <v>0.95799999999999996</v>
      </c>
      <c r="AD19" s="5">
        <v>120</v>
      </c>
      <c r="AE19" s="8">
        <v>1</v>
      </c>
      <c r="AF19" s="5">
        <v>0</v>
      </c>
      <c r="AG19" s="8">
        <v>0</v>
      </c>
      <c r="AH19" s="5">
        <v>120</v>
      </c>
      <c r="AI19" s="5">
        <v>50</v>
      </c>
      <c r="AJ19" s="5" t="s">
        <v>25</v>
      </c>
      <c r="AK19" s="5">
        <v>85</v>
      </c>
      <c r="AL19" s="5" t="s">
        <v>25</v>
      </c>
      <c r="AM19" s="5">
        <v>95</v>
      </c>
      <c r="AN19" s="5" t="s">
        <v>25</v>
      </c>
      <c r="AO19" s="5">
        <v>100</v>
      </c>
      <c r="AP19" s="5" t="s">
        <v>25</v>
      </c>
      <c r="AQ19" s="5" t="s">
        <v>25</v>
      </c>
      <c r="AR19" s="5" t="s">
        <v>25</v>
      </c>
      <c r="AS19" s="5">
        <v>100</v>
      </c>
      <c r="AT19" s="5">
        <v>55</v>
      </c>
      <c r="AU19" s="8">
        <v>0.435</v>
      </c>
      <c r="AV19" s="5">
        <v>90</v>
      </c>
      <c r="AW19" s="8">
        <v>0.70199999999999996</v>
      </c>
      <c r="AX19" s="5">
        <v>115</v>
      </c>
      <c r="AY19" s="8">
        <v>0.878</v>
      </c>
      <c r="AZ19" s="5">
        <v>125</v>
      </c>
      <c r="BA19" s="8">
        <v>0.96199999999999997</v>
      </c>
      <c r="BB19" s="5">
        <v>5</v>
      </c>
      <c r="BC19" s="8">
        <v>3.7999999999999999E-2</v>
      </c>
      <c r="BD19" s="5">
        <v>130</v>
      </c>
    </row>
    <row r="20" spans="1:56" x14ac:dyDescent="0.35">
      <c r="A20" t="s">
        <v>53</v>
      </c>
      <c r="B20" s="5">
        <v>105</v>
      </c>
      <c r="C20" s="5" t="s">
        <v>25</v>
      </c>
      <c r="D20" s="5">
        <v>160</v>
      </c>
      <c r="E20" s="5" t="s">
        <v>25</v>
      </c>
      <c r="F20" s="5">
        <v>195</v>
      </c>
      <c r="G20" s="5" t="s">
        <v>25</v>
      </c>
      <c r="H20" s="5">
        <v>205</v>
      </c>
      <c r="I20" s="5" t="s">
        <v>25</v>
      </c>
      <c r="J20" s="5" t="s">
        <v>25</v>
      </c>
      <c r="K20" s="5" t="s">
        <v>25</v>
      </c>
      <c r="L20" s="5">
        <v>205</v>
      </c>
      <c r="M20" s="5">
        <v>145</v>
      </c>
      <c r="N20" s="5" t="s">
        <v>25</v>
      </c>
      <c r="O20" s="5">
        <v>220</v>
      </c>
      <c r="P20" s="5" t="s">
        <v>25</v>
      </c>
      <c r="Q20" s="5">
        <v>245</v>
      </c>
      <c r="R20" s="5" t="s">
        <v>25</v>
      </c>
      <c r="S20" s="5">
        <v>255</v>
      </c>
      <c r="T20" s="5" t="s">
        <v>25</v>
      </c>
      <c r="U20" s="5" t="s">
        <v>25</v>
      </c>
      <c r="V20" s="5" t="s">
        <v>25</v>
      </c>
      <c r="W20" s="5">
        <v>260</v>
      </c>
      <c r="X20" s="5">
        <v>195</v>
      </c>
      <c r="Y20" s="8">
        <v>0.81899999999999995</v>
      </c>
      <c r="Z20" s="5">
        <v>230</v>
      </c>
      <c r="AA20" s="8">
        <v>0.95799999999999996</v>
      </c>
      <c r="AB20" s="5">
        <v>235</v>
      </c>
      <c r="AC20" s="8">
        <v>0.996</v>
      </c>
      <c r="AD20" s="5">
        <v>240</v>
      </c>
      <c r="AE20" s="8">
        <v>1</v>
      </c>
      <c r="AF20" s="5">
        <v>0</v>
      </c>
      <c r="AG20" s="8">
        <v>0</v>
      </c>
      <c r="AH20" s="5">
        <v>240</v>
      </c>
      <c r="AI20" s="5">
        <v>185</v>
      </c>
      <c r="AJ20" s="8">
        <v>0.73799999999999999</v>
      </c>
      <c r="AK20" s="5">
        <v>230</v>
      </c>
      <c r="AL20" s="8">
        <v>0.93100000000000005</v>
      </c>
      <c r="AM20" s="5">
        <v>250</v>
      </c>
      <c r="AN20" s="8">
        <v>1</v>
      </c>
      <c r="AO20" s="5">
        <v>250</v>
      </c>
      <c r="AP20" s="8">
        <v>1</v>
      </c>
      <c r="AQ20" s="5">
        <v>0</v>
      </c>
      <c r="AR20" s="8">
        <v>0</v>
      </c>
      <c r="AS20" s="5">
        <v>250</v>
      </c>
      <c r="AT20" s="5">
        <v>130</v>
      </c>
      <c r="AU20" s="5" t="s">
        <v>25</v>
      </c>
      <c r="AV20" s="5">
        <v>180</v>
      </c>
      <c r="AW20" s="5" t="s">
        <v>25</v>
      </c>
      <c r="AX20" s="5">
        <v>210</v>
      </c>
      <c r="AY20" s="5" t="s">
        <v>25</v>
      </c>
      <c r="AZ20" s="5">
        <v>220</v>
      </c>
      <c r="BA20" s="5" t="s">
        <v>25</v>
      </c>
      <c r="BB20" s="5" t="s">
        <v>25</v>
      </c>
      <c r="BC20" s="5" t="s">
        <v>25</v>
      </c>
      <c r="BD20" s="5">
        <v>220</v>
      </c>
    </row>
    <row r="21" spans="1:56" x14ac:dyDescent="0.35">
      <c r="A21" t="s">
        <v>77</v>
      </c>
      <c r="B21" s="5" t="s">
        <v>23</v>
      </c>
      <c r="C21" s="5" t="s">
        <v>23</v>
      </c>
      <c r="D21" s="5" t="s">
        <v>23</v>
      </c>
      <c r="E21" s="5" t="s">
        <v>23</v>
      </c>
      <c r="F21" s="5" t="s">
        <v>23</v>
      </c>
      <c r="G21" s="5" t="s">
        <v>23</v>
      </c>
      <c r="H21" s="5" t="s">
        <v>23</v>
      </c>
      <c r="I21" s="5" t="s">
        <v>23</v>
      </c>
      <c r="J21" s="5" t="s">
        <v>23</v>
      </c>
      <c r="K21" s="5" t="s">
        <v>23</v>
      </c>
      <c r="L21" s="5">
        <v>0</v>
      </c>
      <c r="M21" s="5" t="s">
        <v>23</v>
      </c>
      <c r="N21" s="5" t="s">
        <v>23</v>
      </c>
      <c r="O21" s="5" t="s">
        <v>23</v>
      </c>
      <c r="P21" s="5" t="s">
        <v>23</v>
      </c>
      <c r="Q21" s="5" t="s">
        <v>23</v>
      </c>
      <c r="R21" s="5" t="s">
        <v>23</v>
      </c>
      <c r="S21" s="5" t="s">
        <v>23</v>
      </c>
      <c r="T21" s="5" t="s">
        <v>23</v>
      </c>
      <c r="U21" s="5" t="s">
        <v>23</v>
      </c>
      <c r="V21" s="5" t="s">
        <v>23</v>
      </c>
      <c r="W21" s="5">
        <v>0</v>
      </c>
      <c r="X21" s="5" t="s">
        <v>23</v>
      </c>
      <c r="Y21" s="5" t="s">
        <v>23</v>
      </c>
      <c r="Z21" s="5" t="s">
        <v>23</v>
      </c>
      <c r="AA21" s="5" t="s">
        <v>23</v>
      </c>
      <c r="AB21" s="5" t="s">
        <v>23</v>
      </c>
      <c r="AC21" s="5" t="s">
        <v>23</v>
      </c>
      <c r="AD21" s="5" t="s">
        <v>23</v>
      </c>
      <c r="AE21" s="5" t="s">
        <v>23</v>
      </c>
      <c r="AF21" s="5" t="s">
        <v>23</v>
      </c>
      <c r="AG21" s="5" t="s">
        <v>23</v>
      </c>
      <c r="AH21" s="5">
        <v>0</v>
      </c>
      <c r="AI21" s="5" t="s">
        <v>23</v>
      </c>
      <c r="AJ21" s="5" t="s">
        <v>23</v>
      </c>
      <c r="AK21" s="5" t="s">
        <v>23</v>
      </c>
      <c r="AL21" s="5" t="s">
        <v>23</v>
      </c>
      <c r="AM21" s="5" t="s">
        <v>23</v>
      </c>
      <c r="AN21" s="5" t="s">
        <v>23</v>
      </c>
      <c r="AO21" s="5" t="s">
        <v>23</v>
      </c>
      <c r="AP21" s="5" t="s">
        <v>23</v>
      </c>
      <c r="AQ21" s="5" t="s">
        <v>23</v>
      </c>
      <c r="AR21" s="5" t="s">
        <v>23</v>
      </c>
      <c r="AS21" s="5">
        <v>0</v>
      </c>
      <c r="AT21" s="5" t="s">
        <v>23</v>
      </c>
      <c r="AU21" s="5" t="s">
        <v>23</v>
      </c>
      <c r="AV21" s="5" t="s">
        <v>23</v>
      </c>
      <c r="AW21" s="5" t="s">
        <v>23</v>
      </c>
      <c r="AX21" s="5" t="s">
        <v>23</v>
      </c>
      <c r="AY21" s="5" t="s">
        <v>23</v>
      </c>
      <c r="AZ21" s="5" t="s">
        <v>23</v>
      </c>
      <c r="BA21" s="5" t="s">
        <v>23</v>
      </c>
      <c r="BB21" s="5" t="s">
        <v>23</v>
      </c>
      <c r="BC21" s="5" t="s">
        <v>23</v>
      </c>
      <c r="BD21" s="5">
        <v>0</v>
      </c>
    </row>
    <row r="22" spans="1:56" x14ac:dyDescent="0.35">
      <c r="A22" t="s">
        <v>140</v>
      </c>
      <c r="B22" s="5">
        <v>255</v>
      </c>
      <c r="C22" s="8">
        <v>0.55200000000000005</v>
      </c>
      <c r="D22" s="5">
        <v>345</v>
      </c>
      <c r="E22" s="8">
        <v>0.752</v>
      </c>
      <c r="F22" s="5">
        <v>395</v>
      </c>
      <c r="G22" s="8">
        <v>0.86099999999999999</v>
      </c>
      <c r="H22" s="5">
        <v>440</v>
      </c>
      <c r="I22" s="8">
        <v>0.95399999999999996</v>
      </c>
      <c r="J22" s="5">
        <v>20</v>
      </c>
      <c r="K22" s="8">
        <v>4.5999999999999999E-2</v>
      </c>
      <c r="L22" s="5">
        <v>460</v>
      </c>
      <c r="M22" s="5">
        <v>270</v>
      </c>
      <c r="N22" s="8">
        <v>0.66200000000000003</v>
      </c>
      <c r="O22" s="5">
        <v>340</v>
      </c>
      <c r="P22" s="8">
        <v>0.83499999999999996</v>
      </c>
      <c r="Q22" s="5">
        <v>365</v>
      </c>
      <c r="R22" s="8">
        <v>0.90600000000000003</v>
      </c>
      <c r="S22" s="5">
        <v>390</v>
      </c>
      <c r="T22" s="8">
        <v>0.95799999999999996</v>
      </c>
      <c r="U22" s="5">
        <v>15</v>
      </c>
      <c r="V22" s="8">
        <v>4.2000000000000003E-2</v>
      </c>
      <c r="W22" s="5">
        <v>405</v>
      </c>
      <c r="X22" s="5">
        <v>260</v>
      </c>
      <c r="Y22" s="8">
        <v>0.71799999999999997</v>
      </c>
      <c r="Z22" s="5">
        <v>325</v>
      </c>
      <c r="AA22" s="8">
        <v>0.89500000000000002</v>
      </c>
      <c r="AB22" s="5">
        <v>350</v>
      </c>
      <c r="AC22" s="8">
        <v>0.96099999999999997</v>
      </c>
      <c r="AD22" s="5">
        <v>355</v>
      </c>
      <c r="AE22" s="8">
        <v>0.98299999999999998</v>
      </c>
      <c r="AF22" s="5">
        <v>5</v>
      </c>
      <c r="AG22" s="8">
        <v>1.7000000000000001E-2</v>
      </c>
      <c r="AH22" s="5">
        <v>360</v>
      </c>
      <c r="AI22" s="5">
        <v>205</v>
      </c>
      <c r="AJ22" s="5" t="s">
        <v>25</v>
      </c>
      <c r="AK22" s="5">
        <v>280</v>
      </c>
      <c r="AL22" s="5" t="s">
        <v>25</v>
      </c>
      <c r="AM22" s="5">
        <v>320</v>
      </c>
      <c r="AN22" s="5" t="s">
        <v>25</v>
      </c>
      <c r="AO22" s="5">
        <v>330</v>
      </c>
      <c r="AP22" s="5" t="s">
        <v>25</v>
      </c>
      <c r="AQ22" s="5" t="s">
        <v>25</v>
      </c>
      <c r="AR22" s="5" t="s">
        <v>25</v>
      </c>
      <c r="AS22" s="5">
        <v>330</v>
      </c>
      <c r="AT22" s="5">
        <v>200</v>
      </c>
      <c r="AU22" s="8">
        <v>0.55500000000000005</v>
      </c>
      <c r="AV22" s="5">
        <v>280</v>
      </c>
      <c r="AW22" s="8">
        <v>0.77900000000000003</v>
      </c>
      <c r="AX22" s="5">
        <v>325</v>
      </c>
      <c r="AY22" s="8">
        <v>0.90300000000000002</v>
      </c>
      <c r="AZ22" s="5">
        <v>355</v>
      </c>
      <c r="BA22" s="8">
        <v>0.97799999999999998</v>
      </c>
      <c r="BB22" s="5">
        <v>10</v>
      </c>
      <c r="BC22" s="8">
        <v>2.1999999999999999E-2</v>
      </c>
      <c r="BD22" s="5">
        <v>360</v>
      </c>
    </row>
    <row r="23" spans="1:56" x14ac:dyDescent="0.35">
      <c r="A23" t="s">
        <v>78</v>
      </c>
      <c r="B23" s="5">
        <v>55</v>
      </c>
      <c r="C23" s="5" t="s">
        <v>25</v>
      </c>
      <c r="D23" s="5">
        <v>70</v>
      </c>
      <c r="E23" s="5" t="s">
        <v>25</v>
      </c>
      <c r="F23" s="5">
        <v>90</v>
      </c>
      <c r="G23" s="5" t="s">
        <v>25</v>
      </c>
      <c r="H23" s="5">
        <v>100</v>
      </c>
      <c r="I23" s="5" t="s">
        <v>25</v>
      </c>
      <c r="J23" s="5" t="s">
        <v>25</v>
      </c>
      <c r="K23" s="5" t="s">
        <v>25</v>
      </c>
      <c r="L23" s="5">
        <v>100</v>
      </c>
      <c r="M23" s="5">
        <v>45</v>
      </c>
      <c r="N23" s="5" t="s">
        <v>25</v>
      </c>
      <c r="O23" s="5">
        <v>70</v>
      </c>
      <c r="P23" s="5" t="s">
        <v>25</v>
      </c>
      <c r="Q23" s="5">
        <v>80</v>
      </c>
      <c r="R23" s="5" t="s">
        <v>25</v>
      </c>
      <c r="S23" s="5">
        <v>85</v>
      </c>
      <c r="T23" s="5" t="s">
        <v>25</v>
      </c>
      <c r="U23" s="5" t="s">
        <v>25</v>
      </c>
      <c r="V23" s="5" t="s">
        <v>25</v>
      </c>
      <c r="W23" s="5">
        <v>85</v>
      </c>
      <c r="X23" s="5">
        <v>60</v>
      </c>
      <c r="Y23" s="5" t="s">
        <v>25</v>
      </c>
      <c r="Z23" s="5">
        <v>75</v>
      </c>
      <c r="AA23" s="5" t="s">
        <v>25</v>
      </c>
      <c r="AB23" s="5">
        <v>80</v>
      </c>
      <c r="AC23" s="5" t="s">
        <v>25</v>
      </c>
      <c r="AD23" s="5">
        <v>85</v>
      </c>
      <c r="AE23" s="5" t="s">
        <v>25</v>
      </c>
      <c r="AF23" s="5" t="s">
        <v>25</v>
      </c>
      <c r="AG23" s="5" t="s">
        <v>25</v>
      </c>
      <c r="AH23" s="5">
        <v>85</v>
      </c>
      <c r="AI23" s="5">
        <v>70</v>
      </c>
      <c r="AJ23" s="8">
        <v>0.72</v>
      </c>
      <c r="AK23" s="5">
        <v>95</v>
      </c>
      <c r="AL23" s="8">
        <v>0.94</v>
      </c>
      <c r="AM23" s="5">
        <v>100</v>
      </c>
      <c r="AN23" s="8">
        <v>0.99</v>
      </c>
      <c r="AO23" s="5">
        <v>100</v>
      </c>
      <c r="AP23" s="8">
        <v>1</v>
      </c>
      <c r="AQ23" s="5">
        <v>0</v>
      </c>
      <c r="AR23" s="8">
        <v>0</v>
      </c>
      <c r="AS23" s="5">
        <v>100</v>
      </c>
      <c r="AT23" s="5">
        <v>45</v>
      </c>
      <c r="AU23" s="5" t="s">
        <v>25</v>
      </c>
      <c r="AV23" s="5">
        <v>65</v>
      </c>
      <c r="AW23" s="5" t="s">
        <v>25</v>
      </c>
      <c r="AX23" s="5">
        <v>75</v>
      </c>
      <c r="AY23" s="5" t="s">
        <v>25</v>
      </c>
      <c r="AZ23" s="5">
        <v>80</v>
      </c>
      <c r="BA23" s="5" t="s">
        <v>25</v>
      </c>
      <c r="BB23" s="5" t="s">
        <v>25</v>
      </c>
      <c r="BC23" s="5" t="s">
        <v>25</v>
      </c>
      <c r="BD23" s="5">
        <v>80</v>
      </c>
    </row>
    <row r="24" spans="1:56" x14ac:dyDescent="0.35">
      <c r="A24" t="s">
        <v>54</v>
      </c>
      <c r="B24" s="11">
        <v>1440</v>
      </c>
      <c r="C24" s="8">
        <v>0.58599999999999997</v>
      </c>
      <c r="D24" s="11">
        <v>2070</v>
      </c>
      <c r="E24" s="8">
        <v>0.84299999999999997</v>
      </c>
      <c r="F24" s="11">
        <v>2340</v>
      </c>
      <c r="G24" s="8">
        <v>0.95199999999999996</v>
      </c>
      <c r="H24" s="11">
        <v>2445</v>
      </c>
      <c r="I24" s="8">
        <v>0.99299999999999999</v>
      </c>
      <c r="J24" s="5">
        <v>15</v>
      </c>
      <c r="K24" s="8">
        <v>7.0000000000000001E-3</v>
      </c>
      <c r="L24" s="11">
        <v>2460</v>
      </c>
      <c r="M24" s="11">
        <v>1510</v>
      </c>
      <c r="N24" s="8">
        <v>0.63400000000000001</v>
      </c>
      <c r="O24" s="11">
        <v>2105</v>
      </c>
      <c r="P24" s="8">
        <v>0.88500000000000001</v>
      </c>
      <c r="Q24" s="11">
        <v>2320</v>
      </c>
      <c r="R24" s="8">
        <v>0.97499999999999998</v>
      </c>
      <c r="S24" s="11">
        <v>2365</v>
      </c>
      <c r="T24" s="8">
        <v>0.995</v>
      </c>
      <c r="U24" s="5">
        <v>15</v>
      </c>
      <c r="V24" s="8">
        <v>5.0000000000000001E-3</v>
      </c>
      <c r="W24" s="11">
        <v>2380</v>
      </c>
      <c r="X24" s="11">
        <v>1925</v>
      </c>
      <c r="Y24" s="5" t="s">
        <v>25</v>
      </c>
      <c r="Z24" s="11">
        <v>2275</v>
      </c>
      <c r="AA24" s="5" t="s">
        <v>25</v>
      </c>
      <c r="AB24" s="11">
        <v>2400</v>
      </c>
      <c r="AC24" s="5" t="s">
        <v>25</v>
      </c>
      <c r="AD24" s="11">
        <v>2405</v>
      </c>
      <c r="AE24" s="5" t="s">
        <v>25</v>
      </c>
      <c r="AF24" s="5" t="s">
        <v>25</v>
      </c>
      <c r="AG24" s="5" t="s">
        <v>25</v>
      </c>
      <c r="AH24" s="11">
        <v>2410</v>
      </c>
      <c r="AI24" s="11">
        <v>1605</v>
      </c>
      <c r="AJ24" s="5" t="s">
        <v>25</v>
      </c>
      <c r="AK24" s="11">
        <v>2155</v>
      </c>
      <c r="AL24" s="5" t="s">
        <v>25</v>
      </c>
      <c r="AM24" s="11">
        <v>2375</v>
      </c>
      <c r="AN24" s="5" t="s">
        <v>25</v>
      </c>
      <c r="AO24" s="11">
        <v>2400</v>
      </c>
      <c r="AP24" s="5" t="s">
        <v>25</v>
      </c>
      <c r="AQ24" s="5" t="s">
        <v>25</v>
      </c>
      <c r="AR24" s="5" t="s">
        <v>25</v>
      </c>
      <c r="AS24" s="11">
        <v>2405</v>
      </c>
      <c r="AT24" s="11">
        <v>1370</v>
      </c>
      <c r="AU24" s="8">
        <v>0.56499999999999995</v>
      </c>
      <c r="AV24" s="11">
        <v>2010</v>
      </c>
      <c r="AW24" s="8">
        <v>0.82899999999999996</v>
      </c>
      <c r="AX24" s="11">
        <v>2300</v>
      </c>
      <c r="AY24" s="8">
        <v>0.94799999999999995</v>
      </c>
      <c r="AZ24" s="11">
        <v>2405</v>
      </c>
      <c r="BA24" s="8">
        <v>0.99299999999999999</v>
      </c>
      <c r="BB24" s="5">
        <v>20</v>
      </c>
      <c r="BC24" s="8">
        <v>7.0000000000000001E-3</v>
      </c>
      <c r="BD24" s="11">
        <v>2425</v>
      </c>
    </row>
    <row r="25" spans="1:56" x14ac:dyDescent="0.35">
      <c r="A25" t="s">
        <v>55</v>
      </c>
      <c r="B25" s="5">
        <v>10</v>
      </c>
      <c r="C25" s="8">
        <v>0.45</v>
      </c>
      <c r="D25" s="5">
        <v>15</v>
      </c>
      <c r="E25" s="8">
        <v>0.75</v>
      </c>
      <c r="F25" s="5">
        <v>20</v>
      </c>
      <c r="G25" s="8">
        <v>1</v>
      </c>
      <c r="H25" s="5">
        <v>20</v>
      </c>
      <c r="I25" s="8">
        <v>1</v>
      </c>
      <c r="J25" s="5">
        <v>0</v>
      </c>
      <c r="K25" s="8">
        <v>0</v>
      </c>
      <c r="L25" s="5">
        <v>20</v>
      </c>
      <c r="M25" s="5">
        <v>10</v>
      </c>
      <c r="N25" s="8">
        <v>0.69199999999999995</v>
      </c>
      <c r="O25" s="5">
        <v>10</v>
      </c>
      <c r="P25" s="8">
        <v>0.76900000000000002</v>
      </c>
      <c r="Q25" s="5">
        <v>15</v>
      </c>
      <c r="R25" s="8">
        <v>1</v>
      </c>
      <c r="S25" s="5">
        <v>15</v>
      </c>
      <c r="T25" s="8">
        <v>1</v>
      </c>
      <c r="U25" s="5">
        <v>0</v>
      </c>
      <c r="V25" s="8">
        <v>0</v>
      </c>
      <c r="W25" s="5">
        <v>15</v>
      </c>
      <c r="X25" s="5">
        <v>15</v>
      </c>
      <c r="Y25" s="8">
        <v>0.93799999999999994</v>
      </c>
      <c r="Z25" s="5">
        <v>15</v>
      </c>
      <c r="AA25" s="8">
        <v>0.93799999999999994</v>
      </c>
      <c r="AB25" s="5">
        <v>15</v>
      </c>
      <c r="AC25" s="8">
        <v>1</v>
      </c>
      <c r="AD25" s="5">
        <v>15</v>
      </c>
      <c r="AE25" s="8">
        <v>1</v>
      </c>
      <c r="AF25" s="5">
        <v>0</v>
      </c>
      <c r="AG25" s="8">
        <v>0</v>
      </c>
      <c r="AH25" s="5">
        <v>15</v>
      </c>
      <c r="AI25" s="5">
        <v>10</v>
      </c>
      <c r="AJ25" s="8">
        <v>0.70599999999999996</v>
      </c>
      <c r="AK25" s="5">
        <v>15</v>
      </c>
      <c r="AL25" s="8">
        <v>0.88200000000000001</v>
      </c>
      <c r="AM25" s="5">
        <v>15</v>
      </c>
      <c r="AN25" s="8">
        <v>1</v>
      </c>
      <c r="AO25" s="5">
        <v>15</v>
      </c>
      <c r="AP25" s="8">
        <v>1</v>
      </c>
      <c r="AQ25" s="5">
        <v>0</v>
      </c>
      <c r="AR25" s="8">
        <v>0</v>
      </c>
      <c r="AS25" s="5">
        <v>15</v>
      </c>
      <c r="AT25" s="5">
        <v>15</v>
      </c>
      <c r="AU25" s="8">
        <v>0.72199999999999998</v>
      </c>
      <c r="AV25" s="5">
        <v>15</v>
      </c>
      <c r="AW25" s="8">
        <v>0.88900000000000001</v>
      </c>
      <c r="AX25" s="5">
        <v>20</v>
      </c>
      <c r="AY25" s="8">
        <v>1</v>
      </c>
      <c r="AZ25" s="5">
        <v>20</v>
      </c>
      <c r="BA25" s="8">
        <v>1</v>
      </c>
      <c r="BB25" s="5">
        <v>0</v>
      </c>
      <c r="BC25" s="8">
        <v>0</v>
      </c>
      <c r="BD25" s="5">
        <v>20</v>
      </c>
    </row>
    <row r="26" spans="1:56" x14ac:dyDescent="0.35">
      <c r="A26" t="s">
        <v>56</v>
      </c>
      <c r="B26" s="5">
        <v>15</v>
      </c>
      <c r="C26" s="5" t="s">
        <v>25</v>
      </c>
      <c r="D26" s="5">
        <v>30</v>
      </c>
      <c r="E26" s="5" t="s">
        <v>25</v>
      </c>
      <c r="F26" s="5">
        <v>50</v>
      </c>
      <c r="G26" s="5" t="s">
        <v>25</v>
      </c>
      <c r="H26" s="5">
        <v>65</v>
      </c>
      <c r="I26" s="5" t="s">
        <v>25</v>
      </c>
      <c r="J26" s="5" t="s">
        <v>25</v>
      </c>
      <c r="K26" s="5" t="s">
        <v>25</v>
      </c>
      <c r="L26" s="5">
        <v>70</v>
      </c>
      <c r="M26" s="5">
        <v>20</v>
      </c>
      <c r="N26" s="5" t="s">
        <v>25</v>
      </c>
      <c r="O26" s="5">
        <v>45</v>
      </c>
      <c r="P26" s="5" t="s">
        <v>25</v>
      </c>
      <c r="Q26" s="5">
        <v>60</v>
      </c>
      <c r="R26" s="5" t="s">
        <v>25</v>
      </c>
      <c r="S26" s="5">
        <v>70</v>
      </c>
      <c r="T26" s="5" t="s">
        <v>25</v>
      </c>
      <c r="U26" s="5" t="s">
        <v>25</v>
      </c>
      <c r="V26" s="5" t="s">
        <v>25</v>
      </c>
      <c r="W26" s="5">
        <v>70</v>
      </c>
      <c r="X26" s="5">
        <v>25</v>
      </c>
      <c r="Y26" s="5" t="s">
        <v>25</v>
      </c>
      <c r="Z26" s="5">
        <v>35</v>
      </c>
      <c r="AA26" s="5" t="s">
        <v>25</v>
      </c>
      <c r="AB26" s="5">
        <v>45</v>
      </c>
      <c r="AC26" s="5" t="s">
        <v>25</v>
      </c>
      <c r="AD26" s="5">
        <v>50</v>
      </c>
      <c r="AE26" s="5" t="s">
        <v>25</v>
      </c>
      <c r="AF26" s="5" t="s">
        <v>25</v>
      </c>
      <c r="AG26" s="5" t="s">
        <v>25</v>
      </c>
      <c r="AH26" s="5">
        <v>50</v>
      </c>
      <c r="AI26" s="5">
        <v>15</v>
      </c>
      <c r="AJ26" s="8">
        <v>0.29799999999999999</v>
      </c>
      <c r="AK26" s="5">
        <v>30</v>
      </c>
      <c r="AL26" s="8">
        <v>0.66</v>
      </c>
      <c r="AM26" s="5">
        <v>45</v>
      </c>
      <c r="AN26" s="8">
        <v>0.93600000000000005</v>
      </c>
      <c r="AO26" s="5">
        <v>45</v>
      </c>
      <c r="AP26" s="8">
        <v>1</v>
      </c>
      <c r="AQ26" s="5">
        <v>0</v>
      </c>
      <c r="AR26" s="8">
        <v>0</v>
      </c>
      <c r="AS26" s="5">
        <v>45</v>
      </c>
      <c r="AT26" s="5">
        <v>15</v>
      </c>
      <c r="AU26" s="5" t="s">
        <v>25</v>
      </c>
      <c r="AV26" s="5">
        <v>25</v>
      </c>
      <c r="AW26" s="5" t="s">
        <v>25</v>
      </c>
      <c r="AX26" s="5">
        <v>35</v>
      </c>
      <c r="AY26" s="5" t="s">
        <v>25</v>
      </c>
      <c r="AZ26" s="5">
        <v>40</v>
      </c>
      <c r="BA26" s="5" t="s">
        <v>25</v>
      </c>
      <c r="BB26" s="5" t="s">
        <v>25</v>
      </c>
      <c r="BC26" s="5" t="s">
        <v>25</v>
      </c>
      <c r="BD26" s="5">
        <v>40</v>
      </c>
    </row>
    <row r="27" spans="1:56" x14ac:dyDescent="0.35">
      <c r="A27" t="s">
        <v>57</v>
      </c>
      <c r="B27" s="5" t="s">
        <v>25</v>
      </c>
      <c r="C27" s="5" t="s">
        <v>25</v>
      </c>
      <c r="D27" s="5" t="s">
        <v>25</v>
      </c>
      <c r="E27" s="5" t="s">
        <v>25</v>
      </c>
      <c r="F27" s="5" t="s">
        <v>25</v>
      </c>
      <c r="G27" s="5" t="s">
        <v>25</v>
      </c>
      <c r="H27" s="5" t="s">
        <v>25</v>
      </c>
      <c r="I27" s="5" t="s">
        <v>25</v>
      </c>
      <c r="J27" s="5">
        <v>0</v>
      </c>
      <c r="K27" s="8">
        <v>0</v>
      </c>
      <c r="L27" s="5" t="s">
        <v>25</v>
      </c>
      <c r="M27" s="5" t="s">
        <v>25</v>
      </c>
      <c r="N27" s="5" t="s">
        <v>25</v>
      </c>
      <c r="O27" s="5">
        <v>5</v>
      </c>
      <c r="P27" s="5" t="s">
        <v>25</v>
      </c>
      <c r="Q27" s="5">
        <v>10</v>
      </c>
      <c r="R27" s="5" t="s">
        <v>25</v>
      </c>
      <c r="S27" s="5">
        <v>10</v>
      </c>
      <c r="T27" s="5" t="s">
        <v>25</v>
      </c>
      <c r="U27" s="5">
        <v>0</v>
      </c>
      <c r="V27" s="8">
        <v>0</v>
      </c>
      <c r="W27" s="5">
        <v>10</v>
      </c>
      <c r="X27" s="5">
        <v>15</v>
      </c>
      <c r="Y27" s="8">
        <v>0.93799999999999994</v>
      </c>
      <c r="Z27" s="5">
        <v>15</v>
      </c>
      <c r="AA27" s="8">
        <v>0.93799999999999994</v>
      </c>
      <c r="AB27" s="5">
        <v>15</v>
      </c>
      <c r="AC27" s="8">
        <v>1</v>
      </c>
      <c r="AD27" s="5">
        <v>15</v>
      </c>
      <c r="AE27" s="8">
        <v>1</v>
      </c>
      <c r="AF27" s="5">
        <v>0</v>
      </c>
      <c r="AG27" s="8">
        <v>0</v>
      </c>
      <c r="AH27" s="5">
        <v>15</v>
      </c>
      <c r="AI27" s="5">
        <v>5</v>
      </c>
      <c r="AJ27" s="8">
        <v>0.75</v>
      </c>
      <c r="AK27" s="5">
        <v>5</v>
      </c>
      <c r="AL27" s="8">
        <v>0.875</v>
      </c>
      <c r="AM27" s="5">
        <v>5</v>
      </c>
      <c r="AN27" s="8">
        <v>0.875</v>
      </c>
      <c r="AO27" s="5">
        <v>10</v>
      </c>
      <c r="AP27" s="8">
        <v>1</v>
      </c>
      <c r="AQ27" s="5">
        <v>0</v>
      </c>
      <c r="AR27" s="8">
        <v>0</v>
      </c>
      <c r="AS27" s="5">
        <v>10</v>
      </c>
      <c r="AT27" s="5" t="s">
        <v>25</v>
      </c>
      <c r="AU27" s="5" t="s">
        <v>25</v>
      </c>
      <c r="AV27" s="5" t="s">
        <v>25</v>
      </c>
      <c r="AW27" s="5" t="s">
        <v>25</v>
      </c>
      <c r="AX27" s="5" t="s">
        <v>25</v>
      </c>
      <c r="AY27" s="5" t="s">
        <v>25</v>
      </c>
      <c r="AZ27" s="5" t="s">
        <v>25</v>
      </c>
      <c r="BA27" s="5" t="s">
        <v>25</v>
      </c>
      <c r="BB27" s="5">
        <v>0</v>
      </c>
      <c r="BC27" s="8">
        <v>0</v>
      </c>
      <c r="BD27" s="5" t="s">
        <v>25</v>
      </c>
    </row>
    <row r="28" spans="1:56" x14ac:dyDescent="0.35">
      <c r="A28" t="s">
        <v>29</v>
      </c>
      <c r="B28" s="5">
        <v>195</v>
      </c>
      <c r="C28" s="5" t="s">
        <v>25</v>
      </c>
      <c r="D28" s="5">
        <v>220</v>
      </c>
      <c r="E28" s="5" t="s">
        <v>25</v>
      </c>
      <c r="F28" s="5">
        <v>240</v>
      </c>
      <c r="G28" s="5" t="s">
        <v>25</v>
      </c>
      <c r="H28" s="5">
        <v>255</v>
      </c>
      <c r="I28" s="5" t="s">
        <v>25</v>
      </c>
      <c r="J28" s="5" t="s">
        <v>25</v>
      </c>
      <c r="K28" s="5" t="s">
        <v>25</v>
      </c>
      <c r="L28" s="5">
        <v>255</v>
      </c>
      <c r="M28" s="5">
        <v>240</v>
      </c>
      <c r="N28" s="8">
        <v>0.74299999999999999</v>
      </c>
      <c r="O28" s="5">
        <v>285</v>
      </c>
      <c r="P28" s="8">
        <v>0.876</v>
      </c>
      <c r="Q28" s="5">
        <v>305</v>
      </c>
      <c r="R28" s="8">
        <v>0.94099999999999995</v>
      </c>
      <c r="S28" s="5">
        <v>315</v>
      </c>
      <c r="T28" s="8">
        <v>0.98099999999999998</v>
      </c>
      <c r="U28" s="5">
        <v>5</v>
      </c>
      <c r="V28" s="8">
        <v>1.9E-2</v>
      </c>
      <c r="W28" s="5">
        <v>325</v>
      </c>
      <c r="X28" s="5">
        <v>280</v>
      </c>
      <c r="Y28" s="8">
        <v>0.79900000000000004</v>
      </c>
      <c r="Z28" s="5">
        <v>325</v>
      </c>
      <c r="AA28" s="8">
        <v>0.94</v>
      </c>
      <c r="AB28" s="5">
        <v>345</v>
      </c>
      <c r="AC28" s="8">
        <v>0.98899999999999999</v>
      </c>
      <c r="AD28" s="5">
        <v>350</v>
      </c>
      <c r="AE28" s="8">
        <v>1</v>
      </c>
      <c r="AF28" s="5">
        <v>0</v>
      </c>
      <c r="AG28" s="8">
        <v>0</v>
      </c>
      <c r="AH28" s="5">
        <v>350</v>
      </c>
      <c r="AI28" s="5">
        <v>300</v>
      </c>
      <c r="AJ28" s="5" t="s">
        <v>25</v>
      </c>
      <c r="AK28" s="5">
        <v>330</v>
      </c>
      <c r="AL28" s="5" t="s">
        <v>25</v>
      </c>
      <c r="AM28" s="5">
        <v>340</v>
      </c>
      <c r="AN28" s="5" t="s">
        <v>25</v>
      </c>
      <c r="AO28" s="5">
        <v>345</v>
      </c>
      <c r="AP28" s="5" t="s">
        <v>25</v>
      </c>
      <c r="AQ28" s="5" t="s">
        <v>25</v>
      </c>
      <c r="AR28" s="5" t="s">
        <v>25</v>
      </c>
      <c r="AS28" s="5">
        <v>345</v>
      </c>
      <c r="AT28" s="5">
        <v>280</v>
      </c>
      <c r="AU28" s="8">
        <v>0.73099999999999998</v>
      </c>
      <c r="AV28" s="5">
        <v>340</v>
      </c>
      <c r="AW28" s="8">
        <v>0.878</v>
      </c>
      <c r="AX28" s="5">
        <v>370</v>
      </c>
      <c r="AY28" s="8">
        <v>0.96399999999999997</v>
      </c>
      <c r="AZ28" s="5">
        <v>380</v>
      </c>
      <c r="BA28" s="8">
        <v>0.98699999999999999</v>
      </c>
      <c r="BB28" s="5">
        <v>5</v>
      </c>
      <c r="BC28" s="8">
        <v>1.2999999999999999E-2</v>
      </c>
      <c r="BD28" s="5">
        <v>385</v>
      </c>
    </row>
    <row r="29" spans="1:56" x14ac:dyDescent="0.35">
      <c r="A29" t="s">
        <v>30</v>
      </c>
      <c r="B29" s="5" t="s">
        <v>25</v>
      </c>
      <c r="C29" s="5" t="s">
        <v>25</v>
      </c>
      <c r="D29" s="5" t="s">
        <v>25</v>
      </c>
      <c r="E29" s="5" t="s">
        <v>25</v>
      </c>
      <c r="F29" s="5" t="s">
        <v>25</v>
      </c>
      <c r="G29" s="5" t="s">
        <v>25</v>
      </c>
      <c r="H29" s="5" t="s">
        <v>25</v>
      </c>
      <c r="I29" s="5" t="s">
        <v>25</v>
      </c>
      <c r="J29" s="5">
        <v>0</v>
      </c>
      <c r="K29" s="8">
        <v>0</v>
      </c>
      <c r="L29" s="5" t="s">
        <v>25</v>
      </c>
      <c r="M29" s="5" t="s">
        <v>23</v>
      </c>
      <c r="N29" s="5" t="s">
        <v>23</v>
      </c>
      <c r="O29" s="5" t="s">
        <v>23</v>
      </c>
      <c r="P29" s="5" t="s">
        <v>23</v>
      </c>
      <c r="Q29" s="5" t="s">
        <v>23</v>
      </c>
      <c r="R29" s="5" t="s">
        <v>23</v>
      </c>
      <c r="S29" s="5" t="s">
        <v>23</v>
      </c>
      <c r="T29" s="5" t="s">
        <v>23</v>
      </c>
      <c r="U29" s="5" t="s">
        <v>23</v>
      </c>
      <c r="V29" s="5" t="s">
        <v>23</v>
      </c>
      <c r="W29" s="5">
        <v>0</v>
      </c>
      <c r="X29" s="5" t="s">
        <v>23</v>
      </c>
      <c r="Y29" s="5" t="s">
        <v>23</v>
      </c>
      <c r="Z29" s="5" t="s">
        <v>23</v>
      </c>
      <c r="AA29" s="5" t="s">
        <v>23</v>
      </c>
      <c r="AB29" s="5" t="s">
        <v>23</v>
      </c>
      <c r="AC29" s="5" t="s">
        <v>23</v>
      </c>
      <c r="AD29" s="5" t="s">
        <v>23</v>
      </c>
      <c r="AE29" s="5" t="s">
        <v>23</v>
      </c>
      <c r="AF29" s="5" t="s">
        <v>23</v>
      </c>
      <c r="AG29" s="5" t="s">
        <v>23</v>
      </c>
      <c r="AH29" s="5">
        <v>0</v>
      </c>
      <c r="AI29" s="5" t="s">
        <v>23</v>
      </c>
      <c r="AJ29" s="5" t="s">
        <v>23</v>
      </c>
      <c r="AK29" s="5" t="s">
        <v>23</v>
      </c>
      <c r="AL29" s="5" t="s">
        <v>23</v>
      </c>
      <c r="AM29" s="5" t="s">
        <v>23</v>
      </c>
      <c r="AN29" s="5" t="s">
        <v>23</v>
      </c>
      <c r="AO29" s="5" t="s">
        <v>23</v>
      </c>
      <c r="AP29" s="5" t="s">
        <v>23</v>
      </c>
      <c r="AQ29" s="5" t="s">
        <v>23</v>
      </c>
      <c r="AR29" s="5" t="s">
        <v>23</v>
      </c>
      <c r="AS29" s="5">
        <v>0</v>
      </c>
      <c r="AT29" s="5" t="s">
        <v>23</v>
      </c>
      <c r="AU29" s="5" t="s">
        <v>23</v>
      </c>
      <c r="AV29" s="5" t="s">
        <v>23</v>
      </c>
      <c r="AW29" s="5" t="s">
        <v>23</v>
      </c>
      <c r="AX29" s="5" t="s">
        <v>23</v>
      </c>
      <c r="AY29" s="5" t="s">
        <v>23</v>
      </c>
      <c r="AZ29" s="5" t="s">
        <v>23</v>
      </c>
      <c r="BA29" s="5" t="s">
        <v>23</v>
      </c>
      <c r="BB29" s="5" t="s">
        <v>23</v>
      </c>
      <c r="BC29" s="5" t="s">
        <v>23</v>
      </c>
      <c r="BD29" s="5">
        <v>0</v>
      </c>
    </row>
    <row r="30" spans="1:56" x14ac:dyDescent="0.35">
      <c r="A30" t="s">
        <v>31</v>
      </c>
      <c r="B30" s="5" t="s">
        <v>23</v>
      </c>
      <c r="C30" s="5" t="s">
        <v>23</v>
      </c>
      <c r="D30" s="5" t="s">
        <v>23</v>
      </c>
      <c r="E30" s="5" t="s">
        <v>23</v>
      </c>
      <c r="F30" s="5" t="s">
        <v>23</v>
      </c>
      <c r="G30" s="5" t="s">
        <v>23</v>
      </c>
      <c r="H30" s="5" t="s">
        <v>23</v>
      </c>
      <c r="I30" s="5" t="s">
        <v>23</v>
      </c>
      <c r="J30" s="5" t="s">
        <v>23</v>
      </c>
      <c r="K30" s="5" t="s">
        <v>23</v>
      </c>
      <c r="L30" s="5">
        <v>0</v>
      </c>
      <c r="M30" s="5" t="s">
        <v>23</v>
      </c>
      <c r="N30" s="5" t="s">
        <v>23</v>
      </c>
      <c r="O30" s="5" t="s">
        <v>23</v>
      </c>
      <c r="P30" s="5" t="s">
        <v>23</v>
      </c>
      <c r="Q30" s="5" t="s">
        <v>23</v>
      </c>
      <c r="R30" s="5" t="s">
        <v>23</v>
      </c>
      <c r="S30" s="5" t="s">
        <v>23</v>
      </c>
      <c r="T30" s="5" t="s">
        <v>23</v>
      </c>
      <c r="U30" s="5" t="s">
        <v>23</v>
      </c>
      <c r="V30" s="5" t="s">
        <v>23</v>
      </c>
      <c r="W30" s="5">
        <v>0</v>
      </c>
      <c r="X30" s="5" t="s">
        <v>25</v>
      </c>
      <c r="Y30" s="5" t="s">
        <v>25</v>
      </c>
      <c r="Z30" s="5" t="s">
        <v>25</v>
      </c>
      <c r="AA30" s="5" t="s">
        <v>25</v>
      </c>
      <c r="AB30" s="5" t="s">
        <v>25</v>
      </c>
      <c r="AC30" s="5" t="s">
        <v>25</v>
      </c>
      <c r="AD30" s="5" t="s">
        <v>25</v>
      </c>
      <c r="AE30" s="5" t="s">
        <v>25</v>
      </c>
      <c r="AF30" s="5">
        <v>0</v>
      </c>
      <c r="AG30" s="8">
        <v>0</v>
      </c>
      <c r="AH30" s="5" t="s">
        <v>25</v>
      </c>
      <c r="AI30" s="5" t="s">
        <v>23</v>
      </c>
      <c r="AJ30" s="5" t="s">
        <v>23</v>
      </c>
      <c r="AK30" s="5" t="s">
        <v>23</v>
      </c>
      <c r="AL30" s="5" t="s">
        <v>23</v>
      </c>
      <c r="AM30" s="5" t="s">
        <v>23</v>
      </c>
      <c r="AN30" s="5" t="s">
        <v>23</v>
      </c>
      <c r="AO30" s="5" t="s">
        <v>23</v>
      </c>
      <c r="AP30" s="5" t="s">
        <v>23</v>
      </c>
      <c r="AQ30" s="5" t="s">
        <v>23</v>
      </c>
      <c r="AR30" s="5" t="s">
        <v>23</v>
      </c>
      <c r="AS30" s="5">
        <v>0</v>
      </c>
      <c r="AT30" s="5" t="s">
        <v>23</v>
      </c>
      <c r="AU30" s="5" t="s">
        <v>23</v>
      </c>
      <c r="AV30" s="5" t="s">
        <v>23</v>
      </c>
      <c r="AW30" s="5" t="s">
        <v>23</v>
      </c>
      <c r="AX30" s="5" t="s">
        <v>23</v>
      </c>
      <c r="AY30" s="5" t="s">
        <v>23</v>
      </c>
      <c r="AZ30" s="5" t="s">
        <v>23</v>
      </c>
      <c r="BA30" s="5" t="s">
        <v>23</v>
      </c>
      <c r="BB30" s="5" t="s">
        <v>23</v>
      </c>
      <c r="BC30" s="5" t="s">
        <v>23</v>
      </c>
      <c r="BD30" s="5">
        <v>0</v>
      </c>
    </row>
    <row r="31" spans="1:56" x14ac:dyDescent="0.35">
      <c r="A31" t="s">
        <v>58</v>
      </c>
      <c r="B31" s="5">
        <v>450</v>
      </c>
      <c r="C31" s="8">
        <v>0.65100000000000002</v>
      </c>
      <c r="D31" s="5">
        <v>595</v>
      </c>
      <c r="E31" s="8">
        <v>0.85599999999999998</v>
      </c>
      <c r="F31" s="5">
        <v>655</v>
      </c>
      <c r="G31" s="8">
        <v>0.94499999999999995</v>
      </c>
      <c r="H31" s="5">
        <v>680</v>
      </c>
      <c r="I31" s="8">
        <v>0.97799999999999998</v>
      </c>
      <c r="J31" s="5">
        <v>15</v>
      </c>
      <c r="K31" s="8">
        <v>2.1999999999999999E-2</v>
      </c>
      <c r="L31" s="5">
        <v>695</v>
      </c>
      <c r="M31" s="5">
        <v>380</v>
      </c>
      <c r="N31" s="8">
        <v>0.63700000000000001</v>
      </c>
      <c r="O31" s="5">
        <v>510</v>
      </c>
      <c r="P31" s="8">
        <v>0.85499999999999998</v>
      </c>
      <c r="Q31" s="5">
        <v>565</v>
      </c>
      <c r="R31" s="8">
        <v>0.94799999999999995</v>
      </c>
      <c r="S31" s="5">
        <v>590</v>
      </c>
      <c r="T31" s="8">
        <v>0.98799999999999999</v>
      </c>
      <c r="U31" s="5">
        <v>5</v>
      </c>
      <c r="V31" s="8">
        <v>1.2E-2</v>
      </c>
      <c r="W31" s="5">
        <v>595</v>
      </c>
      <c r="X31" s="5">
        <v>545</v>
      </c>
      <c r="Y31" s="8">
        <v>0.76</v>
      </c>
      <c r="Z31" s="5">
        <v>635</v>
      </c>
      <c r="AA31" s="8">
        <v>0.88100000000000001</v>
      </c>
      <c r="AB31" s="5">
        <v>690</v>
      </c>
      <c r="AC31" s="8">
        <v>0.95699999999999996</v>
      </c>
      <c r="AD31" s="5">
        <v>710</v>
      </c>
      <c r="AE31" s="8">
        <v>0.98899999999999999</v>
      </c>
      <c r="AF31" s="5">
        <v>10</v>
      </c>
      <c r="AG31" s="8">
        <v>1.0999999999999999E-2</v>
      </c>
      <c r="AH31" s="5">
        <v>720</v>
      </c>
      <c r="AI31" s="5">
        <v>395</v>
      </c>
      <c r="AJ31" s="8">
        <v>0.62</v>
      </c>
      <c r="AK31" s="5">
        <v>530</v>
      </c>
      <c r="AL31" s="8">
        <v>0.83099999999999996</v>
      </c>
      <c r="AM31" s="5">
        <v>610</v>
      </c>
      <c r="AN31" s="8">
        <v>0.95099999999999996</v>
      </c>
      <c r="AO31" s="5">
        <v>630</v>
      </c>
      <c r="AP31" s="8">
        <v>0.98899999999999999</v>
      </c>
      <c r="AQ31" s="5">
        <v>5</v>
      </c>
      <c r="AR31" s="8">
        <v>1.0999999999999999E-2</v>
      </c>
      <c r="AS31" s="5">
        <v>640</v>
      </c>
      <c r="AT31" s="5">
        <v>375</v>
      </c>
      <c r="AU31" s="8">
        <v>0.52500000000000002</v>
      </c>
      <c r="AV31" s="5">
        <v>545</v>
      </c>
      <c r="AW31" s="8">
        <v>0.76400000000000001</v>
      </c>
      <c r="AX31" s="5">
        <v>655</v>
      </c>
      <c r="AY31" s="8">
        <v>0.92</v>
      </c>
      <c r="AZ31" s="5">
        <v>700</v>
      </c>
      <c r="BA31" s="8">
        <v>0.98499999999999999</v>
      </c>
      <c r="BB31" s="5">
        <v>10</v>
      </c>
      <c r="BC31" s="8">
        <v>1.4999999999999999E-2</v>
      </c>
      <c r="BD31" s="5">
        <v>715</v>
      </c>
    </row>
    <row r="32" spans="1:56" x14ac:dyDescent="0.35">
      <c r="A32" t="s">
        <v>32</v>
      </c>
      <c r="B32" s="5">
        <v>85</v>
      </c>
      <c r="C32" s="8">
        <v>0.77300000000000002</v>
      </c>
      <c r="D32" s="5">
        <v>100</v>
      </c>
      <c r="E32" s="8">
        <v>0.91800000000000004</v>
      </c>
      <c r="F32" s="5">
        <v>110</v>
      </c>
      <c r="G32" s="8">
        <v>0.98199999999999998</v>
      </c>
      <c r="H32" s="5">
        <v>110</v>
      </c>
      <c r="I32" s="8">
        <v>1</v>
      </c>
      <c r="J32" s="5">
        <v>0</v>
      </c>
      <c r="K32" s="8">
        <v>0</v>
      </c>
      <c r="L32" s="5">
        <v>110</v>
      </c>
      <c r="M32" s="5">
        <v>95</v>
      </c>
      <c r="N32" s="5" t="s">
        <v>25</v>
      </c>
      <c r="O32" s="5">
        <v>100</v>
      </c>
      <c r="P32" s="5" t="s">
        <v>25</v>
      </c>
      <c r="Q32" s="5">
        <v>105</v>
      </c>
      <c r="R32" s="5" t="s">
        <v>25</v>
      </c>
      <c r="S32" s="5">
        <v>105</v>
      </c>
      <c r="T32" s="5" t="s">
        <v>25</v>
      </c>
      <c r="U32" s="5" t="s">
        <v>25</v>
      </c>
      <c r="V32" s="5" t="s">
        <v>25</v>
      </c>
      <c r="W32" s="5">
        <v>110</v>
      </c>
      <c r="X32" s="5">
        <v>120</v>
      </c>
      <c r="Y32" s="8">
        <v>0.97599999999999998</v>
      </c>
      <c r="Z32" s="5">
        <v>125</v>
      </c>
      <c r="AA32" s="8">
        <v>0.99199999999999999</v>
      </c>
      <c r="AB32" s="5">
        <v>125</v>
      </c>
      <c r="AC32" s="8">
        <v>1</v>
      </c>
      <c r="AD32" s="5">
        <v>125</v>
      </c>
      <c r="AE32" s="8">
        <v>1</v>
      </c>
      <c r="AF32" s="5">
        <v>0</v>
      </c>
      <c r="AG32" s="8">
        <v>0</v>
      </c>
      <c r="AH32" s="5">
        <v>125</v>
      </c>
      <c r="AI32" s="5">
        <v>120</v>
      </c>
      <c r="AJ32" s="8">
        <v>0.88200000000000001</v>
      </c>
      <c r="AK32" s="5">
        <v>130</v>
      </c>
      <c r="AL32" s="8">
        <v>0.95599999999999996</v>
      </c>
      <c r="AM32" s="5">
        <v>135</v>
      </c>
      <c r="AN32" s="8">
        <v>0.99299999999999999</v>
      </c>
      <c r="AO32" s="5">
        <v>135</v>
      </c>
      <c r="AP32" s="8">
        <v>1</v>
      </c>
      <c r="AQ32" s="5">
        <v>0</v>
      </c>
      <c r="AR32" s="8">
        <v>0</v>
      </c>
      <c r="AS32" s="5">
        <v>135</v>
      </c>
      <c r="AT32" s="5">
        <v>95</v>
      </c>
      <c r="AU32" s="5" t="s">
        <v>25</v>
      </c>
      <c r="AV32" s="5">
        <v>120</v>
      </c>
      <c r="AW32" s="5" t="s">
        <v>25</v>
      </c>
      <c r="AX32" s="5">
        <v>130</v>
      </c>
      <c r="AY32" s="5" t="s">
        <v>25</v>
      </c>
      <c r="AZ32" s="5">
        <v>130</v>
      </c>
      <c r="BA32" s="5" t="s">
        <v>25</v>
      </c>
      <c r="BB32" s="5" t="s">
        <v>25</v>
      </c>
      <c r="BC32" s="5" t="s">
        <v>25</v>
      </c>
      <c r="BD32" s="5">
        <v>135</v>
      </c>
    </row>
    <row r="33" spans="1:56" x14ac:dyDescent="0.35">
      <c r="A33" t="s">
        <v>79</v>
      </c>
      <c r="B33" s="5">
        <v>20</v>
      </c>
      <c r="C33" s="5" t="s">
        <v>25</v>
      </c>
      <c r="D33" s="5">
        <v>50</v>
      </c>
      <c r="E33" s="5" t="s">
        <v>25</v>
      </c>
      <c r="F33" s="5">
        <v>75</v>
      </c>
      <c r="G33" s="5" t="s">
        <v>25</v>
      </c>
      <c r="H33" s="5">
        <v>85</v>
      </c>
      <c r="I33" s="5" t="s">
        <v>25</v>
      </c>
      <c r="J33" s="5" t="s">
        <v>25</v>
      </c>
      <c r="K33" s="5" t="s">
        <v>25</v>
      </c>
      <c r="L33" s="5">
        <v>85</v>
      </c>
      <c r="M33" s="5">
        <v>30</v>
      </c>
      <c r="N33" s="8">
        <v>0.35399999999999998</v>
      </c>
      <c r="O33" s="5">
        <v>55</v>
      </c>
      <c r="P33" s="8">
        <v>0.70899999999999996</v>
      </c>
      <c r="Q33" s="5">
        <v>65</v>
      </c>
      <c r="R33" s="8">
        <v>0.84799999999999998</v>
      </c>
      <c r="S33" s="5">
        <v>70</v>
      </c>
      <c r="T33" s="8">
        <v>0.91100000000000003</v>
      </c>
      <c r="U33" s="5">
        <v>5</v>
      </c>
      <c r="V33" s="8">
        <v>8.8999999999999996E-2</v>
      </c>
      <c r="W33" s="5">
        <v>80</v>
      </c>
      <c r="X33" s="5">
        <v>55</v>
      </c>
      <c r="Y33" s="5" t="s">
        <v>25</v>
      </c>
      <c r="Z33" s="5">
        <v>70</v>
      </c>
      <c r="AA33" s="5" t="s">
        <v>25</v>
      </c>
      <c r="AB33" s="5">
        <v>80</v>
      </c>
      <c r="AC33" s="5" t="s">
        <v>25</v>
      </c>
      <c r="AD33" s="5">
        <v>80</v>
      </c>
      <c r="AE33" s="5" t="s">
        <v>25</v>
      </c>
      <c r="AF33" s="5" t="s">
        <v>25</v>
      </c>
      <c r="AG33" s="5" t="s">
        <v>25</v>
      </c>
      <c r="AH33" s="5">
        <v>85</v>
      </c>
      <c r="AI33" s="5">
        <v>50</v>
      </c>
      <c r="AJ33" s="8">
        <v>0.628</v>
      </c>
      <c r="AK33" s="5">
        <v>70</v>
      </c>
      <c r="AL33" s="8">
        <v>0.91</v>
      </c>
      <c r="AM33" s="5">
        <v>75</v>
      </c>
      <c r="AN33" s="8">
        <v>0.98699999999999999</v>
      </c>
      <c r="AO33" s="5">
        <v>80</v>
      </c>
      <c r="AP33" s="8">
        <v>1</v>
      </c>
      <c r="AQ33" s="5">
        <v>0</v>
      </c>
      <c r="AR33" s="8">
        <v>0</v>
      </c>
      <c r="AS33" s="5">
        <v>80</v>
      </c>
      <c r="AT33" s="5">
        <v>35</v>
      </c>
      <c r="AU33" s="5" t="s">
        <v>25</v>
      </c>
      <c r="AV33" s="5">
        <v>60</v>
      </c>
      <c r="AW33" s="5" t="s">
        <v>25</v>
      </c>
      <c r="AX33" s="5">
        <v>85</v>
      </c>
      <c r="AY33" s="5" t="s">
        <v>25</v>
      </c>
      <c r="AZ33" s="5">
        <v>90</v>
      </c>
      <c r="BA33" s="5" t="s">
        <v>25</v>
      </c>
      <c r="BB33" s="5" t="s">
        <v>25</v>
      </c>
      <c r="BC33" s="5" t="s">
        <v>25</v>
      </c>
      <c r="BD33" s="5">
        <v>95</v>
      </c>
    </row>
    <row r="34" spans="1:56" x14ac:dyDescent="0.35">
      <c r="A34" t="s">
        <v>59</v>
      </c>
      <c r="B34" s="5">
        <v>10</v>
      </c>
      <c r="C34" s="8">
        <v>0.19</v>
      </c>
      <c r="D34" s="5">
        <v>20</v>
      </c>
      <c r="E34" s="8">
        <v>0.45200000000000001</v>
      </c>
      <c r="F34" s="5">
        <v>30</v>
      </c>
      <c r="G34" s="8">
        <v>0.66700000000000004</v>
      </c>
      <c r="H34" s="5">
        <v>35</v>
      </c>
      <c r="I34" s="8">
        <v>0.78600000000000003</v>
      </c>
      <c r="J34" s="5">
        <v>10</v>
      </c>
      <c r="K34" s="8">
        <v>0.214</v>
      </c>
      <c r="L34" s="5">
        <v>40</v>
      </c>
      <c r="M34" s="5">
        <v>5</v>
      </c>
      <c r="N34" s="5" t="s">
        <v>25</v>
      </c>
      <c r="O34" s="5">
        <v>15</v>
      </c>
      <c r="P34" s="5" t="s">
        <v>25</v>
      </c>
      <c r="Q34" s="5">
        <v>25</v>
      </c>
      <c r="R34" s="5" t="s">
        <v>25</v>
      </c>
      <c r="S34" s="5">
        <v>25</v>
      </c>
      <c r="T34" s="5" t="s">
        <v>25</v>
      </c>
      <c r="U34" s="5" t="s">
        <v>25</v>
      </c>
      <c r="V34" s="5" t="s">
        <v>25</v>
      </c>
      <c r="W34" s="5">
        <v>30</v>
      </c>
      <c r="X34" s="5">
        <v>30</v>
      </c>
      <c r="Y34" s="8">
        <v>0.75</v>
      </c>
      <c r="Z34" s="5">
        <v>35</v>
      </c>
      <c r="AA34" s="8">
        <v>0.92500000000000004</v>
      </c>
      <c r="AB34" s="5">
        <v>40</v>
      </c>
      <c r="AC34" s="8">
        <v>1</v>
      </c>
      <c r="AD34" s="5">
        <v>40</v>
      </c>
      <c r="AE34" s="8">
        <v>1</v>
      </c>
      <c r="AF34" s="5">
        <v>0</v>
      </c>
      <c r="AG34" s="8">
        <v>0</v>
      </c>
      <c r="AH34" s="5">
        <v>40</v>
      </c>
      <c r="AI34" s="5">
        <v>20</v>
      </c>
      <c r="AJ34" s="8">
        <v>0.61299999999999999</v>
      </c>
      <c r="AK34" s="5">
        <v>25</v>
      </c>
      <c r="AL34" s="8">
        <v>0.871</v>
      </c>
      <c r="AM34" s="5">
        <v>30</v>
      </c>
      <c r="AN34" s="8">
        <v>1</v>
      </c>
      <c r="AO34" s="5">
        <v>30</v>
      </c>
      <c r="AP34" s="8">
        <v>1</v>
      </c>
      <c r="AQ34" s="5">
        <v>0</v>
      </c>
      <c r="AR34" s="8">
        <v>0</v>
      </c>
      <c r="AS34" s="5">
        <v>30</v>
      </c>
      <c r="AT34" s="5">
        <v>10</v>
      </c>
      <c r="AU34" s="8">
        <v>0.2</v>
      </c>
      <c r="AV34" s="5">
        <v>25</v>
      </c>
      <c r="AW34" s="8">
        <v>0.5</v>
      </c>
      <c r="AX34" s="5">
        <v>30</v>
      </c>
      <c r="AY34" s="8">
        <v>0.64</v>
      </c>
      <c r="AZ34" s="5">
        <v>40</v>
      </c>
      <c r="BA34" s="8">
        <v>0.84</v>
      </c>
      <c r="BB34" s="5">
        <v>10</v>
      </c>
      <c r="BC34" s="8">
        <v>0.16</v>
      </c>
      <c r="BD34" s="5">
        <v>50</v>
      </c>
    </row>
    <row r="35" spans="1:56" x14ac:dyDescent="0.35">
      <c r="A35" t="s">
        <v>60</v>
      </c>
      <c r="B35" s="5">
        <v>470</v>
      </c>
      <c r="C35" s="8">
        <v>0.67400000000000004</v>
      </c>
      <c r="D35" s="5">
        <v>610</v>
      </c>
      <c r="E35" s="8">
        <v>0.873</v>
      </c>
      <c r="F35" s="5">
        <v>670</v>
      </c>
      <c r="G35" s="8">
        <v>0.95899999999999996</v>
      </c>
      <c r="H35" s="5">
        <v>690</v>
      </c>
      <c r="I35" s="8">
        <v>0.98899999999999999</v>
      </c>
      <c r="J35" s="5">
        <v>10</v>
      </c>
      <c r="K35" s="8">
        <v>1.0999999999999999E-2</v>
      </c>
      <c r="L35" s="5">
        <v>700</v>
      </c>
      <c r="M35" s="5">
        <v>515</v>
      </c>
      <c r="N35" s="8">
        <v>0.71199999999999997</v>
      </c>
      <c r="O35" s="5">
        <v>645</v>
      </c>
      <c r="P35" s="8">
        <v>0.89100000000000001</v>
      </c>
      <c r="Q35" s="5">
        <v>685</v>
      </c>
      <c r="R35" s="8">
        <v>0.95199999999999996</v>
      </c>
      <c r="S35" s="5">
        <v>710</v>
      </c>
      <c r="T35" s="8">
        <v>0.98499999999999999</v>
      </c>
      <c r="U35" s="5">
        <v>10</v>
      </c>
      <c r="V35" s="8">
        <v>1.4999999999999999E-2</v>
      </c>
      <c r="W35" s="5">
        <v>720</v>
      </c>
      <c r="X35" s="5">
        <v>575</v>
      </c>
      <c r="Y35" s="8">
        <v>0.79700000000000004</v>
      </c>
      <c r="Z35" s="5">
        <v>660</v>
      </c>
      <c r="AA35" s="8">
        <v>0.91600000000000004</v>
      </c>
      <c r="AB35" s="5">
        <v>715</v>
      </c>
      <c r="AC35" s="8">
        <v>0.98799999999999999</v>
      </c>
      <c r="AD35" s="5">
        <v>720</v>
      </c>
      <c r="AE35" s="8">
        <v>0.99299999999999999</v>
      </c>
      <c r="AF35" s="5">
        <v>5</v>
      </c>
      <c r="AG35" s="8">
        <v>7.0000000000000001E-3</v>
      </c>
      <c r="AH35" s="5">
        <v>725</v>
      </c>
      <c r="AI35" s="5">
        <v>430</v>
      </c>
      <c r="AJ35" s="5" t="s">
        <v>25</v>
      </c>
      <c r="AK35" s="5">
        <v>565</v>
      </c>
      <c r="AL35" s="5" t="s">
        <v>25</v>
      </c>
      <c r="AM35" s="5">
        <v>635</v>
      </c>
      <c r="AN35" s="5" t="s">
        <v>25</v>
      </c>
      <c r="AO35" s="5">
        <v>640</v>
      </c>
      <c r="AP35" s="5" t="s">
        <v>25</v>
      </c>
      <c r="AQ35" s="5" t="s">
        <v>25</v>
      </c>
      <c r="AR35" s="5" t="s">
        <v>25</v>
      </c>
      <c r="AS35" s="5">
        <v>645</v>
      </c>
      <c r="AT35" s="5">
        <v>450</v>
      </c>
      <c r="AU35" s="8">
        <v>0.625</v>
      </c>
      <c r="AV35" s="5">
        <v>605</v>
      </c>
      <c r="AW35" s="8">
        <v>0.84199999999999997</v>
      </c>
      <c r="AX35" s="5">
        <v>680</v>
      </c>
      <c r="AY35" s="8">
        <v>0.94599999999999995</v>
      </c>
      <c r="AZ35" s="5">
        <v>705</v>
      </c>
      <c r="BA35" s="8">
        <v>0.98099999999999998</v>
      </c>
      <c r="BB35" s="5">
        <v>15</v>
      </c>
      <c r="BC35" s="8">
        <v>1.9E-2</v>
      </c>
      <c r="BD35" s="5">
        <v>720</v>
      </c>
    </row>
    <row r="36" spans="1:56" x14ac:dyDescent="0.35">
      <c r="A36" t="s">
        <v>147</v>
      </c>
      <c r="B36" s="5">
        <v>250</v>
      </c>
      <c r="C36" s="8">
        <v>0.65800000000000003</v>
      </c>
      <c r="D36" s="5">
        <v>310</v>
      </c>
      <c r="E36" s="8">
        <v>0.82</v>
      </c>
      <c r="F36" s="5">
        <v>355</v>
      </c>
      <c r="G36" s="8">
        <v>0.93600000000000005</v>
      </c>
      <c r="H36" s="5">
        <v>370</v>
      </c>
      <c r="I36" s="8">
        <v>0.98099999999999998</v>
      </c>
      <c r="J36" s="5">
        <v>5</v>
      </c>
      <c r="K36" s="8">
        <v>1.9E-2</v>
      </c>
      <c r="L36" s="5">
        <v>375</v>
      </c>
      <c r="M36" s="5">
        <v>215</v>
      </c>
      <c r="N36" s="8">
        <v>0.61</v>
      </c>
      <c r="O36" s="5">
        <v>280</v>
      </c>
      <c r="P36" s="8">
        <v>0.80100000000000005</v>
      </c>
      <c r="Q36" s="5">
        <v>320</v>
      </c>
      <c r="R36" s="8">
        <v>0.91200000000000003</v>
      </c>
      <c r="S36" s="5">
        <v>340</v>
      </c>
      <c r="T36" s="8">
        <v>0.96299999999999997</v>
      </c>
      <c r="U36" s="5">
        <v>15</v>
      </c>
      <c r="V36" s="8">
        <v>3.6999999999999998E-2</v>
      </c>
      <c r="W36" s="5">
        <v>350</v>
      </c>
      <c r="X36" s="5">
        <v>225</v>
      </c>
      <c r="Y36" s="5" t="s">
        <v>25</v>
      </c>
      <c r="Z36" s="5">
        <v>290</v>
      </c>
      <c r="AA36" s="5" t="s">
        <v>25</v>
      </c>
      <c r="AB36" s="5">
        <v>340</v>
      </c>
      <c r="AC36" s="5" t="s">
        <v>25</v>
      </c>
      <c r="AD36" s="5">
        <v>350</v>
      </c>
      <c r="AE36" s="5" t="s">
        <v>25</v>
      </c>
      <c r="AF36" s="5" t="s">
        <v>25</v>
      </c>
      <c r="AG36" s="5" t="s">
        <v>25</v>
      </c>
      <c r="AH36" s="5">
        <v>350</v>
      </c>
      <c r="AI36" s="5">
        <v>195</v>
      </c>
      <c r="AJ36" s="5" t="s">
        <v>25</v>
      </c>
      <c r="AK36" s="5">
        <v>275</v>
      </c>
      <c r="AL36" s="5" t="s">
        <v>25</v>
      </c>
      <c r="AM36" s="5">
        <v>310</v>
      </c>
      <c r="AN36" s="5" t="s">
        <v>25</v>
      </c>
      <c r="AO36" s="5">
        <v>320</v>
      </c>
      <c r="AP36" s="5" t="s">
        <v>25</v>
      </c>
      <c r="AQ36" s="5" t="s">
        <v>25</v>
      </c>
      <c r="AR36" s="5" t="s">
        <v>25</v>
      </c>
      <c r="AS36" s="5">
        <v>325</v>
      </c>
      <c r="AT36" s="5">
        <v>150</v>
      </c>
      <c r="AU36" s="5" t="s">
        <v>25</v>
      </c>
      <c r="AV36" s="5">
        <v>205</v>
      </c>
      <c r="AW36" s="5" t="s">
        <v>25</v>
      </c>
      <c r="AX36" s="5">
        <v>245</v>
      </c>
      <c r="AY36" s="5" t="s">
        <v>25</v>
      </c>
      <c r="AZ36" s="5">
        <v>260</v>
      </c>
      <c r="BA36" s="5" t="s">
        <v>25</v>
      </c>
      <c r="BB36" s="5" t="s">
        <v>25</v>
      </c>
      <c r="BC36" s="5" t="s">
        <v>25</v>
      </c>
      <c r="BD36" s="5">
        <v>265</v>
      </c>
    </row>
    <row r="37" spans="1:56" x14ac:dyDescent="0.35">
      <c r="A37" t="s">
        <v>34</v>
      </c>
      <c r="B37" s="5">
        <v>20</v>
      </c>
      <c r="C37" s="8">
        <v>1</v>
      </c>
      <c r="D37" s="5">
        <v>20</v>
      </c>
      <c r="E37" s="8">
        <v>1</v>
      </c>
      <c r="F37" s="5">
        <v>20</v>
      </c>
      <c r="G37" s="8">
        <v>1</v>
      </c>
      <c r="H37" s="5">
        <v>20</v>
      </c>
      <c r="I37" s="8">
        <v>1</v>
      </c>
      <c r="J37" s="5">
        <v>0</v>
      </c>
      <c r="K37" s="8">
        <v>0</v>
      </c>
      <c r="L37" s="5">
        <v>20</v>
      </c>
      <c r="M37" s="5">
        <v>20</v>
      </c>
      <c r="N37" s="8">
        <v>0.86399999999999999</v>
      </c>
      <c r="O37" s="5">
        <v>20</v>
      </c>
      <c r="P37" s="8">
        <v>0.95499999999999996</v>
      </c>
      <c r="Q37" s="5">
        <v>20</v>
      </c>
      <c r="R37" s="8">
        <v>1</v>
      </c>
      <c r="S37" s="5">
        <v>20</v>
      </c>
      <c r="T37" s="8">
        <v>1</v>
      </c>
      <c r="U37" s="5">
        <v>0</v>
      </c>
      <c r="V37" s="8">
        <v>0</v>
      </c>
      <c r="W37" s="5">
        <v>20</v>
      </c>
      <c r="X37" s="5">
        <v>30</v>
      </c>
      <c r="Y37" s="8">
        <v>0.91400000000000003</v>
      </c>
      <c r="Z37" s="5">
        <v>35</v>
      </c>
      <c r="AA37" s="8">
        <v>0.97099999999999997</v>
      </c>
      <c r="AB37" s="5">
        <v>35</v>
      </c>
      <c r="AC37" s="8">
        <v>1</v>
      </c>
      <c r="AD37" s="5">
        <v>35</v>
      </c>
      <c r="AE37" s="8">
        <v>1</v>
      </c>
      <c r="AF37" s="5">
        <v>0</v>
      </c>
      <c r="AG37" s="8">
        <v>0</v>
      </c>
      <c r="AH37" s="5">
        <v>35</v>
      </c>
      <c r="AI37" s="5">
        <v>30</v>
      </c>
      <c r="AJ37" s="8">
        <v>0.88600000000000001</v>
      </c>
      <c r="AK37" s="5">
        <v>35</v>
      </c>
      <c r="AL37" s="8">
        <v>1</v>
      </c>
      <c r="AM37" s="5">
        <v>35</v>
      </c>
      <c r="AN37" s="8">
        <v>1</v>
      </c>
      <c r="AO37" s="5">
        <v>35</v>
      </c>
      <c r="AP37" s="8">
        <v>1</v>
      </c>
      <c r="AQ37" s="5">
        <v>0</v>
      </c>
      <c r="AR37" s="8">
        <v>0</v>
      </c>
      <c r="AS37" s="5">
        <v>35</v>
      </c>
      <c r="AT37" s="5">
        <v>30</v>
      </c>
      <c r="AU37" s="8">
        <v>0.80600000000000005</v>
      </c>
      <c r="AV37" s="5">
        <v>35</v>
      </c>
      <c r="AW37" s="8">
        <v>0.91700000000000004</v>
      </c>
      <c r="AX37" s="5">
        <v>35</v>
      </c>
      <c r="AY37" s="8">
        <v>0.97199999999999998</v>
      </c>
      <c r="AZ37" s="5">
        <v>35</v>
      </c>
      <c r="BA37" s="8">
        <v>1</v>
      </c>
      <c r="BB37" s="5">
        <v>0</v>
      </c>
      <c r="BC37" s="8">
        <v>0</v>
      </c>
      <c r="BD37" s="5">
        <v>35</v>
      </c>
    </row>
    <row r="38" spans="1:56" x14ac:dyDescent="0.35">
      <c r="A38" t="s">
        <v>61</v>
      </c>
      <c r="B38" s="5">
        <v>155</v>
      </c>
      <c r="C38" s="5" t="s">
        <v>25</v>
      </c>
      <c r="D38" s="5">
        <v>165</v>
      </c>
      <c r="E38" s="5" t="s">
        <v>25</v>
      </c>
      <c r="F38" s="5">
        <v>165</v>
      </c>
      <c r="G38" s="5" t="s">
        <v>25</v>
      </c>
      <c r="H38" s="5">
        <v>165</v>
      </c>
      <c r="I38" s="5" t="s">
        <v>25</v>
      </c>
      <c r="J38" s="5" t="s">
        <v>25</v>
      </c>
      <c r="K38" s="5" t="s">
        <v>25</v>
      </c>
      <c r="L38" s="5">
        <v>165</v>
      </c>
      <c r="M38" s="5">
        <v>130</v>
      </c>
      <c r="N38" s="8">
        <v>0.91700000000000004</v>
      </c>
      <c r="O38" s="5">
        <v>140</v>
      </c>
      <c r="P38" s="8">
        <v>0.97899999999999998</v>
      </c>
      <c r="Q38" s="5">
        <v>145</v>
      </c>
      <c r="R38" s="8">
        <v>1</v>
      </c>
      <c r="S38" s="5">
        <v>145</v>
      </c>
      <c r="T38" s="8">
        <v>1</v>
      </c>
      <c r="U38" s="5">
        <v>0</v>
      </c>
      <c r="V38" s="8">
        <v>0</v>
      </c>
      <c r="W38" s="5">
        <v>145</v>
      </c>
      <c r="X38" s="5">
        <v>150</v>
      </c>
      <c r="Y38" s="8">
        <v>0.97399999999999998</v>
      </c>
      <c r="Z38" s="5">
        <v>150</v>
      </c>
      <c r="AA38" s="8">
        <v>0.98699999999999999</v>
      </c>
      <c r="AB38" s="5">
        <v>150</v>
      </c>
      <c r="AC38" s="8">
        <v>1</v>
      </c>
      <c r="AD38" s="5">
        <v>150</v>
      </c>
      <c r="AE38" s="8">
        <v>1</v>
      </c>
      <c r="AF38" s="5">
        <v>0</v>
      </c>
      <c r="AG38" s="8">
        <v>0</v>
      </c>
      <c r="AH38" s="5">
        <v>150</v>
      </c>
      <c r="AI38" s="5">
        <v>150</v>
      </c>
      <c r="AJ38" s="8">
        <v>0.84</v>
      </c>
      <c r="AK38" s="5">
        <v>175</v>
      </c>
      <c r="AL38" s="8">
        <v>0.97199999999999998</v>
      </c>
      <c r="AM38" s="5">
        <v>180</v>
      </c>
      <c r="AN38" s="8">
        <v>0.99399999999999999</v>
      </c>
      <c r="AO38" s="5">
        <v>180</v>
      </c>
      <c r="AP38" s="8">
        <v>1</v>
      </c>
      <c r="AQ38" s="5">
        <v>0</v>
      </c>
      <c r="AR38" s="8">
        <v>0</v>
      </c>
      <c r="AS38" s="5">
        <v>180</v>
      </c>
      <c r="AT38" s="5">
        <v>135</v>
      </c>
      <c r="AU38" s="8">
        <v>0.85399999999999998</v>
      </c>
      <c r="AV38" s="5">
        <v>155</v>
      </c>
      <c r="AW38" s="8">
        <v>0.96799999999999997</v>
      </c>
      <c r="AX38" s="5">
        <v>155</v>
      </c>
      <c r="AY38" s="8">
        <v>0.99399999999999999</v>
      </c>
      <c r="AZ38" s="5">
        <v>160</v>
      </c>
      <c r="BA38" s="8">
        <v>1</v>
      </c>
      <c r="BB38" s="5">
        <v>0</v>
      </c>
      <c r="BC38" s="8">
        <v>0</v>
      </c>
      <c r="BD38" s="5">
        <v>160</v>
      </c>
    </row>
    <row r="39" spans="1:56" x14ac:dyDescent="0.35">
      <c r="A39" t="s">
        <v>62</v>
      </c>
      <c r="B39" s="5">
        <v>60</v>
      </c>
      <c r="C39" s="8">
        <v>0.84899999999999998</v>
      </c>
      <c r="D39" s="5">
        <v>65</v>
      </c>
      <c r="E39" s="8">
        <v>0.90400000000000003</v>
      </c>
      <c r="F39" s="5">
        <v>70</v>
      </c>
      <c r="G39" s="8">
        <v>0.98599999999999999</v>
      </c>
      <c r="H39" s="5">
        <v>75</v>
      </c>
      <c r="I39" s="8">
        <v>1</v>
      </c>
      <c r="J39" s="5">
        <v>0</v>
      </c>
      <c r="K39" s="8">
        <v>0</v>
      </c>
      <c r="L39" s="5">
        <v>75</v>
      </c>
      <c r="M39" s="5">
        <v>65</v>
      </c>
      <c r="N39" s="8">
        <v>0.89200000000000002</v>
      </c>
      <c r="O39" s="5">
        <v>70</v>
      </c>
      <c r="P39" s="8">
        <v>0.97299999999999998</v>
      </c>
      <c r="Q39" s="5">
        <v>70</v>
      </c>
      <c r="R39" s="8">
        <v>0.97299999999999998</v>
      </c>
      <c r="S39" s="5">
        <v>75</v>
      </c>
      <c r="T39" s="8">
        <v>1</v>
      </c>
      <c r="U39" s="5">
        <v>0</v>
      </c>
      <c r="V39" s="8">
        <v>0</v>
      </c>
      <c r="W39" s="5">
        <v>75</v>
      </c>
      <c r="X39" s="5">
        <v>55</v>
      </c>
      <c r="Y39" s="8">
        <v>0.98199999999999998</v>
      </c>
      <c r="Z39" s="5">
        <v>55</v>
      </c>
      <c r="AA39" s="8">
        <v>1</v>
      </c>
      <c r="AB39" s="5">
        <v>55</v>
      </c>
      <c r="AC39" s="8">
        <v>1</v>
      </c>
      <c r="AD39" s="5">
        <v>55</v>
      </c>
      <c r="AE39" s="8">
        <v>1</v>
      </c>
      <c r="AF39" s="5">
        <v>0</v>
      </c>
      <c r="AG39" s="8">
        <v>0</v>
      </c>
      <c r="AH39" s="5">
        <v>55</v>
      </c>
      <c r="AI39" s="5">
        <v>50</v>
      </c>
      <c r="AJ39" s="8">
        <v>0.82</v>
      </c>
      <c r="AK39" s="5">
        <v>55</v>
      </c>
      <c r="AL39" s="8">
        <v>0.90200000000000002</v>
      </c>
      <c r="AM39" s="5">
        <v>60</v>
      </c>
      <c r="AN39" s="8">
        <v>1</v>
      </c>
      <c r="AO39" s="5">
        <v>60</v>
      </c>
      <c r="AP39" s="8">
        <v>1</v>
      </c>
      <c r="AQ39" s="5">
        <v>0</v>
      </c>
      <c r="AR39" s="8">
        <v>0</v>
      </c>
      <c r="AS39" s="5">
        <v>60</v>
      </c>
      <c r="AT39" s="5">
        <v>45</v>
      </c>
      <c r="AU39" s="5" t="s">
        <v>25</v>
      </c>
      <c r="AV39" s="5">
        <v>50</v>
      </c>
      <c r="AW39" s="5" t="s">
        <v>25</v>
      </c>
      <c r="AX39" s="5">
        <v>50</v>
      </c>
      <c r="AY39" s="5" t="s">
        <v>25</v>
      </c>
      <c r="AZ39" s="5">
        <v>50</v>
      </c>
      <c r="BA39" s="5" t="s">
        <v>25</v>
      </c>
      <c r="BB39" s="5" t="s">
        <v>25</v>
      </c>
      <c r="BC39" s="5" t="s">
        <v>25</v>
      </c>
      <c r="BD39" s="5">
        <v>50</v>
      </c>
    </row>
    <row r="40" spans="1:56" x14ac:dyDescent="0.35">
      <c r="A40" t="s">
        <v>141</v>
      </c>
      <c r="B40" s="5">
        <v>10</v>
      </c>
      <c r="C40" s="8">
        <v>1</v>
      </c>
      <c r="D40" s="5">
        <v>10</v>
      </c>
      <c r="E40" s="8">
        <v>1</v>
      </c>
      <c r="F40" s="5">
        <v>10</v>
      </c>
      <c r="G40" s="8">
        <v>1</v>
      </c>
      <c r="H40" s="5">
        <v>10</v>
      </c>
      <c r="I40" s="8">
        <v>1</v>
      </c>
      <c r="J40" s="5">
        <v>0</v>
      </c>
      <c r="K40" s="8">
        <v>0</v>
      </c>
      <c r="L40" s="5">
        <v>10</v>
      </c>
      <c r="M40" s="5">
        <v>10</v>
      </c>
      <c r="N40" s="8">
        <v>1</v>
      </c>
      <c r="O40" s="5">
        <v>10</v>
      </c>
      <c r="P40" s="8">
        <v>1</v>
      </c>
      <c r="Q40" s="5">
        <v>10</v>
      </c>
      <c r="R40" s="8">
        <v>1</v>
      </c>
      <c r="S40" s="5">
        <v>10</v>
      </c>
      <c r="T40" s="8">
        <v>1</v>
      </c>
      <c r="U40" s="5">
        <v>0</v>
      </c>
      <c r="V40" s="8">
        <v>0</v>
      </c>
      <c r="W40" s="5">
        <v>10</v>
      </c>
      <c r="X40" s="5" t="s">
        <v>25</v>
      </c>
      <c r="Y40" s="5" t="s">
        <v>25</v>
      </c>
      <c r="Z40" s="5" t="s">
        <v>25</v>
      </c>
      <c r="AA40" s="5" t="s">
        <v>25</v>
      </c>
      <c r="AB40" s="5" t="s">
        <v>25</v>
      </c>
      <c r="AC40" s="5" t="s">
        <v>25</v>
      </c>
      <c r="AD40" s="5" t="s">
        <v>25</v>
      </c>
      <c r="AE40" s="5" t="s">
        <v>25</v>
      </c>
      <c r="AF40" s="5">
        <v>0</v>
      </c>
      <c r="AG40" s="8">
        <v>0</v>
      </c>
      <c r="AH40" s="5" t="s">
        <v>25</v>
      </c>
      <c r="AI40" s="5">
        <v>5</v>
      </c>
      <c r="AJ40" s="8">
        <v>1</v>
      </c>
      <c r="AK40" s="5">
        <v>5</v>
      </c>
      <c r="AL40" s="8">
        <v>1</v>
      </c>
      <c r="AM40" s="5">
        <v>5</v>
      </c>
      <c r="AN40" s="8">
        <v>1</v>
      </c>
      <c r="AO40" s="5">
        <v>5</v>
      </c>
      <c r="AP40" s="8">
        <v>1</v>
      </c>
      <c r="AQ40" s="5">
        <v>0</v>
      </c>
      <c r="AR40" s="8">
        <v>0</v>
      </c>
      <c r="AS40" s="5">
        <v>5</v>
      </c>
      <c r="AT40" s="5" t="s">
        <v>25</v>
      </c>
      <c r="AU40" s="5" t="s">
        <v>25</v>
      </c>
      <c r="AV40" s="5" t="s">
        <v>25</v>
      </c>
      <c r="AW40" s="5" t="s">
        <v>25</v>
      </c>
      <c r="AX40" s="5" t="s">
        <v>25</v>
      </c>
      <c r="AY40" s="5" t="s">
        <v>25</v>
      </c>
      <c r="AZ40" s="5" t="s">
        <v>25</v>
      </c>
      <c r="BA40" s="5" t="s">
        <v>25</v>
      </c>
      <c r="BB40" s="5">
        <v>0</v>
      </c>
      <c r="BC40" s="8">
        <v>0</v>
      </c>
      <c r="BD40" s="5" t="s">
        <v>25</v>
      </c>
    </row>
    <row r="41" spans="1:56" x14ac:dyDescent="0.35">
      <c r="A41" t="s">
        <v>80</v>
      </c>
      <c r="B41" s="5" t="s">
        <v>23</v>
      </c>
      <c r="C41" s="5" t="s">
        <v>23</v>
      </c>
      <c r="D41" s="5" t="s">
        <v>23</v>
      </c>
      <c r="E41" s="5" t="s">
        <v>23</v>
      </c>
      <c r="F41" s="5" t="s">
        <v>23</v>
      </c>
      <c r="G41" s="5" t="s">
        <v>23</v>
      </c>
      <c r="H41" s="5" t="s">
        <v>23</v>
      </c>
      <c r="I41" s="5" t="s">
        <v>23</v>
      </c>
      <c r="J41" s="5" t="s">
        <v>23</v>
      </c>
      <c r="K41" s="5" t="s">
        <v>23</v>
      </c>
      <c r="L41" s="5">
        <v>0</v>
      </c>
      <c r="M41" s="5" t="s">
        <v>23</v>
      </c>
      <c r="N41" s="5" t="s">
        <v>23</v>
      </c>
      <c r="O41" s="5" t="s">
        <v>23</v>
      </c>
      <c r="P41" s="5" t="s">
        <v>23</v>
      </c>
      <c r="Q41" s="5" t="s">
        <v>23</v>
      </c>
      <c r="R41" s="5" t="s">
        <v>23</v>
      </c>
      <c r="S41" s="5" t="s">
        <v>23</v>
      </c>
      <c r="T41" s="5" t="s">
        <v>23</v>
      </c>
      <c r="U41" s="5" t="s">
        <v>23</v>
      </c>
      <c r="V41" s="5" t="s">
        <v>23</v>
      </c>
      <c r="W41" s="5">
        <v>0</v>
      </c>
      <c r="X41" s="5" t="s">
        <v>23</v>
      </c>
      <c r="Y41" s="5" t="s">
        <v>23</v>
      </c>
      <c r="Z41" s="5" t="s">
        <v>23</v>
      </c>
      <c r="AA41" s="5" t="s">
        <v>23</v>
      </c>
      <c r="AB41" s="5" t="s">
        <v>23</v>
      </c>
      <c r="AC41" s="5" t="s">
        <v>23</v>
      </c>
      <c r="AD41" s="5" t="s">
        <v>23</v>
      </c>
      <c r="AE41" s="5" t="s">
        <v>23</v>
      </c>
      <c r="AF41" s="5" t="s">
        <v>23</v>
      </c>
      <c r="AG41" s="5" t="s">
        <v>23</v>
      </c>
      <c r="AH41" s="5">
        <v>0</v>
      </c>
      <c r="AI41" s="5" t="s">
        <v>23</v>
      </c>
      <c r="AJ41" s="5" t="s">
        <v>23</v>
      </c>
      <c r="AK41" s="5" t="s">
        <v>23</v>
      </c>
      <c r="AL41" s="5" t="s">
        <v>23</v>
      </c>
      <c r="AM41" s="5" t="s">
        <v>23</v>
      </c>
      <c r="AN41" s="5" t="s">
        <v>23</v>
      </c>
      <c r="AO41" s="5" t="s">
        <v>23</v>
      </c>
      <c r="AP41" s="5" t="s">
        <v>23</v>
      </c>
      <c r="AQ41" s="5" t="s">
        <v>23</v>
      </c>
      <c r="AR41" s="5" t="s">
        <v>23</v>
      </c>
      <c r="AS41" s="5">
        <v>0</v>
      </c>
      <c r="AT41" s="5" t="s">
        <v>23</v>
      </c>
      <c r="AU41" s="5" t="s">
        <v>23</v>
      </c>
      <c r="AV41" s="5" t="s">
        <v>23</v>
      </c>
      <c r="AW41" s="5" t="s">
        <v>23</v>
      </c>
      <c r="AX41" s="5" t="s">
        <v>23</v>
      </c>
      <c r="AY41" s="5" t="s">
        <v>23</v>
      </c>
      <c r="AZ41" s="5" t="s">
        <v>23</v>
      </c>
      <c r="BA41" s="5" t="s">
        <v>23</v>
      </c>
      <c r="BB41" s="5" t="s">
        <v>23</v>
      </c>
      <c r="BC41" s="5" t="s">
        <v>23</v>
      </c>
      <c r="BD41" s="5">
        <v>0</v>
      </c>
    </row>
    <row r="42" spans="1:56" x14ac:dyDescent="0.35">
      <c r="A42" t="s">
        <v>81</v>
      </c>
      <c r="B42" s="11">
        <v>1265</v>
      </c>
      <c r="C42" s="8">
        <v>0.67100000000000004</v>
      </c>
      <c r="D42" s="11">
        <v>1570</v>
      </c>
      <c r="E42" s="8">
        <v>0.83</v>
      </c>
      <c r="F42" s="11">
        <v>1725</v>
      </c>
      <c r="G42" s="8">
        <v>0.91400000000000003</v>
      </c>
      <c r="H42" s="11">
        <v>1825</v>
      </c>
      <c r="I42" s="8">
        <v>0.96499999999999997</v>
      </c>
      <c r="J42" s="5">
        <v>65</v>
      </c>
      <c r="K42" s="8">
        <v>3.5000000000000003E-2</v>
      </c>
      <c r="L42" s="11">
        <v>1890</v>
      </c>
      <c r="M42" s="11">
        <v>1295</v>
      </c>
      <c r="N42" s="8">
        <v>0.73399999999999999</v>
      </c>
      <c r="O42" s="11">
        <v>1505</v>
      </c>
      <c r="P42" s="8">
        <v>0.85399999999999998</v>
      </c>
      <c r="Q42" s="11">
        <v>1625</v>
      </c>
      <c r="R42" s="8">
        <v>0.92200000000000004</v>
      </c>
      <c r="S42" s="11">
        <v>1695</v>
      </c>
      <c r="T42" s="8">
        <v>0.96</v>
      </c>
      <c r="U42" s="5">
        <v>70</v>
      </c>
      <c r="V42" s="8">
        <v>0.04</v>
      </c>
      <c r="W42" s="11">
        <v>1765</v>
      </c>
      <c r="X42" s="11">
        <v>1235</v>
      </c>
      <c r="Y42" s="8">
        <v>0.70899999999999996</v>
      </c>
      <c r="Z42" s="11">
        <v>1485</v>
      </c>
      <c r="AA42" s="8">
        <v>0.85299999999999998</v>
      </c>
      <c r="AB42" s="11">
        <v>1655</v>
      </c>
      <c r="AC42" s="8">
        <v>0.94899999999999995</v>
      </c>
      <c r="AD42" s="11">
        <v>1705</v>
      </c>
      <c r="AE42" s="8">
        <v>0.97699999999999998</v>
      </c>
      <c r="AF42" s="5">
        <v>40</v>
      </c>
      <c r="AG42" s="8">
        <v>2.3E-2</v>
      </c>
      <c r="AH42" s="11">
        <v>1745</v>
      </c>
      <c r="AI42" s="11">
        <v>1150</v>
      </c>
      <c r="AJ42" s="8">
        <v>0.67200000000000004</v>
      </c>
      <c r="AK42" s="11">
        <v>1465</v>
      </c>
      <c r="AL42" s="8">
        <v>0.85699999999999998</v>
      </c>
      <c r="AM42" s="11">
        <v>1640</v>
      </c>
      <c r="AN42" s="8">
        <v>0.95899999999999996</v>
      </c>
      <c r="AO42" s="11">
        <v>1690</v>
      </c>
      <c r="AP42" s="8">
        <v>0.98799999999999999</v>
      </c>
      <c r="AQ42" s="5">
        <v>20</v>
      </c>
      <c r="AR42" s="8">
        <v>1.2E-2</v>
      </c>
      <c r="AS42" s="11">
        <v>1710</v>
      </c>
      <c r="AT42" s="11">
        <v>1115</v>
      </c>
      <c r="AU42" s="8">
        <v>0.61799999999999999</v>
      </c>
      <c r="AV42" s="11">
        <v>1455</v>
      </c>
      <c r="AW42" s="8">
        <v>0.80600000000000005</v>
      </c>
      <c r="AX42" s="11">
        <v>1625</v>
      </c>
      <c r="AY42" s="8">
        <v>0.90100000000000002</v>
      </c>
      <c r="AZ42" s="11">
        <v>1740</v>
      </c>
      <c r="BA42" s="8">
        <v>0.96499999999999997</v>
      </c>
      <c r="BB42" s="5">
        <v>65</v>
      </c>
      <c r="BC42" s="8">
        <v>3.5000000000000003E-2</v>
      </c>
      <c r="BD42" s="11">
        <v>1805</v>
      </c>
    </row>
    <row r="43" spans="1:56" x14ac:dyDescent="0.35">
      <c r="A43" t="s">
        <v>63</v>
      </c>
      <c r="B43" s="5">
        <v>35</v>
      </c>
      <c r="C43" s="8">
        <v>0.51500000000000001</v>
      </c>
      <c r="D43" s="5">
        <v>50</v>
      </c>
      <c r="E43" s="8">
        <v>0.78800000000000003</v>
      </c>
      <c r="F43" s="5">
        <v>60</v>
      </c>
      <c r="G43" s="8">
        <v>0.92400000000000004</v>
      </c>
      <c r="H43" s="5">
        <v>65</v>
      </c>
      <c r="I43" s="8">
        <v>1</v>
      </c>
      <c r="J43" s="5">
        <v>0</v>
      </c>
      <c r="K43" s="8">
        <v>0</v>
      </c>
      <c r="L43" s="5">
        <v>65</v>
      </c>
      <c r="M43" s="5">
        <v>35</v>
      </c>
      <c r="N43" s="5" t="s">
        <v>25</v>
      </c>
      <c r="O43" s="5">
        <v>55</v>
      </c>
      <c r="P43" s="5" t="s">
        <v>25</v>
      </c>
      <c r="Q43" s="5">
        <v>60</v>
      </c>
      <c r="R43" s="5" t="s">
        <v>25</v>
      </c>
      <c r="S43" s="5">
        <v>65</v>
      </c>
      <c r="T43" s="5" t="s">
        <v>25</v>
      </c>
      <c r="U43" s="5" t="s">
        <v>25</v>
      </c>
      <c r="V43" s="5" t="s">
        <v>25</v>
      </c>
      <c r="W43" s="5">
        <v>65</v>
      </c>
      <c r="X43" s="5">
        <v>30</v>
      </c>
      <c r="Y43" s="5" t="s">
        <v>25</v>
      </c>
      <c r="Z43" s="5">
        <v>40</v>
      </c>
      <c r="AA43" s="5" t="s">
        <v>25</v>
      </c>
      <c r="AB43" s="5">
        <v>40</v>
      </c>
      <c r="AC43" s="5" t="s">
        <v>25</v>
      </c>
      <c r="AD43" s="5">
        <v>40</v>
      </c>
      <c r="AE43" s="5" t="s">
        <v>25</v>
      </c>
      <c r="AF43" s="5" t="s">
        <v>25</v>
      </c>
      <c r="AG43" s="5" t="s">
        <v>25</v>
      </c>
      <c r="AH43" s="5">
        <v>40</v>
      </c>
      <c r="AI43" s="5">
        <v>20</v>
      </c>
      <c r="AJ43" s="8">
        <v>0.45800000000000002</v>
      </c>
      <c r="AK43" s="5">
        <v>35</v>
      </c>
      <c r="AL43" s="8">
        <v>0.70799999999999996</v>
      </c>
      <c r="AM43" s="5">
        <v>50</v>
      </c>
      <c r="AN43" s="8">
        <v>1</v>
      </c>
      <c r="AO43" s="5">
        <v>50</v>
      </c>
      <c r="AP43" s="8">
        <v>1</v>
      </c>
      <c r="AQ43" s="5">
        <v>0</v>
      </c>
      <c r="AR43" s="8">
        <v>0</v>
      </c>
      <c r="AS43" s="5">
        <v>50</v>
      </c>
      <c r="AT43" s="5">
        <v>20</v>
      </c>
      <c r="AU43" s="5" t="s">
        <v>25</v>
      </c>
      <c r="AV43" s="5">
        <v>30</v>
      </c>
      <c r="AW43" s="5" t="s">
        <v>25</v>
      </c>
      <c r="AX43" s="5">
        <v>35</v>
      </c>
      <c r="AY43" s="5" t="s">
        <v>25</v>
      </c>
      <c r="AZ43" s="5">
        <v>40</v>
      </c>
      <c r="BA43" s="5" t="s">
        <v>25</v>
      </c>
      <c r="BB43" s="5" t="s">
        <v>25</v>
      </c>
      <c r="BC43" s="5" t="s">
        <v>25</v>
      </c>
      <c r="BD43" s="5">
        <v>45</v>
      </c>
    </row>
    <row r="44" spans="1:56" x14ac:dyDescent="0.35">
      <c r="A44" t="s">
        <v>64</v>
      </c>
      <c r="B44" s="5">
        <v>395</v>
      </c>
      <c r="C44" s="8">
        <v>0.627</v>
      </c>
      <c r="D44" s="5">
        <v>500</v>
      </c>
      <c r="E44" s="8">
        <v>0.80100000000000005</v>
      </c>
      <c r="F44" s="5">
        <v>570</v>
      </c>
      <c r="G44" s="8">
        <v>0.90700000000000003</v>
      </c>
      <c r="H44" s="5">
        <v>600</v>
      </c>
      <c r="I44" s="8">
        <v>0.95399999999999996</v>
      </c>
      <c r="J44" s="5">
        <v>30</v>
      </c>
      <c r="K44" s="8">
        <v>4.5999999999999999E-2</v>
      </c>
      <c r="L44" s="5">
        <v>625</v>
      </c>
      <c r="M44" s="5">
        <v>455</v>
      </c>
      <c r="N44" s="8">
        <v>0.66100000000000003</v>
      </c>
      <c r="O44" s="5">
        <v>585</v>
      </c>
      <c r="P44" s="8">
        <v>0.84899999999999998</v>
      </c>
      <c r="Q44" s="5">
        <v>645</v>
      </c>
      <c r="R44" s="8">
        <v>0.93600000000000005</v>
      </c>
      <c r="S44" s="5">
        <v>670</v>
      </c>
      <c r="T44" s="8">
        <v>0.97499999999999998</v>
      </c>
      <c r="U44" s="5">
        <v>15</v>
      </c>
      <c r="V44" s="8">
        <v>2.5000000000000001E-2</v>
      </c>
      <c r="W44" s="5">
        <v>685</v>
      </c>
      <c r="X44" s="5">
        <v>495</v>
      </c>
      <c r="Y44" s="5" t="s">
        <v>25</v>
      </c>
      <c r="Z44" s="5">
        <v>565</v>
      </c>
      <c r="AA44" s="5" t="s">
        <v>25</v>
      </c>
      <c r="AB44" s="5">
        <v>605</v>
      </c>
      <c r="AC44" s="5" t="s">
        <v>25</v>
      </c>
      <c r="AD44" s="5">
        <v>610</v>
      </c>
      <c r="AE44" s="5" t="s">
        <v>25</v>
      </c>
      <c r="AF44" s="5" t="s">
        <v>25</v>
      </c>
      <c r="AG44" s="5" t="s">
        <v>25</v>
      </c>
      <c r="AH44" s="5">
        <v>615</v>
      </c>
      <c r="AI44" s="5">
        <v>415</v>
      </c>
      <c r="AJ44" s="5" t="s">
        <v>25</v>
      </c>
      <c r="AK44" s="5">
        <v>560</v>
      </c>
      <c r="AL44" s="5" t="s">
        <v>25</v>
      </c>
      <c r="AM44" s="5">
        <v>625</v>
      </c>
      <c r="AN44" s="5" t="s">
        <v>25</v>
      </c>
      <c r="AO44" s="5">
        <v>635</v>
      </c>
      <c r="AP44" s="5" t="s">
        <v>25</v>
      </c>
      <c r="AQ44" s="5" t="s">
        <v>25</v>
      </c>
      <c r="AR44" s="5" t="s">
        <v>25</v>
      </c>
      <c r="AS44" s="5">
        <v>635</v>
      </c>
      <c r="AT44" s="5">
        <v>410</v>
      </c>
      <c r="AU44" s="8">
        <v>0.628</v>
      </c>
      <c r="AV44" s="5">
        <v>545</v>
      </c>
      <c r="AW44" s="8">
        <v>0.84</v>
      </c>
      <c r="AX44" s="5">
        <v>605</v>
      </c>
      <c r="AY44" s="8">
        <v>0.93200000000000005</v>
      </c>
      <c r="AZ44" s="5">
        <v>640</v>
      </c>
      <c r="BA44" s="8">
        <v>0.98299999999999998</v>
      </c>
      <c r="BB44" s="5">
        <v>10</v>
      </c>
      <c r="BC44" s="8">
        <v>1.7000000000000001E-2</v>
      </c>
      <c r="BD44" s="5">
        <v>650</v>
      </c>
    </row>
    <row r="45" spans="1:56" x14ac:dyDescent="0.35">
      <c r="A45" t="s">
        <v>65</v>
      </c>
      <c r="B45" s="5">
        <v>215</v>
      </c>
      <c r="C45" s="5" t="s">
        <v>25</v>
      </c>
      <c r="D45" s="5">
        <v>255</v>
      </c>
      <c r="E45" s="5" t="s">
        <v>25</v>
      </c>
      <c r="F45" s="5">
        <v>260</v>
      </c>
      <c r="G45" s="5" t="s">
        <v>25</v>
      </c>
      <c r="H45" s="5">
        <v>260</v>
      </c>
      <c r="I45" s="5" t="s">
        <v>25</v>
      </c>
      <c r="J45" s="5" t="s">
        <v>25</v>
      </c>
      <c r="K45" s="5" t="s">
        <v>25</v>
      </c>
      <c r="L45" s="5">
        <v>265</v>
      </c>
      <c r="M45" s="5">
        <v>205</v>
      </c>
      <c r="N45" s="8">
        <v>0.85499999999999998</v>
      </c>
      <c r="O45" s="5">
        <v>235</v>
      </c>
      <c r="P45" s="8">
        <v>0.96699999999999997</v>
      </c>
      <c r="Q45" s="5">
        <v>240</v>
      </c>
      <c r="R45" s="8">
        <v>0.996</v>
      </c>
      <c r="S45" s="5">
        <v>240</v>
      </c>
      <c r="T45" s="8">
        <v>1</v>
      </c>
      <c r="U45" s="5">
        <v>0</v>
      </c>
      <c r="V45" s="8">
        <v>0</v>
      </c>
      <c r="W45" s="5">
        <v>240</v>
      </c>
      <c r="X45" s="5">
        <v>220</v>
      </c>
      <c r="Y45" s="8">
        <v>0.92900000000000005</v>
      </c>
      <c r="Z45" s="5">
        <v>235</v>
      </c>
      <c r="AA45" s="8">
        <v>0.99199999999999999</v>
      </c>
      <c r="AB45" s="5">
        <v>240</v>
      </c>
      <c r="AC45" s="8">
        <v>1</v>
      </c>
      <c r="AD45" s="5">
        <v>240</v>
      </c>
      <c r="AE45" s="8">
        <v>1</v>
      </c>
      <c r="AF45" s="5">
        <v>0</v>
      </c>
      <c r="AG45" s="8">
        <v>0</v>
      </c>
      <c r="AH45" s="5">
        <v>240</v>
      </c>
      <c r="AI45" s="5">
        <v>190</v>
      </c>
      <c r="AJ45" s="8">
        <v>0.88300000000000001</v>
      </c>
      <c r="AK45" s="5">
        <v>210</v>
      </c>
      <c r="AL45" s="8">
        <v>0.98599999999999999</v>
      </c>
      <c r="AM45" s="5">
        <v>215</v>
      </c>
      <c r="AN45" s="8">
        <v>1</v>
      </c>
      <c r="AO45" s="5">
        <v>215</v>
      </c>
      <c r="AP45" s="8">
        <v>1</v>
      </c>
      <c r="AQ45" s="5">
        <v>0</v>
      </c>
      <c r="AR45" s="8">
        <v>0</v>
      </c>
      <c r="AS45" s="5">
        <v>215</v>
      </c>
      <c r="AT45" s="5">
        <v>180</v>
      </c>
      <c r="AU45" s="5" t="s">
        <v>25</v>
      </c>
      <c r="AV45" s="5">
        <v>220</v>
      </c>
      <c r="AW45" s="5" t="s">
        <v>25</v>
      </c>
      <c r="AX45" s="5">
        <v>225</v>
      </c>
      <c r="AY45" s="5" t="s">
        <v>25</v>
      </c>
      <c r="AZ45" s="5">
        <v>230</v>
      </c>
      <c r="BA45" s="5" t="s">
        <v>25</v>
      </c>
      <c r="BB45" s="5" t="s">
        <v>25</v>
      </c>
      <c r="BC45" s="5" t="s">
        <v>25</v>
      </c>
      <c r="BD45" s="5">
        <v>230</v>
      </c>
    </row>
    <row r="46" spans="1:56" x14ac:dyDescent="0.35">
      <c r="A46" t="s">
        <v>66</v>
      </c>
      <c r="B46" s="5">
        <v>20</v>
      </c>
      <c r="C46" s="8">
        <v>0.61799999999999999</v>
      </c>
      <c r="D46" s="5">
        <v>30</v>
      </c>
      <c r="E46" s="8">
        <v>0.85299999999999998</v>
      </c>
      <c r="F46" s="5">
        <v>35</v>
      </c>
      <c r="G46" s="8">
        <v>1</v>
      </c>
      <c r="H46" s="5">
        <v>35</v>
      </c>
      <c r="I46" s="8">
        <v>1</v>
      </c>
      <c r="J46" s="5">
        <v>0</v>
      </c>
      <c r="K46" s="8">
        <v>0</v>
      </c>
      <c r="L46" s="5">
        <v>35</v>
      </c>
      <c r="M46" s="5">
        <v>20</v>
      </c>
      <c r="N46" s="8">
        <v>0.5</v>
      </c>
      <c r="O46" s="5">
        <v>30</v>
      </c>
      <c r="P46" s="8">
        <v>0.69</v>
      </c>
      <c r="Q46" s="5">
        <v>35</v>
      </c>
      <c r="R46" s="8">
        <v>0.88100000000000001</v>
      </c>
      <c r="S46" s="5">
        <v>40</v>
      </c>
      <c r="T46" s="8">
        <v>1</v>
      </c>
      <c r="U46" s="5">
        <v>0</v>
      </c>
      <c r="V46" s="8">
        <v>0</v>
      </c>
      <c r="W46" s="5">
        <v>40</v>
      </c>
      <c r="X46" s="5">
        <v>35</v>
      </c>
      <c r="Y46" s="8">
        <v>0.75</v>
      </c>
      <c r="Z46" s="5">
        <v>40</v>
      </c>
      <c r="AA46" s="8">
        <v>0.95499999999999996</v>
      </c>
      <c r="AB46" s="5">
        <v>45</v>
      </c>
      <c r="AC46" s="8">
        <v>1</v>
      </c>
      <c r="AD46" s="5">
        <v>45</v>
      </c>
      <c r="AE46" s="8">
        <v>1</v>
      </c>
      <c r="AF46" s="5">
        <v>0</v>
      </c>
      <c r="AG46" s="8">
        <v>0</v>
      </c>
      <c r="AH46" s="5">
        <v>45</v>
      </c>
      <c r="AI46" s="5">
        <v>25</v>
      </c>
      <c r="AJ46" s="8">
        <v>0.66700000000000004</v>
      </c>
      <c r="AK46" s="5">
        <v>35</v>
      </c>
      <c r="AL46" s="8">
        <v>0.94899999999999995</v>
      </c>
      <c r="AM46" s="5">
        <v>40</v>
      </c>
      <c r="AN46" s="8">
        <v>1</v>
      </c>
      <c r="AO46" s="5">
        <v>40</v>
      </c>
      <c r="AP46" s="8">
        <v>1</v>
      </c>
      <c r="AQ46" s="5">
        <v>0</v>
      </c>
      <c r="AR46" s="8">
        <v>0</v>
      </c>
      <c r="AS46" s="5">
        <v>40</v>
      </c>
      <c r="AT46" s="5">
        <v>5</v>
      </c>
      <c r="AU46" s="5" t="s">
        <v>25</v>
      </c>
      <c r="AV46" s="5">
        <v>10</v>
      </c>
      <c r="AW46" s="5" t="s">
        <v>25</v>
      </c>
      <c r="AX46" s="5">
        <v>15</v>
      </c>
      <c r="AY46" s="5" t="s">
        <v>25</v>
      </c>
      <c r="AZ46" s="5">
        <v>15</v>
      </c>
      <c r="BA46" s="5" t="s">
        <v>25</v>
      </c>
      <c r="BB46" s="5" t="s">
        <v>25</v>
      </c>
      <c r="BC46" s="5" t="s">
        <v>25</v>
      </c>
      <c r="BD46" s="5">
        <v>15</v>
      </c>
    </row>
    <row r="47" spans="1:56" x14ac:dyDescent="0.35">
      <c r="A47" t="s">
        <v>142</v>
      </c>
      <c r="B47" s="5">
        <v>25</v>
      </c>
      <c r="C47" s="8">
        <v>0.32900000000000001</v>
      </c>
      <c r="D47" s="5">
        <v>50</v>
      </c>
      <c r="E47" s="8">
        <v>0.63400000000000001</v>
      </c>
      <c r="F47" s="5">
        <v>65</v>
      </c>
      <c r="G47" s="8">
        <v>0.76800000000000002</v>
      </c>
      <c r="H47" s="5">
        <v>75</v>
      </c>
      <c r="I47" s="8">
        <v>0.90200000000000002</v>
      </c>
      <c r="J47" s="5">
        <v>10</v>
      </c>
      <c r="K47" s="8">
        <v>9.8000000000000004E-2</v>
      </c>
      <c r="L47" s="5">
        <v>80</v>
      </c>
      <c r="M47" s="5">
        <v>40</v>
      </c>
      <c r="N47" s="8">
        <v>0.49399999999999999</v>
      </c>
      <c r="O47" s="5">
        <v>55</v>
      </c>
      <c r="P47" s="8">
        <v>0.68400000000000005</v>
      </c>
      <c r="Q47" s="5">
        <v>70</v>
      </c>
      <c r="R47" s="8">
        <v>0.86099999999999999</v>
      </c>
      <c r="S47" s="5">
        <v>70</v>
      </c>
      <c r="T47" s="8">
        <v>0.89900000000000002</v>
      </c>
      <c r="U47" s="5">
        <v>10</v>
      </c>
      <c r="V47" s="8">
        <v>0.10100000000000001</v>
      </c>
      <c r="W47" s="5">
        <v>80</v>
      </c>
      <c r="X47" s="5">
        <v>55</v>
      </c>
      <c r="Y47" s="5" t="s">
        <v>25</v>
      </c>
      <c r="Z47" s="5">
        <v>70</v>
      </c>
      <c r="AA47" s="5" t="s">
        <v>25</v>
      </c>
      <c r="AB47" s="5">
        <v>70</v>
      </c>
      <c r="AC47" s="5" t="s">
        <v>25</v>
      </c>
      <c r="AD47" s="5">
        <v>75</v>
      </c>
      <c r="AE47" s="5" t="s">
        <v>25</v>
      </c>
      <c r="AF47" s="5" t="s">
        <v>25</v>
      </c>
      <c r="AG47" s="5" t="s">
        <v>25</v>
      </c>
      <c r="AH47" s="5">
        <v>75</v>
      </c>
      <c r="AI47" s="5">
        <v>50</v>
      </c>
      <c r="AJ47" s="5" t="s">
        <v>25</v>
      </c>
      <c r="AK47" s="5">
        <v>65</v>
      </c>
      <c r="AL47" s="5" t="s">
        <v>25</v>
      </c>
      <c r="AM47" s="5">
        <v>75</v>
      </c>
      <c r="AN47" s="5" t="s">
        <v>25</v>
      </c>
      <c r="AO47" s="5">
        <v>75</v>
      </c>
      <c r="AP47" s="5" t="s">
        <v>25</v>
      </c>
      <c r="AQ47" s="5" t="s">
        <v>25</v>
      </c>
      <c r="AR47" s="5" t="s">
        <v>25</v>
      </c>
      <c r="AS47" s="5">
        <v>75</v>
      </c>
      <c r="AT47" s="5">
        <v>55</v>
      </c>
      <c r="AU47" s="8">
        <v>0.48599999999999999</v>
      </c>
      <c r="AV47" s="5">
        <v>75</v>
      </c>
      <c r="AW47" s="8">
        <v>0.68500000000000005</v>
      </c>
      <c r="AX47" s="5">
        <v>90</v>
      </c>
      <c r="AY47" s="8">
        <v>0.81100000000000005</v>
      </c>
      <c r="AZ47" s="5">
        <v>100</v>
      </c>
      <c r="BA47" s="8">
        <v>0.91</v>
      </c>
      <c r="BB47" s="5">
        <v>10</v>
      </c>
      <c r="BC47" s="8">
        <v>0.09</v>
      </c>
      <c r="BD47" s="5">
        <v>110</v>
      </c>
    </row>
    <row r="48" spans="1:56" x14ac:dyDescent="0.35">
      <c r="A48" t="s">
        <v>148</v>
      </c>
      <c r="B48" s="5">
        <v>45</v>
      </c>
      <c r="C48" s="5" t="s">
        <v>25</v>
      </c>
      <c r="D48" s="5">
        <v>105</v>
      </c>
      <c r="E48" s="5" t="s">
        <v>25</v>
      </c>
      <c r="F48" s="5">
        <v>135</v>
      </c>
      <c r="G48" s="5" t="s">
        <v>25</v>
      </c>
      <c r="H48" s="5">
        <v>145</v>
      </c>
      <c r="I48" s="5" t="s">
        <v>25</v>
      </c>
      <c r="J48" s="5" t="s">
        <v>25</v>
      </c>
      <c r="K48" s="5" t="s">
        <v>25</v>
      </c>
      <c r="L48" s="5">
        <v>145</v>
      </c>
      <c r="M48" s="5">
        <v>55</v>
      </c>
      <c r="N48" s="8">
        <v>0.42899999999999999</v>
      </c>
      <c r="O48" s="5">
        <v>105</v>
      </c>
      <c r="P48" s="8">
        <v>0.82499999999999996</v>
      </c>
      <c r="Q48" s="5">
        <v>120</v>
      </c>
      <c r="R48" s="8">
        <v>0.96799999999999997</v>
      </c>
      <c r="S48" s="5">
        <v>125</v>
      </c>
      <c r="T48" s="8">
        <v>1</v>
      </c>
      <c r="U48" s="5">
        <v>0</v>
      </c>
      <c r="V48" s="8">
        <v>0</v>
      </c>
      <c r="W48" s="5">
        <v>125</v>
      </c>
      <c r="X48" s="5">
        <v>90</v>
      </c>
      <c r="Y48" s="8">
        <v>0.65900000000000003</v>
      </c>
      <c r="Z48" s="5">
        <v>125</v>
      </c>
      <c r="AA48" s="8">
        <v>0.92</v>
      </c>
      <c r="AB48" s="5">
        <v>140</v>
      </c>
      <c r="AC48" s="8">
        <v>1</v>
      </c>
      <c r="AD48" s="5">
        <v>140</v>
      </c>
      <c r="AE48" s="8">
        <v>1</v>
      </c>
      <c r="AF48" s="5">
        <v>0</v>
      </c>
      <c r="AG48" s="8">
        <v>0</v>
      </c>
      <c r="AH48" s="5">
        <v>140</v>
      </c>
      <c r="AI48" s="5">
        <v>65</v>
      </c>
      <c r="AJ48" s="8">
        <v>0.61099999999999999</v>
      </c>
      <c r="AK48" s="5">
        <v>95</v>
      </c>
      <c r="AL48" s="8">
        <v>0.87</v>
      </c>
      <c r="AM48" s="5">
        <v>110</v>
      </c>
      <c r="AN48" s="8">
        <v>1</v>
      </c>
      <c r="AO48" s="5">
        <v>110</v>
      </c>
      <c r="AP48" s="8">
        <v>1</v>
      </c>
      <c r="AQ48" s="5">
        <v>0</v>
      </c>
      <c r="AR48" s="8">
        <v>0</v>
      </c>
      <c r="AS48" s="5">
        <v>110</v>
      </c>
      <c r="AT48" s="5">
        <v>60</v>
      </c>
      <c r="AU48" s="8">
        <v>0.46500000000000002</v>
      </c>
      <c r="AV48" s="5">
        <v>100</v>
      </c>
      <c r="AW48" s="8">
        <v>0.79500000000000004</v>
      </c>
      <c r="AX48" s="5">
        <v>120</v>
      </c>
      <c r="AY48" s="8">
        <v>0.92900000000000005</v>
      </c>
      <c r="AZ48" s="5">
        <v>125</v>
      </c>
      <c r="BA48" s="8">
        <v>1</v>
      </c>
      <c r="BB48" s="5">
        <v>0</v>
      </c>
      <c r="BC48" s="8">
        <v>0</v>
      </c>
      <c r="BD48" s="5">
        <v>125</v>
      </c>
    </row>
    <row r="49" spans="1:56" x14ac:dyDescent="0.35">
      <c r="A49" t="s">
        <v>38</v>
      </c>
      <c r="B49" s="5">
        <v>265</v>
      </c>
      <c r="C49" s="5" t="s">
        <v>25</v>
      </c>
      <c r="D49" s="5">
        <v>395</v>
      </c>
      <c r="E49" s="5" t="s">
        <v>25</v>
      </c>
      <c r="F49" s="5">
        <v>435</v>
      </c>
      <c r="G49" s="5" t="s">
        <v>25</v>
      </c>
      <c r="H49" s="5">
        <v>440</v>
      </c>
      <c r="I49" s="5" t="s">
        <v>25</v>
      </c>
      <c r="J49" s="5" t="s">
        <v>25</v>
      </c>
      <c r="K49" s="5" t="s">
        <v>25</v>
      </c>
      <c r="L49" s="5">
        <v>445</v>
      </c>
      <c r="M49" s="5">
        <v>260</v>
      </c>
      <c r="N49" s="8">
        <v>0.56499999999999995</v>
      </c>
      <c r="O49" s="5">
        <v>420</v>
      </c>
      <c r="P49" s="8">
        <v>0.90100000000000002</v>
      </c>
      <c r="Q49" s="5">
        <v>450</v>
      </c>
      <c r="R49" s="8">
        <v>0.97199999999999998</v>
      </c>
      <c r="S49" s="5">
        <v>465</v>
      </c>
      <c r="T49" s="8">
        <v>1</v>
      </c>
      <c r="U49" s="5">
        <v>0</v>
      </c>
      <c r="V49" s="8">
        <v>0</v>
      </c>
      <c r="W49" s="5">
        <v>465</v>
      </c>
      <c r="X49" s="5">
        <v>345</v>
      </c>
      <c r="Y49" s="8">
        <v>0.76900000000000002</v>
      </c>
      <c r="Z49" s="5">
        <v>415</v>
      </c>
      <c r="AA49" s="8">
        <v>0.92400000000000004</v>
      </c>
      <c r="AB49" s="5">
        <v>450</v>
      </c>
      <c r="AC49" s="8">
        <v>0.998</v>
      </c>
      <c r="AD49" s="5">
        <v>450</v>
      </c>
      <c r="AE49" s="8">
        <v>1</v>
      </c>
      <c r="AF49" s="5">
        <v>0</v>
      </c>
      <c r="AG49" s="8">
        <v>0</v>
      </c>
      <c r="AH49" s="5">
        <v>450</v>
      </c>
      <c r="AI49" s="5">
        <v>285</v>
      </c>
      <c r="AJ49" s="5" t="s">
        <v>25</v>
      </c>
      <c r="AK49" s="5">
        <v>385</v>
      </c>
      <c r="AL49" s="5" t="s">
        <v>25</v>
      </c>
      <c r="AM49" s="5">
        <v>410</v>
      </c>
      <c r="AN49" s="5" t="s">
        <v>25</v>
      </c>
      <c r="AO49" s="5">
        <v>410</v>
      </c>
      <c r="AP49" s="5" t="s">
        <v>25</v>
      </c>
      <c r="AQ49" s="5" t="s">
        <v>25</v>
      </c>
      <c r="AR49" s="5" t="s">
        <v>25</v>
      </c>
      <c r="AS49" s="5">
        <v>415</v>
      </c>
      <c r="AT49" s="5">
        <v>215</v>
      </c>
      <c r="AU49" s="8">
        <v>0.58499999999999996</v>
      </c>
      <c r="AV49" s="5">
        <v>325</v>
      </c>
      <c r="AW49" s="8">
        <v>0.89100000000000001</v>
      </c>
      <c r="AX49" s="5">
        <v>360</v>
      </c>
      <c r="AY49" s="8">
        <v>0.98399999999999999</v>
      </c>
      <c r="AZ49" s="5">
        <v>365</v>
      </c>
      <c r="BA49" s="8">
        <v>1</v>
      </c>
      <c r="BB49" s="5">
        <v>0</v>
      </c>
      <c r="BC49" s="8">
        <v>0</v>
      </c>
      <c r="BD49" s="5">
        <v>365</v>
      </c>
    </row>
    <row r="50" spans="1:56" x14ac:dyDescent="0.35">
      <c r="A50" t="s">
        <v>68</v>
      </c>
      <c r="B50" s="5">
        <v>455</v>
      </c>
      <c r="C50" s="8">
        <v>0.59099999999999997</v>
      </c>
      <c r="D50" s="5">
        <v>640</v>
      </c>
      <c r="E50" s="8">
        <v>0.83699999999999997</v>
      </c>
      <c r="F50" s="5">
        <v>715</v>
      </c>
      <c r="G50" s="8">
        <v>0.93500000000000005</v>
      </c>
      <c r="H50" s="5">
        <v>755</v>
      </c>
      <c r="I50" s="8">
        <v>0.98399999999999999</v>
      </c>
      <c r="J50" s="5">
        <v>10</v>
      </c>
      <c r="K50" s="8">
        <v>1.6E-2</v>
      </c>
      <c r="L50" s="5">
        <v>765</v>
      </c>
      <c r="M50" s="5">
        <v>460</v>
      </c>
      <c r="N50" s="8">
        <v>0.629</v>
      </c>
      <c r="O50" s="5">
        <v>585</v>
      </c>
      <c r="P50" s="8">
        <v>0.80100000000000005</v>
      </c>
      <c r="Q50" s="5">
        <v>670</v>
      </c>
      <c r="R50" s="8">
        <v>0.92200000000000004</v>
      </c>
      <c r="S50" s="5">
        <v>715</v>
      </c>
      <c r="T50" s="8">
        <v>0.98399999999999999</v>
      </c>
      <c r="U50" s="5">
        <v>10</v>
      </c>
      <c r="V50" s="8">
        <v>1.6E-2</v>
      </c>
      <c r="W50" s="5">
        <v>730</v>
      </c>
      <c r="X50" s="5">
        <v>530</v>
      </c>
      <c r="Y50" s="8">
        <v>0.70699999999999996</v>
      </c>
      <c r="Z50" s="5">
        <v>645</v>
      </c>
      <c r="AA50" s="8">
        <v>0.86299999999999999</v>
      </c>
      <c r="AB50" s="5">
        <v>715</v>
      </c>
      <c r="AC50" s="8">
        <v>0.95199999999999996</v>
      </c>
      <c r="AD50" s="5">
        <v>735</v>
      </c>
      <c r="AE50" s="8">
        <v>0.97899999999999998</v>
      </c>
      <c r="AF50" s="5">
        <v>15</v>
      </c>
      <c r="AG50" s="8">
        <v>2.1000000000000001E-2</v>
      </c>
      <c r="AH50" s="5">
        <v>750</v>
      </c>
      <c r="AI50" s="5">
        <v>530</v>
      </c>
      <c r="AJ50" s="8">
        <v>0.68899999999999995</v>
      </c>
      <c r="AK50" s="5">
        <v>690</v>
      </c>
      <c r="AL50" s="8">
        <v>0.89500000000000002</v>
      </c>
      <c r="AM50" s="5">
        <v>755</v>
      </c>
      <c r="AN50" s="8">
        <v>0.97899999999999998</v>
      </c>
      <c r="AO50" s="5">
        <v>770</v>
      </c>
      <c r="AP50" s="8">
        <v>1</v>
      </c>
      <c r="AQ50" s="5">
        <v>0</v>
      </c>
      <c r="AR50" s="8">
        <v>0</v>
      </c>
      <c r="AS50" s="5">
        <v>770</v>
      </c>
      <c r="AT50" s="5">
        <v>475</v>
      </c>
      <c r="AU50" s="8">
        <v>0.57799999999999996</v>
      </c>
      <c r="AV50" s="5">
        <v>670</v>
      </c>
      <c r="AW50" s="8">
        <v>0.81699999999999995</v>
      </c>
      <c r="AX50" s="5">
        <v>760</v>
      </c>
      <c r="AY50" s="8">
        <v>0.93200000000000005</v>
      </c>
      <c r="AZ50" s="5">
        <v>805</v>
      </c>
      <c r="BA50" s="8">
        <v>0.98499999999999999</v>
      </c>
      <c r="BB50" s="5">
        <v>10</v>
      </c>
      <c r="BC50" s="8">
        <v>1.4999999999999999E-2</v>
      </c>
      <c r="BD50" s="5">
        <v>820</v>
      </c>
    </row>
    <row r="51" spans="1:56" x14ac:dyDescent="0.35">
      <c r="A51" t="s">
        <v>149</v>
      </c>
      <c r="B51" s="5">
        <v>35</v>
      </c>
      <c r="C51" s="5" t="s">
        <v>25</v>
      </c>
      <c r="D51" s="5">
        <v>50</v>
      </c>
      <c r="E51" s="5" t="s">
        <v>25</v>
      </c>
      <c r="F51" s="5">
        <v>60</v>
      </c>
      <c r="G51" s="5" t="s">
        <v>25</v>
      </c>
      <c r="H51" s="5">
        <v>65</v>
      </c>
      <c r="I51" s="5" t="s">
        <v>25</v>
      </c>
      <c r="J51" s="5" t="s">
        <v>25</v>
      </c>
      <c r="K51" s="5" t="s">
        <v>25</v>
      </c>
      <c r="L51" s="5">
        <v>65</v>
      </c>
      <c r="M51" s="5">
        <v>50</v>
      </c>
      <c r="N51" s="5" t="s">
        <v>25</v>
      </c>
      <c r="O51" s="5">
        <v>65</v>
      </c>
      <c r="P51" s="5" t="s">
        <v>25</v>
      </c>
      <c r="Q51" s="5">
        <v>80</v>
      </c>
      <c r="R51" s="5" t="s">
        <v>25</v>
      </c>
      <c r="S51" s="5">
        <v>90</v>
      </c>
      <c r="T51" s="5" t="s">
        <v>25</v>
      </c>
      <c r="U51" s="5" t="s">
        <v>25</v>
      </c>
      <c r="V51" s="5" t="s">
        <v>25</v>
      </c>
      <c r="W51" s="5">
        <v>90</v>
      </c>
      <c r="X51" s="5">
        <v>45</v>
      </c>
      <c r="Y51" s="5" t="s">
        <v>25</v>
      </c>
      <c r="Z51" s="5">
        <v>65</v>
      </c>
      <c r="AA51" s="5" t="s">
        <v>25</v>
      </c>
      <c r="AB51" s="5">
        <v>70</v>
      </c>
      <c r="AC51" s="5" t="s">
        <v>25</v>
      </c>
      <c r="AD51" s="5">
        <v>70</v>
      </c>
      <c r="AE51" s="5" t="s">
        <v>25</v>
      </c>
      <c r="AF51" s="5" t="s">
        <v>25</v>
      </c>
      <c r="AG51" s="5" t="s">
        <v>25</v>
      </c>
      <c r="AH51" s="5">
        <v>75</v>
      </c>
      <c r="AI51" s="5">
        <v>30</v>
      </c>
      <c r="AJ51" s="8">
        <v>0.625</v>
      </c>
      <c r="AK51" s="5">
        <v>45</v>
      </c>
      <c r="AL51" s="8">
        <v>0.91700000000000004</v>
      </c>
      <c r="AM51" s="5">
        <v>50</v>
      </c>
      <c r="AN51" s="8">
        <v>1</v>
      </c>
      <c r="AO51" s="5">
        <v>50</v>
      </c>
      <c r="AP51" s="8">
        <v>1</v>
      </c>
      <c r="AQ51" s="5">
        <v>0</v>
      </c>
      <c r="AR51" s="8">
        <v>0</v>
      </c>
      <c r="AS51" s="5">
        <v>50</v>
      </c>
      <c r="AT51" s="5">
        <v>25</v>
      </c>
      <c r="AU51" s="8">
        <v>0.63200000000000001</v>
      </c>
      <c r="AV51" s="5">
        <v>30</v>
      </c>
      <c r="AW51" s="8">
        <v>0.84199999999999997</v>
      </c>
      <c r="AX51" s="5">
        <v>35</v>
      </c>
      <c r="AY51" s="8">
        <v>0.94699999999999995</v>
      </c>
      <c r="AZ51" s="5">
        <v>40</v>
      </c>
      <c r="BA51" s="8">
        <v>1</v>
      </c>
      <c r="BB51" s="5">
        <v>0</v>
      </c>
      <c r="BC51" s="8">
        <v>0</v>
      </c>
      <c r="BD51" s="5">
        <v>40</v>
      </c>
    </row>
    <row r="52" spans="1:56" x14ac:dyDescent="0.35">
      <c r="A52" t="s">
        <v>144</v>
      </c>
      <c r="B52" s="5">
        <v>120</v>
      </c>
      <c r="C52" s="8">
        <v>0.49199999999999999</v>
      </c>
      <c r="D52" s="5">
        <v>175</v>
      </c>
      <c r="E52" s="8">
        <v>0.72899999999999998</v>
      </c>
      <c r="F52" s="5">
        <v>210</v>
      </c>
      <c r="G52" s="8">
        <v>0.871</v>
      </c>
      <c r="H52" s="5">
        <v>230</v>
      </c>
      <c r="I52" s="8">
        <v>0.95799999999999996</v>
      </c>
      <c r="J52" s="5">
        <v>10</v>
      </c>
      <c r="K52" s="8">
        <v>4.2000000000000003E-2</v>
      </c>
      <c r="L52" s="5">
        <v>240</v>
      </c>
      <c r="M52" s="5">
        <v>100</v>
      </c>
      <c r="N52" s="8">
        <v>0.378</v>
      </c>
      <c r="O52" s="5">
        <v>185</v>
      </c>
      <c r="P52" s="8">
        <v>0.72199999999999998</v>
      </c>
      <c r="Q52" s="5">
        <v>225</v>
      </c>
      <c r="R52" s="8">
        <v>0.876</v>
      </c>
      <c r="S52" s="5">
        <v>245</v>
      </c>
      <c r="T52" s="8">
        <v>0.94199999999999995</v>
      </c>
      <c r="U52" s="5">
        <v>15</v>
      </c>
      <c r="V52" s="8">
        <v>5.8000000000000003E-2</v>
      </c>
      <c r="W52" s="5">
        <v>260</v>
      </c>
      <c r="X52" s="5">
        <v>145</v>
      </c>
      <c r="Y52" s="8">
        <v>0.74099999999999999</v>
      </c>
      <c r="Z52" s="5">
        <v>180</v>
      </c>
      <c r="AA52" s="8">
        <v>0.92400000000000004</v>
      </c>
      <c r="AB52" s="5">
        <v>195</v>
      </c>
      <c r="AC52" s="8">
        <v>0.98499999999999999</v>
      </c>
      <c r="AD52" s="5">
        <v>195</v>
      </c>
      <c r="AE52" s="8">
        <v>1</v>
      </c>
      <c r="AF52" s="5">
        <v>0</v>
      </c>
      <c r="AG52" s="8">
        <v>0</v>
      </c>
      <c r="AH52" s="5">
        <v>195</v>
      </c>
      <c r="AI52" s="5">
        <v>100</v>
      </c>
      <c r="AJ52" s="5" t="s">
        <v>25</v>
      </c>
      <c r="AK52" s="5">
        <v>140</v>
      </c>
      <c r="AL52" s="5" t="s">
        <v>25</v>
      </c>
      <c r="AM52" s="5">
        <v>165</v>
      </c>
      <c r="AN52" s="5" t="s">
        <v>25</v>
      </c>
      <c r="AO52" s="5">
        <v>165</v>
      </c>
      <c r="AP52" s="5" t="s">
        <v>25</v>
      </c>
      <c r="AQ52" s="5" t="s">
        <v>25</v>
      </c>
      <c r="AR52" s="5" t="s">
        <v>25</v>
      </c>
      <c r="AS52" s="5">
        <v>170</v>
      </c>
      <c r="AT52" s="5">
        <v>65</v>
      </c>
      <c r="AU52" s="8">
        <v>0.36199999999999999</v>
      </c>
      <c r="AV52" s="5">
        <v>110</v>
      </c>
      <c r="AW52" s="8">
        <v>0.621</v>
      </c>
      <c r="AX52" s="5">
        <v>145</v>
      </c>
      <c r="AY52" s="8">
        <v>0.82199999999999995</v>
      </c>
      <c r="AZ52" s="5">
        <v>165</v>
      </c>
      <c r="BA52" s="8">
        <v>0.94299999999999995</v>
      </c>
      <c r="BB52" s="5">
        <v>10</v>
      </c>
      <c r="BC52" s="8">
        <v>5.7000000000000002E-2</v>
      </c>
      <c r="BD52" s="5">
        <v>175</v>
      </c>
    </row>
    <row r="53" spans="1:56" x14ac:dyDescent="0.35">
      <c r="A53" t="s">
        <v>70</v>
      </c>
      <c r="B53" s="5">
        <v>120</v>
      </c>
      <c r="C53" s="8">
        <v>0.55000000000000004</v>
      </c>
      <c r="D53" s="5">
        <v>165</v>
      </c>
      <c r="E53" s="8">
        <v>0.74299999999999999</v>
      </c>
      <c r="F53" s="5">
        <v>205</v>
      </c>
      <c r="G53" s="8">
        <v>0.91400000000000003</v>
      </c>
      <c r="H53" s="5">
        <v>210</v>
      </c>
      <c r="I53" s="8">
        <v>0.94099999999999995</v>
      </c>
      <c r="J53" s="5">
        <v>15</v>
      </c>
      <c r="K53" s="8">
        <v>5.8999999999999997E-2</v>
      </c>
      <c r="L53" s="5">
        <v>220</v>
      </c>
      <c r="M53" s="5">
        <v>115</v>
      </c>
      <c r="N53" s="8">
        <v>0.49199999999999999</v>
      </c>
      <c r="O53" s="5">
        <v>180</v>
      </c>
      <c r="P53" s="8">
        <v>0.76300000000000001</v>
      </c>
      <c r="Q53" s="5">
        <v>210</v>
      </c>
      <c r="R53" s="8">
        <v>0.88100000000000001</v>
      </c>
      <c r="S53" s="5">
        <v>230</v>
      </c>
      <c r="T53" s="8">
        <v>0.97</v>
      </c>
      <c r="U53" s="5">
        <v>5</v>
      </c>
      <c r="V53" s="8">
        <v>0.03</v>
      </c>
      <c r="W53" s="5">
        <v>235</v>
      </c>
      <c r="X53" s="5">
        <v>170</v>
      </c>
      <c r="Y53" s="8">
        <v>0.77500000000000002</v>
      </c>
      <c r="Z53" s="5">
        <v>210</v>
      </c>
      <c r="AA53" s="8">
        <v>0.95499999999999996</v>
      </c>
      <c r="AB53" s="5">
        <v>220</v>
      </c>
      <c r="AC53" s="8">
        <v>0.99099999999999999</v>
      </c>
      <c r="AD53" s="5">
        <v>220</v>
      </c>
      <c r="AE53" s="8">
        <v>1</v>
      </c>
      <c r="AF53" s="5">
        <v>0</v>
      </c>
      <c r="AG53" s="8">
        <v>0</v>
      </c>
      <c r="AH53" s="5">
        <v>220</v>
      </c>
      <c r="AI53" s="5">
        <v>165</v>
      </c>
      <c r="AJ53" s="5" t="s">
        <v>25</v>
      </c>
      <c r="AK53" s="5">
        <v>220</v>
      </c>
      <c r="AL53" s="5" t="s">
        <v>25</v>
      </c>
      <c r="AM53" s="5">
        <v>235</v>
      </c>
      <c r="AN53" s="5" t="s">
        <v>25</v>
      </c>
      <c r="AO53" s="5">
        <v>235</v>
      </c>
      <c r="AP53" s="5" t="s">
        <v>25</v>
      </c>
      <c r="AQ53" s="5" t="s">
        <v>25</v>
      </c>
      <c r="AR53" s="5" t="s">
        <v>25</v>
      </c>
      <c r="AS53" s="5">
        <v>240</v>
      </c>
      <c r="AT53" s="5">
        <v>120</v>
      </c>
      <c r="AU53" s="8">
        <v>0.502</v>
      </c>
      <c r="AV53" s="5">
        <v>180</v>
      </c>
      <c r="AW53" s="8">
        <v>0.751</v>
      </c>
      <c r="AX53" s="5">
        <v>215</v>
      </c>
      <c r="AY53" s="8">
        <v>0.89900000000000002</v>
      </c>
      <c r="AZ53" s="5">
        <v>225</v>
      </c>
      <c r="BA53" s="8">
        <v>0.95399999999999996</v>
      </c>
      <c r="BB53" s="5">
        <v>10</v>
      </c>
      <c r="BC53" s="8">
        <v>4.5999999999999999E-2</v>
      </c>
      <c r="BD53" s="5">
        <v>235</v>
      </c>
    </row>
    <row r="54" spans="1:56" x14ac:dyDescent="0.35">
      <c r="A54" t="s">
        <v>145</v>
      </c>
      <c r="B54" s="5">
        <v>25</v>
      </c>
      <c r="C54" s="5" t="s">
        <v>25</v>
      </c>
      <c r="D54" s="5">
        <v>30</v>
      </c>
      <c r="E54" s="5" t="s">
        <v>25</v>
      </c>
      <c r="F54" s="5">
        <v>35</v>
      </c>
      <c r="G54" s="5" t="s">
        <v>25</v>
      </c>
      <c r="H54" s="5">
        <v>35</v>
      </c>
      <c r="I54" s="5" t="s">
        <v>25</v>
      </c>
      <c r="J54" s="5" t="s">
        <v>25</v>
      </c>
      <c r="K54" s="5" t="s">
        <v>25</v>
      </c>
      <c r="L54" s="5">
        <v>35</v>
      </c>
      <c r="M54" s="5">
        <v>15</v>
      </c>
      <c r="N54" s="5" t="s">
        <v>25</v>
      </c>
      <c r="O54" s="5">
        <v>25</v>
      </c>
      <c r="P54" s="5" t="s">
        <v>25</v>
      </c>
      <c r="Q54" s="5">
        <v>25</v>
      </c>
      <c r="R54" s="5" t="s">
        <v>25</v>
      </c>
      <c r="S54" s="5">
        <v>25</v>
      </c>
      <c r="T54" s="5" t="s">
        <v>25</v>
      </c>
      <c r="U54" s="5" t="s">
        <v>25</v>
      </c>
      <c r="V54" s="5" t="s">
        <v>25</v>
      </c>
      <c r="W54" s="5">
        <v>25</v>
      </c>
      <c r="X54" s="5">
        <v>15</v>
      </c>
      <c r="Y54" s="8">
        <v>0.88200000000000001</v>
      </c>
      <c r="Z54" s="5">
        <v>15</v>
      </c>
      <c r="AA54" s="8">
        <v>0.94099999999999995</v>
      </c>
      <c r="AB54" s="5">
        <v>15</v>
      </c>
      <c r="AC54" s="8">
        <v>1</v>
      </c>
      <c r="AD54" s="5">
        <v>15</v>
      </c>
      <c r="AE54" s="8">
        <v>1</v>
      </c>
      <c r="AF54" s="5">
        <v>0</v>
      </c>
      <c r="AG54" s="8">
        <v>0</v>
      </c>
      <c r="AH54" s="5">
        <v>15</v>
      </c>
      <c r="AI54" s="5">
        <v>20</v>
      </c>
      <c r="AJ54" s="8">
        <v>0.59499999999999997</v>
      </c>
      <c r="AK54" s="5">
        <v>35</v>
      </c>
      <c r="AL54" s="8">
        <v>0.91900000000000004</v>
      </c>
      <c r="AM54" s="5">
        <v>35</v>
      </c>
      <c r="AN54" s="8">
        <v>1</v>
      </c>
      <c r="AO54" s="5">
        <v>35</v>
      </c>
      <c r="AP54" s="8">
        <v>1</v>
      </c>
      <c r="AQ54" s="5">
        <v>0</v>
      </c>
      <c r="AR54" s="8">
        <v>0</v>
      </c>
      <c r="AS54" s="5">
        <v>35</v>
      </c>
      <c r="AT54" s="5">
        <v>10</v>
      </c>
      <c r="AU54" s="5" t="s">
        <v>25</v>
      </c>
      <c r="AV54" s="5">
        <v>15</v>
      </c>
      <c r="AW54" s="5" t="s">
        <v>25</v>
      </c>
      <c r="AX54" s="5">
        <v>15</v>
      </c>
      <c r="AY54" s="5" t="s">
        <v>25</v>
      </c>
      <c r="AZ54" s="5">
        <v>20</v>
      </c>
      <c r="BA54" s="5" t="s">
        <v>25</v>
      </c>
      <c r="BB54" s="5" t="s">
        <v>25</v>
      </c>
      <c r="BC54" s="5" t="s">
        <v>25</v>
      </c>
      <c r="BD54" s="5">
        <v>20</v>
      </c>
    </row>
    <row r="55" spans="1:56" x14ac:dyDescent="0.35">
      <c r="A55" t="s">
        <v>42</v>
      </c>
      <c r="B55" s="5">
        <v>225</v>
      </c>
      <c r="C55" s="5" t="s">
        <v>25</v>
      </c>
      <c r="D55" s="5">
        <v>270</v>
      </c>
      <c r="E55" s="5" t="s">
        <v>25</v>
      </c>
      <c r="F55" s="5">
        <v>295</v>
      </c>
      <c r="G55" s="5" t="s">
        <v>25</v>
      </c>
      <c r="H55" s="5">
        <v>300</v>
      </c>
      <c r="I55" s="5" t="s">
        <v>25</v>
      </c>
      <c r="J55" s="5" t="s">
        <v>25</v>
      </c>
      <c r="K55" s="5" t="s">
        <v>25</v>
      </c>
      <c r="L55" s="5">
        <v>305</v>
      </c>
      <c r="M55" s="5">
        <v>205</v>
      </c>
      <c r="N55" s="5" t="s">
        <v>25</v>
      </c>
      <c r="O55" s="5">
        <v>240</v>
      </c>
      <c r="P55" s="5" t="s">
        <v>25</v>
      </c>
      <c r="Q55" s="5">
        <v>260</v>
      </c>
      <c r="R55" s="5" t="s">
        <v>25</v>
      </c>
      <c r="S55" s="5">
        <v>265</v>
      </c>
      <c r="T55" s="5" t="s">
        <v>25</v>
      </c>
      <c r="U55" s="5" t="s">
        <v>25</v>
      </c>
      <c r="V55" s="5" t="s">
        <v>25</v>
      </c>
      <c r="W55" s="5">
        <v>270</v>
      </c>
      <c r="X55" s="5">
        <v>290</v>
      </c>
      <c r="Y55" s="5" t="s">
        <v>25</v>
      </c>
      <c r="Z55" s="5">
        <v>325</v>
      </c>
      <c r="AA55" s="5" t="s">
        <v>25</v>
      </c>
      <c r="AB55" s="5">
        <v>340</v>
      </c>
      <c r="AC55" s="5" t="s">
        <v>25</v>
      </c>
      <c r="AD55" s="5">
        <v>345</v>
      </c>
      <c r="AE55" s="5" t="s">
        <v>25</v>
      </c>
      <c r="AF55" s="5" t="s">
        <v>25</v>
      </c>
      <c r="AG55" s="5" t="s">
        <v>25</v>
      </c>
      <c r="AH55" s="5">
        <v>350</v>
      </c>
      <c r="AI55" s="5">
        <v>230</v>
      </c>
      <c r="AJ55" s="5" t="s">
        <v>25</v>
      </c>
      <c r="AK55" s="5">
        <v>265</v>
      </c>
      <c r="AL55" s="5" t="s">
        <v>25</v>
      </c>
      <c r="AM55" s="5">
        <v>285</v>
      </c>
      <c r="AN55" s="5" t="s">
        <v>25</v>
      </c>
      <c r="AO55" s="5">
        <v>285</v>
      </c>
      <c r="AP55" s="5" t="s">
        <v>25</v>
      </c>
      <c r="AQ55" s="5" t="s">
        <v>25</v>
      </c>
      <c r="AR55" s="5" t="s">
        <v>25</v>
      </c>
      <c r="AS55" s="5">
        <v>285</v>
      </c>
      <c r="AT55" s="5">
        <v>225</v>
      </c>
      <c r="AU55" s="8">
        <v>0.69199999999999995</v>
      </c>
      <c r="AV55" s="5">
        <v>275</v>
      </c>
      <c r="AW55" s="8">
        <v>0.85199999999999998</v>
      </c>
      <c r="AX55" s="5">
        <v>305</v>
      </c>
      <c r="AY55" s="8">
        <v>0.94199999999999995</v>
      </c>
      <c r="AZ55" s="5">
        <v>320</v>
      </c>
      <c r="BA55" s="8">
        <v>0.97799999999999998</v>
      </c>
      <c r="BB55" s="5">
        <v>5</v>
      </c>
      <c r="BC55" s="8">
        <v>2.1999999999999999E-2</v>
      </c>
      <c r="BD55" s="5">
        <v>325</v>
      </c>
    </row>
    <row r="56" spans="1:56" x14ac:dyDescent="0.35">
      <c r="A56" t="s">
        <v>72</v>
      </c>
      <c r="B56" s="5" t="s">
        <v>25</v>
      </c>
      <c r="C56" s="5" t="s">
        <v>25</v>
      </c>
      <c r="D56" s="5" t="s">
        <v>25</v>
      </c>
      <c r="E56" s="5" t="s">
        <v>25</v>
      </c>
      <c r="F56" s="5" t="s">
        <v>25</v>
      </c>
      <c r="G56" s="5" t="s">
        <v>25</v>
      </c>
      <c r="H56" s="5" t="s">
        <v>25</v>
      </c>
      <c r="I56" s="5" t="s">
        <v>25</v>
      </c>
      <c r="J56" s="5">
        <v>0</v>
      </c>
      <c r="K56" s="8">
        <v>0</v>
      </c>
      <c r="L56" s="5" t="s">
        <v>25</v>
      </c>
      <c r="M56" s="5" t="s">
        <v>25</v>
      </c>
      <c r="N56" s="5" t="s">
        <v>25</v>
      </c>
      <c r="O56" s="5" t="s">
        <v>25</v>
      </c>
      <c r="P56" s="5" t="s">
        <v>25</v>
      </c>
      <c r="Q56" s="5" t="s">
        <v>25</v>
      </c>
      <c r="R56" s="5" t="s">
        <v>25</v>
      </c>
      <c r="S56" s="5" t="s">
        <v>25</v>
      </c>
      <c r="T56" s="5" t="s">
        <v>25</v>
      </c>
      <c r="U56" s="5">
        <v>0</v>
      </c>
      <c r="V56" s="8">
        <v>0</v>
      </c>
      <c r="W56" s="5" t="s">
        <v>25</v>
      </c>
      <c r="X56" s="5">
        <v>5</v>
      </c>
      <c r="Y56" s="8">
        <v>1</v>
      </c>
      <c r="Z56" s="5">
        <v>5</v>
      </c>
      <c r="AA56" s="8">
        <v>1</v>
      </c>
      <c r="AB56" s="5">
        <v>5</v>
      </c>
      <c r="AC56" s="8">
        <v>1</v>
      </c>
      <c r="AD56" s="5">
        <v>5</v>
      </c>
      <c r="AE56" s="8">
        <v>1</v>
      </c>
      <c r="AF56" s="5">
        <v>0</v>
      </c>
      <c r="AG56" s="8">
        <v>0</v>
      </c>
      <c r="AH56" s="5">
        <v>5</v>
      </c>
      <c r="AI56" s="5" t="s">
        <v>25</v>
      </c>
      <c r="AJ56" s="5" t="s">
        <v>25</v>
      </c>
      <c r="AK56" s="5" t="s">
        <v>25</v>
      </c>
      <c r="AL56" s="5" t="s">
        <v>25</v>
      </c>
      <c r="AM56" s="5" t="s">
        <v>25</v>
      </c>
      <c r="AN56" s="5" t="s">
        <v>25</v>
      </c>
      <c r="AO56" s="5" t="s">
        <v>25</v>
      </c>
      <c r="AP56" s="5" t="s">
        <v>25</v>
      </c>
      <c r="AQ56" s="5">
        <v>0</v>
      </c>
      <c r="AR56" s="8">
        <v>0</v>
      </c>
      <c r="AS56" s="5" t="s">
        <v>25</v>
      </c>
      <c r="AT56" s="5" t="s">
        <v>23</v>
      </c>
      <c r="AU56" s="5" t="s">
        <v>23</v>
      </c>
      <c r="AV56" s="5" t="s">
        <v>23</v>
      </c>
      <c r="AW56" s="5" t="s">
        <v>23</v>
      </c>
      <c r="AX56" s="5" t="s">
        <v>23</v>
      </c>
      <c r="AY56" s="5" t="s">
        <v>23</v>
      </c>
      <c r="AZ56" s="5" t="s">
        <v>23</v>
      </c>
      <c r="BA56" s="5" t="s">
        <v>23</v>
      </c>
      <c r="BB56" s="5" t="s">
        <v>23</v>
      </c>
      <c r="BC56" s="5" t="s">
        <v>23</v>
      </c>
      <c r="BD56" s="5">
        <v>0</v>
      </c>
    </row>
    <row r="57" spans="1:56" x14ac:dyDescent="0.35">
      <c r="A57" s="7" t="s">
        <v>43</v>
      </c>
      <c r="B57" s="10">
        <v>9150</v>
      </c>
      <c r="C57" s="9">
        <v>0.61599999999999999</v>
      </c>
      <c r="D57" s="10">
        <v>12260</v>
      </c>
      <c r="E57" s="9">
        <v>0.82599999999999996</v>
      </c>
      <c r="F57" s="10">
        <v>13860</v>
      </c>
      <c r="G57" s="9">
        <v>0.93300000000000005</v>
      </c>
      <c r="H57" s="10">
        <v>14530</v>
      </c>
      <c r="I57" s="9">
        <v>0.97899999999999998</v>
      </c>
      <c r="J57" s="6">
        <v>315</v>
      </c>
      <c r="K57" s="9">
        <v>2.1000000000000001E-2</v>
      </c>
      <c r="L57" s="10">
        <v>14845</v>
      </c>
      <c r="M57" s="10">
        <v>9325</v>
      </c>
      <c r="N57" s="9">
        <v>0.63900000000000001</v>
      </c>
      <c r="O57" s="10">
        <v>12315</v>
      </c>
      <c r="P57" s="9">
        <v>0.84399999999999997</v>
      </c>
      <c r="Q57" s="10">
        <v>13715</v>
      </c>
      <c r="R57" s="9">
        <v>0.94</v>
      </c>
      <c r="S57" s="10">
        <v>14290</v>
      </c>
      <c r="T57" s="9">
        <v>0.98</v>
      </c>
      <c r="U57" s="6">
        <v>295</v>
      </c>
      <c r="V57" s="9">
        <v>0.02</v>
      </c>
      <c r="W57" s="10">
        <v>14585</v>
      </c>
      <c r="X57" s="10">
        <v>10935</v>
      </c>
      <c r="Y57" s="9">
        <v>0.755</v>
      </c>
      <c r="Z57" s="10">
        <v>13010</v>
      </c>
      <c r="AA57" s="9">
        <v>0.89900000000000002</v>
      </c>
      <c r="AB57" s="10">
        <v>14070</v>
      </c>
      <c r="AC57" s="9">
        <v>0.97199999999999998</v>
      </c>
      <c r="AD57" s="10">
        <v>14325</v>
      </c>
      <c r="AE57" s="9">
        <v>0.99</v>
      </c>
      <c r="AF57" s="6">
        <v>150</v>
      </c>
      <c r="AG57" s="9">
        <v>0.01</v>
      </c>
      <c r="AH57" s="10">
        <v>14480</v>
      </c>
      <c r="AI57" s="10">
        <v>9515</v>
      </c>
      <c r="AJ57" s="9">
        <v>0.67200000000000004</v>
      </c>
      <c r="AK57" s="10">
        <v>12490</v>
      </c>
      <c r="AL57" s="9">
        <v>0.88200000000000001</v>
      </c>
      <c r="AM57" s="10">
        <v>13845</v>
      </c>
      <c r="AN57" s="9">
        <v>0.97699999999999998</v>
      </c>
      <c r="AO57" s="10">
        <v>14090</v>
      </c>
      <c r="AP57" s="9">
        <v>0.995</v>
      </c>
      <c r="AQ57" s="6">
        <v>75</v>
      </c>
      <c r="AR57" s="9">
        <v>5.0000000000000001E-3</v>
      </c>
      <c r="AS57" s="10">
        <v>14165</v>
      </c>
      <c r="AT57" s="10">
        <v>8585</v>
      </c>
      <c r="AU57" s="9">
        <v>0.58899999999999997</v>
      </c>
      <c r="AV57" s="10">
        <v>11835</v>
      </c>
      <c r="AW57" s="9">
        <v>0.81200000000000006</v>
      </c>
      <c r="AX57" s="10">
        <v>13540</v>
      </c>
      <c r="AY57" s="9">
        <v>0.92900000000000005</v>
      </c>
      <c r="AZ57" s="10">
        <v>14280</v>
      </c>
      <c r="BA57" s="9">
        <v>0.98</v>
      </c>
      <c r="BB57" s="6">
        <v>295</v>
      </c>
      <c r="BC57" s="9">
        <v>0.02</v>
      </c>
      <c r="BD57" s="10">
        <v>14575</v>
      </c>
    </row>
  </sheetData>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D43"/>
  <sheetViews>
    <sheetView zoomScaleNormal="100" workbookViewId="0"/>
  </sheetViews>
  <sheetFormatPr defaultColWidth="11.07421875" defaultRowHeight="15.5" x14ac:dyDescent="0.35"/>
  <cols>
    <col min="1" max="1" width="43.69140625" customWidth="1"/>
    <col min="2" max="2" width="19.69140625" customWidth="1"/>
    <col min="3" max="4" width="24.69140625" customWidth="1"/>
    <col min="5" max="5" width="29.69140625" customWidth="1"/>
    <col min="6" max="6" width="24.69140625" customWidth="1"/>
    <col min="7" max="7" width="29.69140625" customWidth="1"/>
    <col min="8" max="8" width="24.69140625" customWidth="1"/>
    <col min="9" max="9" width="29.69140625" customWidth="1"/>
    <col min="10" max="10" width="20.69140625" customWidth="1"/>
    <col min="11" max="11" width="25.69140625" customWidth="1"/>
    <col min="12" max="12" width="13.69140625" customWidth="1"/>
    <col min="13" max="13" width="19.69140625" customWidth="1"/>
    <col min="14" max="15" width="24.69140625" customWidth="1"/>
    <col min="16" max="16" width="29.69140625" customWidth="1"/>
    <col min="17" max="17" width="24.69140625" customWidth="1"/>
    <col min="18" max="18" width="29.69140625" customWidth="1"/>
    <col min="19" max="19" width="24.69140625" customWidth="1"/>
    <col min="20" max="20" width="29.69140625" customWidth="1"/>
    <col min="21" max="21" width="20.69140625" customWidth="1"/>
    <col min="22" max="22" width="25.69140625" customWidth="1"/>
    <col min="23" max="23" width="13.69140625" customWidth="1"/>
    <col min="24" max="24" width="19.69140625" customWidth="1"/>
    <col min="25" max="26" width="24.69140625" customWidth="1"/>
    <col min="27" max="27" width="29.69140625" customWidth="1"/>
    <col min="28" max="28" width="24.69140625" customWidth="1"/>
    <col min="29" max="29" width="29.69140625" customWidth="1"/>
    <col min="30" max="30" width="24.69140625" customWidth="1"/>
    <col min="31" max="31" width="29.69140625" customWidth="1"/>
    <col min="32" max="32" width="20.69140625" customWidth="1"/>
    <col min="33" max="33" width="25.69140625" customWidth="1"/>
    <col min="34" max="34" width="13.69140625" customWidth="1"/>
    <col min="35" max="35" width="19.69140625" customWidth="1"/>
    <col min="36" max="37" width="24.69140625" customWidth="1"/>
    <col min="38" max="38" width="29.69140625" customWidth="1"/>
    <col min="39" max="39" width="24.69140625" customWidth="1"/>
    <col min="40" max="40" width="29.69140625" customWidth="1"/>
    <col min="41" max="41" width="24.69140625" customWidth="1"/>
    <col min="42" max="42" width="29.69140625" customWidth="1"/>
    <col min="43" max="43" width="20.69140625" customWidth="1"/>
    <col min="44" max="44" width="25.69140625" customWidth="1"/>
    <col min="45" max="45" width="13.69140625" customWidth="1"/>
    <col min="46" max="46" width="19.69140625" customWidth="1"/>
    <col min="47" max="48" width="24.69140625" customWidth="1"/>
    <col min="49" max="49" width="29.69140625" customWidth="1"/>
    <col min="50" max="50" width="24.69140625" customWidth="1"/>
    <col min="51" max="51" width="29.69140625" customWidth="1"/>
    <col min="52" max="52" width="24.69140625" customWidth="1"/>
    <col min="53" max="53" width="29.69140625" customWidth="1"/>
    <col min="54" max="54" width="20.69140625" customWidth="1"/>
    <col min="55" max="55" width="25.69140625" customWidth="1"/>
    <col min="56" max="56" width="13.69140625" customWidth="1"/>
  </cols>
  <sheetData>
    <row r="1" spans="1:56" ht="30" customHeight="1" x14ac:dyDescent="0.35">
      <c r="A1" s="1" t="s">
        <v>571</v>
      </c>
    </row>
    <row r="2" spans="1:56" x14ac:dyDescent="0.35">
      <c r="A2" t="s">
        <v>540</v>
      </c>
    </row>
    <row r="3" spans="1:56" x14ac:dyDescent="0.35">
      <c r="A3" t="s">
        <v>541</v>
      </c>
    </row>
    <row r="4" spans="1:56" x14ac:dyDescent="0.35">
      <c r="A4" s="4" t="s">
        <v>6</v>
      </c>
      <c r="B4" s="4" t="s">
        <v>86</v>
      </c>
      <c r="C4" s="4" t="s">
        <v>87</v>
      </c>
      <c r="D4" s="4" t="s">
        <v>88</v>
      </c>
      <c r="E4" s="4" t="s">
        <v>89</v>
      </c>
      <c r="F4" s="4" t="s">
        <v>90</v>
      </c>
      <c r="G4" s="4" t="s">
        <v>91</v>
      </c>
      <c r="H4" s="4" t="s">
        <v>92</v>
      </c>
      <c r="I4" s="4" t="s">
        <v>93</v>
      </c>
      <c r="J4" s="4" t="s">
        <v>94</v>
      </c>
      <c r="K4" s="4" t="s">
        <v>95</v>
      </c>
      <c r="L4" s="4" t="s">
        <v>9</v>
      </c>
      <c r="M4" s="4" t="s">
        <v>96</v>
      </c>
      <c r="N4" s="4" t="s">
        <v>97</v>
      </c>
      <c r="O4" s="4" t="s">
        <v>98</v>
      </c>
      <c r="P4" s="4" t="s">
        <v>99</v>
      </c>
      <c r="Q4" s="4" t="s">
        <v>100</v>
      </c>
      <c r="R4" s="4" t="s">
        <v>101</v>
      </c>
      <c r="S4" s="4" t="s">
        <v>102</v>
      </c>
      <c r="T4" s="4" t="s">
        <v>103</v>
      </c>
      <c r="U4" s="4" t="s">
        <v>104</v>
      </c>
      <c r="V4" s="4" t="s">
        <v>105</v>
      </c>
      <c r="W4" s="4" t="s">
        <v>12</v>
      </c>
      <c r="X4" s="4" t="s">
        <v>106</v>
      </c>
      <c r="Y4" s="4" t="s">
        <v>107</v>
      </c>
      <c r="Z4" s="4" t="s">
        <v>108</v>
      </c>
      <c r="AA4" s="4" t="s">
        <v>109</v>
      </c>
      <c r="AB4" s="4" t="s">
        <v>110</v>
      </c>
      <c r="AC4" s="4" t="s">
        <v>111</v>
      </c>
      <c r="AD4" s="4" t="s">
        <v>112</v>
      </c>
      <c r="AE4" s="4" t="s">
        <v>113</v>
      </c>
      <c r="AF4" s="4" t="s">
        <v>114</v>
      </c>
      <c r="AG4" s="4" t="s">
        <v>115</v>
      </c>
      <c r="AH4" s="4" t="s">
        <v>15</v>
      </c>
      <c r="AI4" s="4" t="s">
        <v>116</v>
      </c>
      <c r="AJ4" s="4" t="s">
        <v>117</v>
      </c>
      <c r="AK4" s="4" t="s">
        <v>118</v>
      </c>
      <c r="AL4" s="4" t="s">
        <v>119</v>
      </c>
      <c r="AM4" s="4" t="s">
        <v>120</v>
      </c>
      <c r="AN4" s="4" t="s">
        <v>121</v>
      </c>
      <c r="AO4" s="4" t="s">
        <v>122</v>
      </c>
      <c r="AP4" s="4" t="s">
        <v>123</v>
      </c>
      <c r="AQ4" s="4" t="s">
        <v>124</v>
      </c>
      <c r="AR4" s="4" t="s">
        <v>125</v>
      </c>
      <c r="AS4" s="4" t="s">
        <v>18</v>
      </c>
      <c r="AT4" s="4" t="s">
        <v>126</v>
      </c>
      <c r="AU4" s="4" t="s">
        <v>127</v>
      </c>
      <c r="AV4" s="4" t="s">
        <v>128</v>
      </c>
      <c r="AW4" s="4" t="s">
        <v>129</v>
      </c>
      <c r="AX4" s="4" t="s">
        <v>130</v>
      </c>
      <c r="AY4" s="4" t="s">
        <v>131</v>
      </c>
      <c r="AZ4" s="4" t="s">
        <v>132</v>
      </c>
      <c r="BA4" s="4" t="s">
        <v>133</v>
      </c>
      <c r="BB4" s="4" t="s">
        <v>134</v>
      </c>
      <c r="BC4" s="4" t="s">
        <v>135</v>
      </c>
      <c r="BD4" s="4" t="s">
        <v>21</v>
      </c>
    </row>
    <row r="5" spans="1:56" x14ac:dyDescent="0.35">
      <c r="A5" t="s">
        <v>136</v>
      </c>
      <c r="B5" s="5">
        <v>15</v>
      </c>
      <c r="C5" s="8">
        <v>0.71399999999999997</v>
      </c>
      <c r="D5" s="5">
        <v>20</v>
      </c>
      <c r="E5" s="8">
        <v>0.90500000000000003</v>
      </c>
      <c r="F5" s="5">
        <v>20</v>
      </c>
      <c r="G5" s="8">
        <v>1</v>
      </c>
      <c r="H5" s="5">
        <v>20</v>
      </c>
      <c r="I5" s="8">
        <v>1</v>
      </c>
      <c r="J5" s="5">
        <v>0</v>
      </c>
      <c r="K5" s="8">
        <v>0</v>
      </c>
      <c r="L5" s="5">
        <v>20</v>
      </c>
      <c r="M5" s="5">
        <v>15</v>
      </c>
      <c r="N5" s="8">
        <v>0.81200000000000006</v>
      </c>
      <c r="O5" s="5">
        <v>15</v>
      </c>
      <c r="P5" s="8">
        <v>0.93799999999999994</v>
      </c>
      <c r="Q5" s="5">
        <v>15</v>
      </c>
      <c r="R5" s="8">
        <v>0.93799999999999994</v>
      </c>
      <c r="S5" s="5">
        <v>15</v>
      </c>
      <c r="T5" s="8">
        <v>1</v>
      </c>
      <c r="U5" s="5">
        <v>0</v>
      </c>
      <c r="V5" s="8">
        <v>0</v>
      </c>
      <c r="W5" s="5">
        <v>15</v>
      </c>
      <c r="X5" s="5">
        <v>20</v>
      </c>
      <c r="Y5" s="8">
        <v>0.84599999999999997</v>
      </c>
      <c r="Z5" s="5">
        <v>25</v>
      </c>
      <c r="AA5" s="8">
        <v>0.92300000000000004</v>
      </c>
      <c r="AB5" s="5">
        <v>25</v>
      </c>
      <c r="AC5" s="8">
        <v>1</v>
      </c>
      <c r="AD5" s="5">
        <v>25</v>
      </c>
      <c r="AE5" s="8">
        <v>1</v>
      </c>
      <c r="AF5" s="5">
        <v>0</v>
      </c>
      <c r="AG5" s="8">
        <v>0</v>
      </c>
      <c r="AH5" s="5">
        <v>25</v>
      </c>
      <c r="AI5" s="5">
        <v>15</v>
      </c>
      <c r="AJ5" s="8">
        <v>0.72199999999999998</v>
      </c>
      <c r="AK5" s="5">
        <v>15</v>
      </c>
      <c r="AL5" s="8">
        <v>0.88900000000000001</v>
      </c>
      <c r="AM5" s="5">
        <v>20</v>
      </c>
      <c r="AN5" s="8">
        <v>1</v>
      </c>
      <c r="AO5" s="5">
        <v>20</v>
      </c>
      <c r="AP5" s="8">
        <v>1</v>
      </c>
      <c r="AQ5" s="5">
        <v>0</v>
      </c>
      <c r="AR5" s="8">
        <v>0</v>
      </c>
      <c r="AS5" s="5">
        <v>20</v>
      </c>
      <c r="AT5" s="5">
        <v>10</v>
      </c>
      <c r="AU5" s="8">
        <v>0.6</v>
      </c>
      <c r="AV5" s="5">
        <v>15</v>
      </c>
      <c r="AW5" s="8">
        <v>0.85</v>
      </c>
      <c r="AX5" s="5">
        <v>20</v>
      </c>
      <c r="AY5" s="8">
        <v>1</v>
      </c>
      <c r="AZ5" s="5">
        <v>20</v>
      </c>
      <c r="BA5" s="8">
        <v>1</v>
      </c>
      <c r="BB5" s="5">
        <v>0</v>
      </c>
      <c r="BC5" s="8">
        <v>0</v>
      </c>
      <c r="BD5" s="5">
        <v>20</v>
      </c>
    </row>
    <row r="6" spans="1:56" x14ac:dyDescent="0.35">
      <c r="A6" t="s">
        <v>150</v>
      </c>
      <c r="B6" s="5">
        <v>35</v>
      </c>
      <c r="C6" s="8">
        <v>0.54</v>
      </c>
      <c r="D6" s="5">
        <v>50</v>
      </c>
      <c r="E6" s="8">
        <v>0.82499999999999996</v>
      </c>
      <c r="F6" s="5">
        <v>65</v>
      </c>
      <c r="G6" s="8">
        <v>1</v>
      </c>
      <c r="H6" s="5">
        <v>65</v>
      </c>
      <c r="I6" s="8">
        <v>1</v>
      </c>
      <c r="J6" s="5">
        <v>0</v>
      </c>
      <c r="K6" s="8">
        <v>0</v>
      </c>
      <c r="L6" s="5">
        <v>65</v>
      </c>
      <c r="M6" s="5">
        <v>40</v>
      </c>
      <c r="N6" s="8">
        <v>0.63300000000000001</v>
      </c>
      <c r="O6" s="5">
        <v>50</v>
      </c>
      <c r="P6" s="8">
        <v>0.86699999999999999</v>
      </c>
      <c r="Q6" s="5">
        <v>60</v>
      </c>
      <c r="R6" s="8">
        <v>0.98299999999999998</v>
      </c>
      <c r="S6" s="5">
        <v>60</v>
      </c>
      <c r="T6" s="8">
        <v>1</v>
      </c>
      <c r="U6" s="5">
        <v>0</v>
      </c>
      <c r="V6" s="8">
        <v>0</v>
      </c>
      <c r="W6" s="5">
        <v>60</v>
      </c>
      <c r="X6" s="5">
        <v>35</v>
      </c>
      <c r="Y6" s="8">
        <v>0.80400000000000005</v>
      </c>
      <c r="Z6" s="5">
        <v>45</v>
      </c>
      <c r="AA6" s="8">
        <v>1</v>
      </c>
      <c r="AB6" s="5">
        <v>45</v>
      </c>
      <c r="AC6" s="8">
        <v>1</v>
      </c>
      <c r="AD6" s="5">
        <v>45</v>
      </c>
      <c r="AE6" s="8">
        <v>1</v>
      </c>
      <c r="AF6" s="5">
        <v>0</v>
      </c>
      <c r="AG6" s="8">
        <v>0</v>
      </c>
      <c r="AH6" s="5">
        <v>45</v>
      </c>
      <c r="AI6" s="5">
        <v>35</v>
      </c>
      <c r="AJ6" s="8">
        <v>0.73299999999999998</v>
      </c>
      <c r="AK6" s="5">
        <v>40</v>
      </c>
      <c r="AL6" s="8">
        <v>0.93300000000000005</v>
      </c>
      <c r="AM6" s="5">
        <v>45</v>
      </c>
      <c r="AN6" s="8">
        <v>0.97799999999999998</v>
      </c>
      <c r="AO6" s="5">
        <v>45</v>
      </c>
      <c r="AP6" s="8">
        <v>1</v>
      </c>
      <c r="AQ6" s="5">
        <v>0</v>
      </c>
      <c r="AR6" s="8">
        <v>0</v>
      </c>
      <c r="AS6" s="5">
        <v>45</v>
      </c>
      <c r="AT6" s="5">
        <v>30</v>
      </c>
      <c r="AU6" s="8">
        <v>0.59599999999999997</v>
      </c>
      <c r="AV6" s="5">
        <v>40</v>
      </c>
      <c r="AW6" s="8">
        <v>0.89400000000000002</v>
      </c>
      <c r="AX6" s="5">
        <v>45</v>
      </c>
      <c r="AY6" s="8">
        <v>1</v>
      </c>
      <c r="AZ6" s="5">
        <v>45</v>
      </c>
      <c r="BA6" s="8">
        <v>1</v>
      </c>
      <c r="BB6" s="5">
        <v>0</v>
      </c>
      <c r="BC6" s="8">
        <v>0</v>
      </c>
      <c r="BD6" s="5">
        <v>45</v>
      </c>
    </row>
    <row r="7" spans="1:56" x14ac:dyDescent="0.35">
      <c r="A7" t="s">
        <v>151</v>
      </c>
      <c r="B7" s="5">
        <v>60</v>
      </c>
      <c r="C7" s="8">
        <v>0.67800000000000005</v>
      </c>
      <c r="D7" s="5">
        <v>80</v>
      </c>
      <c r="E7" s="8">
        <v>0.89700000000000002</v>
      </c>
      <c r="F7" s="5">
        <v>85</v>
      </c>
      <c r="G7" s="8">
        <v>0.98899999999999999</v>
      </c>
      <c r="H7" s="5">
        <v>85</v>
      </c>
      <c r="I7" s="8">
        <v>1</v>
      </c>
      <c r="J7" s="5">
        <v>0</v>
      </c>
      <c r="K7" s="8">
        <v>0</v>
      </c>
      <c r="L7" s="5">
        <v>85</v>
      </c>
      <c r="M7" s="5">
        <v>65</v>
      </c>
      <c r="N7" s="8">
        <v>0.69899999999999995</v>
      </c>
      <c r="O7" s="5">
        <v>85</v>
      </c>
      <c r="P7" s="8">
        <v>0.92500000000000004</v>
      </c>
      <c r="Q7" s="5">
        <v>90</v>
      </c>
      <c r="R7" s="8">
        <v>0.98899999999999999</v>
      </c>
      <c r="S7" s="5">
        <v>95</v>
      </c>
      <c r="T7" s="8">
        <v>1</v>
      </c>
      <c r="U7" s="5">
        <v>0</v>
      </c>
      <c r="V7" s="8">
        <v>0</v>
      </c>
      <c r="W7" s="5">
        <v>95</v>
      </c>
      <c r="X7" s="5">
        <v>65</v>
      </c>
      <c r="Y7" s="8">
        <v>0.77600000000000002</v>
      </c>
      <c r="Z7" s="5">
        <v>80</v>
      </c>
      <c r="AA7" s="8">
        <v>0.96499999999999997</v>
      </c>
      <c r="AB7" s="5">
        <v>85</v>
      </c>
      <c r="AC7" s="8">
        <v>1</v>
      </c>
      <c r="AD7" s="5">
        <v>85</v>
      </c>
      <c r="AE7" s="8">
        <v>1</v>
      </c>
      <c r="AF7" s="5">
        <v>0</v>
      </c>
      <c r="AG7" s="8">
        <v>0</v>
      </c>
      <c r="AH7" s="5">
        <v>85</v>
      </c>
      <c r="AI7" s="5">
        <v>75</v>
      </c>
      <c r="AJ7" s="8">
        <v>0.78500000000000003</v>
      </c>
      <c r="AK7" s="5">
        <v>90</v>
      </c>
      <c r="AL7" s="8">
        <v>0.95699999999999996</v>
      </c>
      <c r="AM7" s="5">
        <v>95</v>
      </c>
      <c r="AN7" s="8">
        <v>1</v>
      </c>
      <c r="AO7" s="5">
        <v>95</v>
      </c>
      <c r="AP7" s="8">
        <v>1</v>
      </c>
      <c r="AQ7" s="5">
        <v>0</v>
      </c>
      <c r="AR7" s="8">
        <v>0</v>
      </c>
      <c r="AS7" s="5">
        <v>95</v>
      </c>
      <c r="AT7" s="5">
        <v>40</v>
      </c>
      <c r="AU7" s="8">
        <v>0.57599999999999996</v>
      </c>
      <c r="AV7" s="5">
        <v>60</v>
      </c>
      <c r="AW7" s="8">
        <v>0.92400000000000004</v>
      </c>
      <c r="AX7" s="5">
        <v>65</v>
      </c>
      <c r="AY7" s="8">
        <v>0.98499999999999999</v>
      </c>
      <c r="AZ7" s="5">
        <v>65</v>
      </c>
      <c r="BA7" s="8">
        <v>1</v>
      </c>
      <c r="BB7" s="5">
        <v>0</v>
      </c>
      <c r="BC7" s="8">
        <v>0</v>
      </c>
      <c r="BD7" s="5">
        <v>65</v>
      </c>
    </row>
    <row r="8" spans="1:56" x14ac:dyDescent="0.35">
      <c r="A8" t="s">
        <v>47</v>
      </c>
      <c r="B8" s="5">
        <v>210</v>
      </c>
      <c r="C8" s="5" t="s">
        <v>25</v>
      </c>
      <c r="D8" s="5">
        <v>350</v>
      </c>
      <c r="E8" s="5" t="s">
        <v>25</v>
      </c>
      <c r="F8" s="5">
        <v>430</v>
      </c>
      <c r="G8" s="5" t="s">
        <v>25</v>
      </c>
      <c r="H8" s="5">
        <v>460</v>
      </c>
      <c r="I8" s="5" t="s">
        <v>25</v>
      </c>
      <c r="J8" s="5" t="s">
        <v>25</v>
      </c>
      <c r="K8" s="5" t="s">
        <v>25</v>
      </c>
      <c r="L8" s="5">
        <v>465</v>
      </c>
      <c r="M8" s="5">
        <v>200</v>
      </c>
      <c r="N8" s="8">
        <v>0.43</v>
      </c>
      <c r="O8" s="5">
        <v>325</v>
      </c>
      <c r="P8" s="8">
        <v>0.70299999999999996</v>
      </c>
      <c r="Q8" s="5">
        <v>410</v>
      </c>
      <c r="R8" s="8">
        <v>0.88400000000000001</v>
      </c>
      <c r="S8" s="5">
        <v>450</v>
      </c>
      <c r="T8" s="8">
        <v>0.97199999999999998</v>
      </c>
      <c r="U8" s="5">
        <v>15</v>
      </c>
      <c r="V8" s="8">
        <v>2.8000000000000001E-2</v>
      </c>
      <c r="W8" s="5">
        <v>465</v>
      </c>
      <c r="X8" s="5">
        <v>320</v>
      </c>
      <c r="Y8" s="8">
        <v>0.65600000000000003</v>
      </c>
      <c r="Z8" s="5">
        <v>415</v>
      </c>
      <c r="AA8" s="8">
        <v>0.85199999999999998</v>
      </c>
      <c r="AB8" s="5">
        <v>465</v>
      </c>
      <c r="AC8" s="8">
        <v>0.95499999999999996</v>
      </c>
      <c r="AD8" s="5">
        <v>480</v>
      </c>
      <c r="AE8" s="8">
        <v>0.98799999999999999</v>
      </c>
      <c r="AF8" s="5">
        <v>5</v>
      </c>
      <c r="AG8" s="8">
        <v>1.2E-2</v>
      </c>
      <c r="AH8" s="5">
        <v>485</v>
      </c>
      <c r="AI8" s="5">
        <v>250</v>
      </c>
      <c r="AJ8" s="5" t="s">
        <v>25</v>
      </c>
      <c r="AK8" s="5">
        <v>365</v>
      </c>
      <c r="AL8" s="5" t="s">
        <v>25</v>
      </c>
      <c r="AM8" s="5">
        <v>420</v>
      </c>
      <c r="AN8" s="5" t="s">
        <v>25</v>
      </c>
      <c r="AO8" s="5">
        <v>430</v>
      </c>
      <c r="AP8" s="5" t="s">
        <v>25</v>
      </c>
      <c r="AQ8" s="5" t="s">
        <v>25</v>
      </c>
      <c r="AR8" s="5" t="s">
        <v>25</v>
      </c>
      <c r="AS8" s="5">
        <v>430</v>
      </c>
      <c r="AT8" s="5">
        <v>195</v>
      </c>
      <c r="AU8" s="8">
        <v>0.48</v>
      </c>
      <c r="AV8" s="5">
        <v>295</v>
      </c>
      <c r="AW8" s="8">
        <v>0.72899999999999998</v>
      </c>
      <c r="AX8" s="5">
        <v>355</v>
      </c>
      <c r="AY8" s="8">
        <v>0.878</v>
      </c>
      <c r="AZ8" s="5">
        <v>385</v>
      </c>
      <c r="BA8" s="8">
        <v>0.95299999999999996</v>
      </c>
      <c r="BB8" s="5">
        <v>20</v>
      </c>
      <c r="BC8" s="8">
        <v>4.7E-2</v>
      </c>
      <c r="BD8" s="5">
        <v>400</v>
      </c>
    </row>
    <row r="9" spans="1:56" x14ac:dyDescent="0.35">
      <c r="A9" t="s">
        <v>137</v>
      </c>
      <c r="B9" s="5">
        <v>120</v>
      </c>
      <c r="C9" s="8">
        <v>0.433</v>
      </c>
      <c r="D9" s="5">
        <v>185</v>
      </c>
      <c r="E9" s="8">
        <v>0.67500000000000004</v>
      </c>
      <c r="F9" s="5">
        <v>245</v>
      </c>
      <c r="G9" s="8">
        <v>0.88400000000000001</v>
      </c>
      <c r="H9" s="5">
        <v>270</v>
      </c>
      <c r="I9" s="8">
        <v>0.96799999999999997</v>
      </c>
      <c r="J9" s="5">
        <v>10</v>
      </c>
      <c r="K9" s="8">
        <v>3.2000000000000001E-2</v>
      </c>
      <c r="L9" s="5">
        <v>275</v>
      </c>
      <c r="M9" s="5">
        <v>105</v>
      </c>
      <c r="N9" s="8">
        <v>0.442</v>
      </c>
      <c r="O9" s="5">
        <v>165</v>
      </c>
      <c r="P9" s="8">
        <v>0.69199999999999995</v>
      </c>
      <c r="Q9" s="5">
        <v>205</v>
      </c>
      <c r="R9" s="8">
        <v>0.86199999999999999</v>
      </c>
      <c r="S9" s="5">
        <v>230</v>
      </c>
      <c r="T9" s="8">
        <v>0.95</v>
      </c>
      <c r="U9" s="5">
        <v>10</v>
      </c>
      <c r="V9" s="8">
        <v>0.05</v>
      </c>
      <c r="W9" s="5">
        <v>240</v>
      </c>
      <c r="X9" s="5">
        <v>110</v>
      </c>
      <c r="Y9" s="5" t="s">
        <v>25</v>
      </c>
      <c r="Z9" s="5">
        <v>140</v>
      </c>
      <c r="AA9" s="5" t="s">
        <v>25</v>
      </c>
      <c r="AB9" s="5">
        <v>160</v>
      </c>
      <c r="AC9" s="5" t="s">
        <v>25</v>
      </c>
      <c r="AD9" s="5">
        <v>165</v>
      </c>
      <c r="AE9" s="5" t="s">
        <v>25</v>
      </c>
      <c r="AF9" s="5" t="s">
        <v>25</v>
      </c>
      <c r="AG9" s="5" t="s">
        <v>25</v>
      </c>
      <c r="AH9" s="5">
        <v>165</v>
      </c>
      <c r="AI9" s="5">
        <v>120</v>
      </c>
      <c r="AJ9" s="8">
        <v>0.67400000000000004</v>
      </c>
      <c r="AK9" s="5">
        <v>155</v>
      </c>
      <c r="AL9" s="8">
        <v>0.86499999999999999</v>
      </c>
      <c r="AM9" s="5">
        <v>180</v>
      </c>
      <c r="AN9" s="8">
        <v>1</v>
      </c>
      <c r="AO9" s="5">
        <v>180</v>
      </c>
      <c r="AP9" s="8">
        <v>1</v>
      </c>
      <c r="AQ9" s="5">
        <v>0</v>
      </c>
      <c r="AR9" s="8">
        <v>0</v>
      </c>
      <c r="AS9" s="5">
        <v>180</v>
      </c>
      <c r="AT9" s="5">
        <v>50</v>
      </c>
      <c r="AU9" s="8">
        <v>0.40200000000000002</v>
      </c>
      <c r="AV9" s="5">
        <v>85</v>
      </c>
      <c r="AW9" s="8">
        <v>0.68</v>
      </c>
      <c r="AX9" s="5">
        <v>110</v>
      </c>
      <c r="AY9" s="8">
        <v>0.88500000000000001</v>
      </c>
      <c r="AZ9" s="5">
        <v>115</v>
      </c>
      <c r="BA9" s="8">
        <v>0.95899999999999996</v>
      </c>
      <c r="BB9" s="5">
        <v>5</v>
      </c>
      <c r="BC9" s="8">
        <v>4.1000000000000002E-2</v>
      </c>
      <c r="BD9" s="5">
        <v>120</v>
      </c>
    </row>
    <row r="10" spans="1:56" x14ac:dyDescent="0.35">
      <c r="A10" t="s">
        <v>138</v>
      </c>
      <c r="B10" s="5" t="s">
        <v>23</v>
      </c>
      <c r="C10" s="5" t="s">
        <v>23</v>
      </c>
      <c r="D10" s="5" t="s">
        <v>23</v>
      </c>
      <c r="E10" s="5" t="s">
        <v>23</v>
      </c>
      <c r="F10" s="5" t="s">
        <v>23</v>
      </c>
      <c r="G10" s="5" t="s">
        <v>23</v>
      </c>
      <c r="H10" s="5" t="s">
        <v>23</v>
      </c>
      <c r="I10" s="5" t="s">
        <v>23</v>
      </c>
      <c r="J10" s="5" t="s">
        <v>23</v>
      </c>
      <c r="K10" s="5" t="s">
        <v>23</v>
      </c>
      <c r="L10" s="5">
        <v>0</v>
      </c>
      <c r="M10" s="5" t="s">
        <v>23</v>
      </c>
      <c r="N10" s="5" t="s">
        <v>23</v>
      </c>
      <c r="O10" s="5" t="s">
        <v>23</v>
      </c>
      <c r="P10" s="5" t="s">
        <v>23</v>
      </c>
      <c r="Q10" s="5" t="s">
        <v>23</v>
      </c>
      <c r="R10" s="5" t="s">
        <v>23</v>
      </c>
      <c r="S10" s="5" t="s">
        <v>23</v>
      </c>
      <c r="T10" s="5" t="s">
        <v>23</v>
      </c>
      <c r="U10" s="5" t="s">
        <v>23</v>
      </c>
      <c r="V10" s="5" t="s">
        <v>23</v>
      </c>
      <c r="W10" s="5">
        <v>0</v>
      </c>
      <c r="X10" s="5" t="s">
        <v>25</v>
      </c>
      <c r="Y10" s="5" t="s">
        <v>25</v>
      </c>
      <c r="Z10" s="5" t="s">
        <v>25</v>
      </c>
      <c r="AA10" s="5" t="s">
        <v>25</v>
      </c>
      <c r="AB10" s="5" t="s">
        <v>25</v>
      </c>
      <c r="AC10" s="5" t="s">
        <v>25</v>
      </c>
      <c r="AD10" s="5" t="s">
        <v>25</v>
      </c>
      <c r="AE10" s="5" t="s">
        <v>25</v>
      </c>
      <c r="AF10" s="5">
        <v>0</v>
      </c>
      <c r="AG10" s="8">
        <v>0</v>
      </c>
      <c r="AH10" s="5" t="s">
        <v>25</v>
      </c>
      <c r="AI10" s="5" t="s">
        <v>23</v>
      </c>
      <c r="AJ10" s="5" t="s">
        <v>23</v>
      </c>
      <c r="AK10" s="5" t="s">
        <v>23</v>
      </c>
      <c r="AL10" s="5" t="s">
        <v>23</v>
      </c>
      <c r="AM10" s="5" t="s">
        <v>23</v>
      </c>
      <c r="AN10" s="5" t="s">
        <v>23</v>
      </c>
      <c r="AO10" s="5" t="s">
        <v>23</v>
      </c>
      <c r="AP10" s="5" t="s">
        <v>23</v>
      </c>
      <c r="AQ10" s="5" t="s">
        <v>23</v>
      </c>
      <c r="AR10" s="5" t="s">
        <v>23</v>
      </c>
      <c r="AS10" s="5">
        <v>0</v>
      </c>
      <c r="AT10" s="5" t="s">
        <v>25</v>
      </c>
      <c r="AU10" s="5" t="s">
        <v>25</v>
      </c>
      <c r="AV10" s="5" t="s">
        <v>25</v>
      </c>
      <c r="AW10" s="5" t="s">
        <v>25</v>
      </c>
      <c r="AX10" s="5" t="s">
        <v>25</v>
      </c>
      <c r="AY10" s="5" t="s">
        <v>25</v>
      </c>
      <c r="AZ10" s="5" t="s">
        <v>25</v>
      </c>
      <c r="BA10" s="5" t="s">
        <v>25</v>
      </c>
      <c r="BB10" s="5">
        <v>0</v>
      </c>
      <c r="BC10" s="8">
        <v>0</v>
      </c>
      <c r="BD10" s="5" t="s">
        <v>25</v>
      </c>
    </row>
    <row r="11" spans="1:56" x14ac:dyDescent="0.35">
      <c r="A11" t="s">
        <v>49</v>
      </c>
      <c r="B11" s="5">
        <v>220</v>
      </c>
      <c r="C11" s="8">
        <v>0.45400000000000001</v>
      </c>
      <c r="D11" s="5">
        <v>360</v>
      </c>
      <c r="E11" s="8">
        <v>0.751</v>
      </c>
      <c r="F11" s="5">
        <v>440</v>
      </c>
      <c r="G11" s="8">
        <v>0.91100000000000003</v>
      </c>
      <c r="H11" s="5">
        <v>475</v>
      </c>
      <c r="I11" s="8">
        <v>0.98299999999999998</v>
      </c>
      <c r="J11" s="5">
        <v>10</v>
      </c>
      <c r="K11" s="8">
        <v>1.7000000000000001E-2</v>
      </c>
      <c r="L11" s="5">
        <v>480</v>
      </c>
      <c r="M11" s="5">
        <v>240</v>
      </c>
      <c r="N11" s="8">
        <v>0.53800000000000003</v>
      </c>
      <c r="O11" s="5">
        <v>355</v>
      </c>
      <c r="P11" s="8">
        <v>0.79600000000000004</v>
      </c>
      <c r="Q11" s="5">
        <v>415</v>
      </c>
      <c r="R11" s="8">
        <v>0.92600000000000005</v>
      </c>
      <c r="S11" s="5">
        <v>435</v>
      </c>
      <c r="T11" s="8">
        <v>0.97499999999999998</v>
      </c>
      <c r="U11" s="5">
        <v>10</v>
      </c>
      <c r="V11" s="8">
        <v>2.5000000000000001E-2</v>
      </c>
      <c r="W11" s="5">
        <v>445</v>
      </c>
      <c r="X11" s="5">
        <v>310</v>
      </c>
      <c r="Y11" s="8">
        <v>0.64300000000000002</v>
      </c>
      <c r="Z11" s="5">
        <v>420</v>
      </c>
      <c r="AA11" s="8">
        <v>0.86399999999999999</v>
      </c>
      <c r="AB11" s="5">
        <v>460</v>
      </c>
      <c r="AC11" s="8">
        <v>0.94799999999999995</v>
      </c>
      <c r="AD11" s="5">
        <v>475</v>
      </c>
      <c r="AE11" s="8">
        <v>0.97699999999999998</v>
      </c>
      <c r="AF11" s="5">
        <v>10</v>
      </c>
      <c r="AG11" s="8">
        <v>2.3E-2</v>
      </c>
      <c r="AH11" s="5">
        <v>485</v>
      </c>
      <c r="AI11" s="5">
        <v>290</v>
      </c>
      <c r="AJ11" s="5" t="s">
        <v>25</v>
      </c>
      <c r="AK11" s="5">
        <v>385</v>
      </c>
      <c r="AL11" s="5" t="s">
        <v>25</v>
      </c>
      <c r="AM11" s="5">
        <v>440</v>
      </c>
      <c r="AN11" s="5" t="s">
        <v>25</v>
      </c>
      <c r="AO11" s="5">
        <v>445</v>
      </c>
      <c r="AP11" s="5" t="s">
        <v>25</v>
      </c>
      <c r="AQ11" s="5" t="s">
        <v>25</v>
      </c>
      <c r="AR11" s="5" t="s">
        <v>25</v>
      </c>
      <c r="AS11" s="5">
        <v>450</v>
      </c>
      <c r="AT11" s="5">
        <v>225</v>
      </c>
      <c r="AU11" s="8">
        <v>0.53800000000000003</v>
      </c>
      <c r="AV11" s="5">
        <v>335</v>
      </c>
      <c r="AW11" s="8">
        <v>0.79900000000000004</v>
      </c>
      <c r="AX11" s="5">
        <v>395</v>
      </c>
      <c r="AY11" s="8">
        <v>0.94</v>
      </c>
      <c r="AZ11" s="5">
        <v>405</v>
      </c>
      <c r="BA11" s="8">
        <v>0.97099999999999997</v>
      </c>
      <c r="BB11" s="5">
        <v>10</v>
      </c>
      <c r="BC11" s="8">
        <v>2.9000000000000001E-2</v>
      </c>
      <c r="BD11" s="5">
        <v>420</v>
      </c>
    </row>
    <row r="12" spans="1:56" x14ac:dyDescent="0.35">
      <c r="A12" t="s">
        <v>50</v>
      </c>
      <c r="B12" s="5">
        <v>15</v>
      </c>
      <c r="C12" s="5" t="s">
        <v>25</v>
      </c>
      <c r="D12" s="5">
        <v>20</v>
      </c>
      <c r="E12" s="5" t="s">
        <v>25</v>
      </c>
      <c r="F12" s="5">
        <v>25</v>
      </c>
      <c r="G12" s="5" t="s">
        <v>25</v>
      </c>
      <c r="H12" s="5">
        <v>30</v>
      </c>
      <c r="I12" s="5" t="s">
        <v>25</v>
      </c>
      <c r="J12" s="5" t="s">
        <v>25</v>
      </c>
      <c r="K12" s="5" t="s">
        <v>25</v>
      </c>
      <c r="L12" s="5">
        <v>30</v>
      </c>
      <c r="M12" s="5">
        <v>20</v>
      </c>
      <c r="N12" s="8">
        <v>0.46200000000000002</v>
      </c>
      <c r="O12" s="5">
        <v>30</v>
      </c>
      <c r="P12" s="8">
        <v>0.82099999999999995</v>
      </c>
      <c r="Q12" s="5">
        <v>35</v>
      </c>
      <c r="R12" s="8">
        <v>0.89700000000000002</v>
      </c>
      <c r="S12" s="5">
        <v>40</v>
      </c>
      <c r="T12" s="8">
        <v>1</v>
      </c>
      <c r="U12" s="5">
        <v>0</v>
      </c>
      <c r="V12" s="8">
        <v>0</v>
      </c>
      <c r="W12" s="5">
        <v>40</v>
      </c>
      <c r="X12" s="5">
        <v>20</v>
      </c>
      <c r="Y12" s="8">
        <v>0.75</v>
      </c>
      <c r="Z12" s="5">
        <v>25</v>
      </c>
      <c r="AA12" s="8">
        <v>0.92900000000000005</v>
      </c>
      <c r="AB12" s="5">
        <v>30</v>
      </c>
      <c r="AC12" s="8">
        <v>1</v>
      </c>
      <c r="AD12" s="5">
        <v>30</v>
      </c>
      <c r="AE12" s="8">
        <v>1</v>
      </c>
      <c r="AF12" s="5">
        <v>0</v>
      </c>
      <c r="AG12" s="8">
        <v>0</v>
      </c>
      <c r="AH12" s="5">
        <v>30</v>
      </c>
      <c r="AI12" s="5">
        <v>15</v>
      </c>
      <c r="AJ12" s="8">
        <v>0.63600000000000001</v>
      </c>
      <c r="AK12" s="5">
        <v>20</v>
      </c>
      <c r="AL12" s="8">
        <v>0.95499999999999996</v>
      </c>
      <c r="AM12" s="5">
        <v>20</v>
      </c>
      <c r="AN12" s="8">
        <v>1</v>
      </c>
      <c r="AO12" s="5">
        <v>20</v>
      </c>
      <c r="AP12" s="8">
        <v>1</v>
      </c>
      <c r="AQ12" s="5">
        <v>0</v>
      </c>
      <c r="AR12" s="8">
        <v>0</v>
      </c>
      <c r="AS12" s="5">
        <v>20</v>
      </c>
      <c r="AT12" s="5">
        <v>15</v>
      </c>
      <c r="AU12" s="8">
        <v>0.45200000000000001</v>
      </c>
      <c r="AV12" s="5">
        <v>25</v>
      </c>
      <c r="AW12" s="8">
        <v>0.80600000000000005</v>
      </c>
      <c r="AX12" s="5">
        <v>30</v>
      </c>
      <c r="AY12" s="8">
        <v>1</v>
      </c>
      <c r="AZ12" s="5">
        <v>30</v>
      </c>
      <c r="BA12" s="8">
        <v>1</v>
      </c>
      <c r="BB12" s="5">
        <v>0</v>
      </c>
      <c r="BC12" s="8">
        <v>0</v>
      </c>
      <c r="BD12" s="5">
        <v>30</v>
      </c>
    </row>
    <row r="13" spans="1:56" x14ac:dyDescent="0.35">
      <c r="A13" t="s">
        <v>51</v>
      </c>
      <c r="B13" s="5">
        <v>70</v>
      </c>
      <c r="C13" s="5" t="s">
        <v>25</v>
      </c>
      <c r="D13" s="5">
        <v>95</v>
      </c>
      <c r="E13" s="5" t="s">
        <v>25</v>
      </c>
      <c r="F13" s="5">
        <v>105</v>
      </c>
      <c r="G13" s="5" t="s">
        <v>25</v>
      </c>
      <c r="H13" s="5">
        <v>115</v>
      </c>
      <c r="I13" s="5" t="s">
        <v>25</v>
      </c>
      <c r="J13" s="5" t="s">
        <v>25</v>
      </c>
      <c r="K13" s="5" t="s">
        <v>25</v>
      </c>
      <c r="L13" s="5">
        <v>115</v>
      </c>
      <c r="M13" s="5">
        <v>75</v>
      </c>
      <c r="N13" s="5" t="s">
        <v>25</v>
      </c>
      <c r="O13" s="5">
        <v>100</v>
      </c>
      <c r="P13" s="5" t="s">
        <v>25</v>
      </c>
      <c r="Q13" s="5">
        <v>115</v>
      </c>
      <c r="R13" s="5" t="s">
        <v>25</v>
      </c>
      <c r="S13" s="5">
        <v>125</v>
      </c>
      <c r="T13" s="5" t="s">
        <v>25</v>
      </c>
      <c r="U13" s="5" t="s">
        <v>25</v>
      </c>
      <c r="V13" s="5" t="s">
        <v>25</v>
      </c>
      <c r="W13" s="5">
        <v>125</v>
      </c>
      <c r="X13" s="5">
        <v>80</v>
      </c>
      <c r="Y13" s="5" t="s">
        <v>25</v>
      </c>
      <c r="Z13" s="5">
        <v>95</v>
      </c>
      <c r="AA13" s="5" t="s">
        <v>25</v>
      </c>
      <c r="AB13" s="5">
        <v>115</v>
      </c>
      <c r="AC13" s="5" t="s">
        <v>25</v>
      </c>
      <c r="AD13" s="5">
        <v>120</v>
      </c>
      <c r="AE13" s="5" t="s">
        <v>25</v>
      </c>
      <c r="AF13" s="5" t="s">
        <v>25</v>
      </c>
      <c r="AG13" s="5" t="s">
        <v>25</v>
      </c>
      <c r="AH13" s="5">
        <v>120</v>
      </c>
      <c r="AI13" s="5">
        <v>65</v>
      </c>
      <c r="AJ13" s="8">
        <v>0.56100000000000005</v>
      </c>
      <c r="AK13" s="5">
        <v>100</v>
      </c>
      <c r="AL13" s="8">
        <v>0.86</v>
      </c>
      <c r="AM13" s="5">
        <v>110</v>
      </c>
      <c r="AN13" s="8">
        <v>0.98199999999999998</v>
      </c>
      <c r="AO13" s="5">
        <v>115</v>
      </c>
      <c r="AP13" s="8">
        <v>1</v>
      </c>
      <c r="AQ13" s="5">
        <v>0</v>
      </c>
      <c r="AR13" s="8">
        <v>0</v>
      </c>
      <c r="AS13" s="5">
        <v>115</v>
      </c>
      <c r="AT13" s="5">
        <v>55</v>
      </c>
      <c r="AU13" s="8">
        <v>0.52300000000000002</v>
      </c>
      <c r="AV13" s="5">
        <v>80</v>
      </c>
      <c r="AW13" s="8">
        <v>0.71599999999999997</v>
      </c>
      <c r="AX13" s="5">
        <v>90</v>
      </c>
      <c r="AY13" s="8">
        <v>0.83499999999999996</v>
      </c>
      <c r="AZ13" s="5">
        <v>95</v>
      </c>
      <c r="BA13" s="8">
        <v>0.88100000000000001</v>
      </c>
      <c r="BB13" s="5">
        <v>15</v>
      </c>
      <c r="BC13" s="8">
        <v>0.11899999999999999</v>
      </c>
      <c r="BD13" s="5">
        <v>110</v>
      </c>
    </row>
    <row r="14" spans="1:56" x14ac:dyDescent="0.35">
      <c r="A14" t="s">
        <v>76</v>
      </c>
      <c r="B14" s="5" t="s">
        <v>25</v>
      </c>
      <c r="C14" s="5" t="s">
        <v>25</v>
      </c>
      <c r="D14" s="5">
        <v>10</v>
      </c>
      <c r="E14" s="5" t="s">
        <v>25</v>
      </c>
      <c r="F14" s="5">
        <v>10</v>
      </c>
      <c r="G14" s="5" t="s">
        <v>25</v>
      </c>
      <c r="H14" s="5">
        <v>10</v>
      </c>
      <c r="I14" s="5" t="s">
        <v>25</v>
      </c>
      <c r="J14" s="5" t="s">
        <v>25</v>
      </c>
      <c r="K14" s="5" t="s">
        <v>25</v>
      </c>
      <c r="L14" s="5">
        <v>10</v>
      </c>
      <c r="M14" s="5" t="s">
        <v>25</v>
      </c>
      <c r="N14" s="5" t="s">
        <v>25</v>
      </c>
      <c r="O14" s="5">
        <v>5</v>
      </c>
      <c r="P14" s="5" t="s">
        <v>25</v>
      </c>
      <c r="Q14" s="5">
        <v>5</v>
      </c>
      <c r="R14" s="5" t="s">
        <v>25</v>
      </c>
      <c r="S14" s="5">
        <v>15</v>
      </c>
      <c r="T14" s="5" t="s">
        <v>25</v>
      </c>
      <c r="U14" s="5" t="s">
        <v>25</v>
      </c>
      <c r="V14" s="5" t="s">
        <v>25</v>
      </c>
      <c r="W14" s="5">
        <v>15</v>
      </c>
      <c r="X14" s="5" t="s">
        <v>25</v>
      </c>
      <c r="Y14" s="5" t="s">
        <v>25</v>
      </c>
      <c r="Z14" s="5" t="s">
        <v>25</v>
      </c>
      <c r="AA14" s="5" t="s">
        <v>25</v>
      </c>
      <c r="AB14" s="5" t="s">
        <v>25</v>
      </c>
      <c r="AC14" s="5" t="s">
        <v>25</v>
      </c>
      <c r="AD14" s="5" t="s">
        <v>25</v>
      </c>
      <c r="AE14" s="5" t="s">
        <v>25</v>
      </c>
      <c r="AF14" s="5">
        <v>0</v>
      </c>
      <c r="AG14" s="8">
        <v>0</v>
      </c>
      <c r="AH14" s="5" t="s">
        <v>25</v>
      </c>
      <c r="AI14" s="5" t="s">
        <v>25</v>
      </c>
      <c r="AJ14" s="5" t="s">
        <v>25</v>
      </c>
      <c r="AK14" s="5" t="s">
        <v>25</v>
      </c>
      <c r="AL14" s="5" t="s">
        <v>25</v>
      </c>
      <c r="AM14" s="5" t="s">
        <v>25</v>
      </c>
      <c r="AN14" s="5" t="s">
        <v>25</v>
      </c>
      <c r="AO14" s="5" t="s">
        <v>25</v>
      </c>
      <c r="AP14" s="5" t="s">
        <v>25</v>
      </c>
      <c r="AQ14" s="5">
        <v>0</v>
      </c>
      <c r="AR14" s="8">
        <v>0</v>
      </c>
      <c r="AS14" s="5" t="s">
        <v>25</v>
      </c>
      <c r="AT14" s="5" t="s">
        <v>25</v>
      </c>
      <c r="AU14" s="5" t="s">
        <v>25</v>
      </c>
      <c r="AV14" s="5" t="s">
        <v>25</v>
      </c>
      <c r="AW14" s="5" t="s">
        <v>25</v>
      </c>
      <c r="AX14" s="5" t="s">
        <v>25</v>
      </c>
      <c r="AY14" s="5" t="s">
        <v>25</v>
      </c>
      <c r="AZ14" s="5">
        <v>5</v>
      </c>
      <c r="BA14" s="5" t="s">
        <v>25</v>
      </c>
      <c r="BB14" s="5">
        <v>0</v>
      </c>
      <c r="BC14" s="8">
        <v>0</v>
      </c>
      <c r="BD14" s="5">
        <v>5</v>
      </c>
    </row>
    <row r="15" spans="1:56" x14ac:dyDescent="0.35">
      <c r="A15" t="s">
        <v>53</v>
      </c>
      <c r="B15" s="5">
        <v>50</v>
      </c>
      <c r="C15" s="8">
        <v>0.54500000000000004</v>
      </c>
      <c r="D15" s="5">
        <v>70</v>
      </c>
      <c r="E15" s="8">
        <v>0.81799999999999995</v>
      </c>
      <c r="F15" s="5">
        <v>85</v>
      </c>
      <c r="G15" s="8">
        <v>0.95499999999999996</v>
      </c>
      <c r="H15" s="5">
        <v>90</v>
      </c>
      <c r="I15" s="8">
        <v>1</v>
      </c>
      <c r="J15" s="5">
        <v>0</v>
      </c>
      <c r="K15" s="8">
        <v>0</v>
      </c>
      <c r="L15" s="5">
        <v>90</v>
      </c>
      <c r="M15" s="5">
        <v>35</v>
      </c>
      <c r="N15" s="8">
        <v>0.46200000000000002</v>
      </c>
      <c r="O15" s="5">
        <v>60</v>
      </c>
      <c r="P15" s="8">
        <v>0.76200000000000001</v>
      </c>
      <c r="Q15" s="5">
        <v>75</v>
      </c>
      <c r="R15" s="8">
        <v>0.95</v>
      </c>
      <c r="S15" s="5">
        <v>80</v>
      </c>
      <c r="T15" s="8">
        <v>1</v>
      </c>
      <c r="U15" s="5">
        <v>0</v>
      </c>
      <c r="V15" s="8">
        <v>0</v>
      </c>
      <c r="W15" s="5">
        <v>80</v>
      </c>
      <c r="X15" s="5">
        <v>65</v>
      </c>
      <c r="Y15" s="5" t="s">
        <v>25</v>
      </c>
      <c r="Z15" s="5">
        <v>80</v>
      </c>
      <c r="AA15" s="5" t="s">
        <v>25</v>
      </c>
      <c r="AB15" s="5">
        <v>85</v>
      </c>
      <c r="AC15" s="5" t="s">
        <v>25</v>
      </c>
      <c r="AD15" s="5">
        <v>85</v>
      </c>
      <c r="AE15" s="5" t="s">
        <v>25</v>
      </c>
      <c r="AF15" s="5" t="s">
        <v>25</v>
      </c>
      <c r="AG15" s="5" t="s">
        <v>25</v>
      </c>
      <c r="AH15" s="5">
        <v>85</v>
      </c>
      <c r="AI15" s="5">
        <v>60</v>
      </c>
      <c r="AJ15" s="8">
        <v>0.8</v>
      </c>
      <c r="AK15" s="5">
        <v>70</v>
      </c>
      <c r="AL15" s="8">
        <v>0.93300000000000005</v>
      </c>
      <c r="AM15" s="5">
        <v>75</v>
      </c>
      <c r="AN15" s="8">
        <v>1</v>
      </c>
      <c r="AO15" s="5">
        <v>75</v>
      </c>
      <c r="AP15" s="8">
        <v>1</v>
      </c>
      <c r="AQ15" s="5">
        <v>0</v>
      </c>
      <c r="AR15" s="8">
        <v>0</v>
      </c>
      <c r="AS15" s="5">
        <v>75</v>
      </c>
      <c r="AT15" s="5">
        <v>35</v>
      </c>
      <c r="AU15" s="5" t="s">
        <v>25</v>
      </c>
      <c r="AV15" s="5">
        <v>60</v>
      </c>
      <c r="AW15" s="5" t="s">
        <v>25</v>
      </c>
      <c r="AX15" s="5">
        <v>70</v>
      </c>
      <c r="AY15" s="5" t="s">
        <v>25</v>
      </c>
      <c r="AZ15" s="5">
        <v>70</v>
      </c>
      <c r="BA15" s="5" t="s">
        <v>25</v>
      </c>
      <c r="BB15" s="5" t="s">
        <v>25</v>
      </c>
      <c r="BC15" s="5" t="s">
        <v>25</v>
      </c>
      <c r="BD15" s="5">
        <v>75</v>
      </c>
    </row>
    <row r="16" spans="1:56" x14ac:dyDescent="0.35">
      <c r="A16" t="s">
        <v>140</v>
      </c>
      <c r="B16" s="5">
        <v>70</v>
      </c>
      <c r="C16" s="5" t="s">
        <v>25</v>
      </c>
      <c r="D16" s="5">
        <v>100</v>
      </c>
      <c r="E16" s="5" t="s">
        <v>25</v>
      </c>
      <c r="F16" s="5">
        <v>110</v>
      </c>
      <c r="G16" s="5" t="s">
        <v>25</v>
      </c>
      <c r="H16" s="5">
        <v>115</v>
      </c>
      <c r="I16" s="5" t="s">
        <v>25</v>
      </c>
      <c r="J16" s="5" t="s">
        <v>25</v>
      </c>
      <c r="K16" s="5" t="s">
        <v>25</v>
      </c>
      <c r="L16" s="5">
        <v>120</v>
      </c>
      <c r="M16" s="5">
        <v>80</v>
      </c>
      <c r="N16" s="5" t="s">
        <v>25</v>
      </c>
      <c r="O16" s="5">
        <v>110</v>
      </c>
      <c r="P16" s="5" t="s">
        <v>25</v>
      </c>
      <c r="Q16" s="5">
        <v>120</v>
      </c>
      <c r="R16" s="5" t="s">
        <v>25</v>
      </c>
      <c r="S16" s="5">
        <v>120</v>
      </c>
      <c r="T16" s="5" t="s">
        <v>25</v>
      </c>
      <c r="U16" s="5" t="s">
        <v>25</v>
      </c>
      <c r="V16" s="5" t="s">
        <v>25</v>
      </c>
      <c r="W16" s="5">
        <v>125</v>
      </c>
      <c r="X16" s="5">
        <v>65</v>
      </c>
      <c r="Y16" s="8">
        <v>0.84199999999999997</v>
      </c>
      <c r="Z16" s="5">
        <v>75</v>
      </c>
      <c r="AA16" s="8">
        <v>0.97399999999999998</v>
      </c>
      <c r="AB16" s="5">
        <v>75</v>
      </c>
      <c r="AC16" s="8">
        <v>1</v>
      </c>
      <c r="AD16" s="5">
        <v>75</v>
      </c>
      <c r="AE16" s="8">
        <v>1</v>
      </c>
      <c r="AF16" s="5">
        <v>0</v>
      </c>
      <c r="AG16" s="8">
        <v>0</v>
      </c>
      <c r="AH16" s="5">
        <v>75</v>
      </c>
      <c r="AI16" s="5">
        <v>70</v>
      </c>
      <c r="AJ16" s="8">
        <v>0.68</v>
      </c>
      <c r="AK16" s="5">
        <v>90</v>
      </c>
      <c r="AL16" s="8">
        <v>0.88300000000000001</v>
      </c>
      <c r="AM16" s="5">
        <v>100</v>
      </c>
      <c r="AN16" s="8">
        <v>0.99</v>
      </c>
      <c r="AO16" s="5">
        <v>105</v>
      </c>
      <c r="AP16" s="8">
        <v>1</v>
      </c>
      <c r="AQ16" s="5">
        <v>0</v>
      </c>
      <c r="AR16" s="8">
        <v>0</v>
      </c>
      <c r="AS16" s="5">
        <v>105</v>
      </c>
      <c r="AT16" s="5">
        <v>55</v>
      </c>
      <c r="AU16" s="5" t="s">
        <v>25</v>
      </c>
      <c r="AV16" s="5">
        <v>80</v>
      </c>
      <c r="AW16" s="5" t="s">
        <v>25</v>
      </c>
      <c r="AX16" s="5">
        <v>100</v>
      </c>
      <c r="AY16" s="5" t="s">
        <v>25</v>
      </c>
      <c r="AZ16" s="5">
        <v>100</v>
      </c>
      <c r="BA16" s="5" t="s">
        <v>25</v>
      </c>
      <c r="BB16" s="5" t="s">
        <v>25</v>
      </c>
      <c r="BC16" s="5" t="s">
        <v>25</v>
      </c>
      <c r="BD16" s="5">
        <v>105</v>
      </c>
    </row>
    <row r="17" spans="1:56" x14ac:dyDescent="0.35">
      <c r="A17" t="s">
        <v>78</v>
      </c>
      <c r="B17" s="5">
        <v>5</v>
      </c>
      <c r="C17" s="5" t="s">
        <v>25</v>
      </c>
      <c r="D17" s="5">
        <v>10</v>
      </c>
      <c r="E17" s="5" t="s">
        <v>25</v>
      </c>
      <c r="F17" s="5">
        <v>15</v>
      </c>
      <c r="G17" s="5" t="s">
        <v>25</v>
      </c>
      <c r="H17" s="5">
        <v>20</v>
      </c>
      <c r="I17" s="5" t="s">
        <v>25</v>
      </c>
      <c r="J17" s="5" t="s">
        <v>25</v>
      </c>
      <c r="K17" s="5" t="s">
        <v>25</v>
      </c>
      <c r="L17" s="5">
        <v>20</v>
      </c>
      <c r="M17" s="5">
        <v>5</v>
      </c>
      <c r="N17" s="5" t="s">
        <v>25</v>
      </c>
      <c r="O17" s="5">
        <v>10</v>
      </c>
      <c r="P17" s="5" t="s">
        <v>25</v>
      </c>
      <c r="Q17" s="5">
        <v>15</v>
      </c>
      <c r="R17" s="5" t="s">
        <v>25</v>
      </c>
      <c r="S17" s="5">
        <v>20</v>
      </c>
      <c r="T17" s="5" t="s">
        <v>25</v>
      </c>
      <c r="U17" s="5" t="s">
        <v>25</v>
      </c>
      <c r="V17" s="5" t="s">
        <v>25</v>
      </c>
      <c r="W17" s="5">
        <v>20</v>
      </c>
      <c r="X17" s="5">
        <v>10</v>
      </c>
      <c r="Y17" s="8">
        <v>0.47599999999999998</v>
      </c>
      <c r="Z17" s="5">
        <v>15</v>
      </c>
      <c r="AA17" s="8">
        <v>0.76200000000000001</v>
      </c>
      <c r="AB17" s="5">
        <v>20</v>
      </c>
      <c r="AC17" s="8">
        <v>0.95199999999999996</v>
      </c>
      <c r="AD17" s="5">
        <v>20</v>
      </c>
      <c r="AE17" s="8">
        <v>1</v>
      </c>
      <c r="AF17" s="5">
        <v>0</v>
      </c>
      <c r="AG17" s="8">
        <v>0</v>
      </c>
      <c r="AH17" s="5">
        <v>20</v>
      </c>
      <c r="AI17" s="5" t="s">
        <v>25</v>
      </c>
      <c r="AJ17" s="5" t="s">
        <v>25</v>
      </c>
      <c r="AK17" s="5">
        <v>5</v>
      </c>
      <c r="AL17" s="5" t="s">
        <v>25</v>
      </c>
      <c r="AM17" s="5">
        <v>10</v>
      </c>
      <c r="AN17" s="5" t="s">
        <v>25</v>
      </c>
      <c r="AO17" s="5">
        <v>10</v>
      </c>
      <c r="AP17" s="5" t="s">
        <v>25</v>
      </c>
      <c r="AQ17" s="5">
        <v>0</v>
      </c>
      <c r="AR17" s="8">
        <v>0</v>
      </c>
      <c r="AS17" s="5">
        <v>10</v>
      </c>
      <c r="AT17" s="5" t="s">
        <v>25</v>
      </c>
      <c r="AU17" s="5" t="s">
        <v>25</v>
      </c>
      <c r="AV17" s="5">
        <v>5</v>
      </c>
      <c r="AW17" s="5" t="s">
        <v>25</v>
      </c>
      <c r="AX17" s="5">
        <v>10</v>
      </c>
      <c r="AY17" s="5" t="s">
        <v>25</v>
      </c>
      <c r="AZ17" s="5">
        <v>10</v>
      </c>
      <c r="BA17" s="5" t="s">
        <v>25</v>
      </c>
      <c r="BB17" s="5">
        <v>0</v>
      </c>
      <c r="BC17" s="8">
        <v>0</v>
      </c>
      <c r="BD17" s="5">
        <v>10</v>
      </c>
    </row>
    <row r="18" spans="1:56" x14ac:dyDescent="0.35">
      <c r="A18" t="s">
        <v>54</v>
      </c>
      <c r="B18" s="5">
        <v>180</v>
      </c>
      <c r="C18" s="8">
        <v>0.56100000000000005</v>
      </c>
      <c r="D18" s="5">
        <v>270</v>
      </c>
      <c r="E18" s="8">
        <v>0.85299999999999998</v>
      </c>
      <c r="F18" s="5">
        <v>305</v>
      </c>
      <c r="G18" s="8">
        <v>0.96199999999999997</v>
      </c>
      <c r="H18" s="5">
        <v>320</v>
      </c>
      <c r="I18" s="8">
        <v>1</v>
      </c>
      <c r="J18" s="5">
        <v>0</v>
      </c>
      <c r="K18" s="8">
        <v>0</v>
      </c>
      <c r="L18" s="5">
        <v>320</v>
      </c>
      <c r="M18" s="5">
        <v>185</v>
      </c>
      <c r="N18" s="8">
        <v>0.57199999999999995</v>
      </c>
      <c r="O18" s="5">
        <v>280</v>
      </c>
      <c r="P18" s="8">
        <v>0.85899999999999999</v>
      </c>
      <c r="Q18" s="5">
        <v>315</v>
      </c>
      <c r="R18" s="8">
        <v>0.96599999999999997</v>
      </c>
      <c r="S18" s="5">
        <v>325</v>
      </c>
      <c r="T18" s="8">
        <v>1</v>
      </c>
      <c r="U18" s="5">
        <v>0</v>
      </c>
      <c r="V18" s="8">
        <v>0</v>
      </c>
      <c r="W18" s="5">
        <v>325</v>
      </c>
      <c r="X18" s="5">
        <v>220</v>
      </c>
      <c r="Y18" s="5" t="s">
        <v>25</v>
      </c>
      <c r="Z18" s="5">
        <v>290</v>
      </c>
      <c r="AA18" s="5" t="s">
        <v>25</v>
      </c>
      <c r="AB18" s="5">
        <v>310</v>
      </c>
      <c r="AC18" s="5" t="s">
        <v>25</v>
      </c>
      <c r="AD18" s="5">
        <v>310</v>
      </c>
      <c r="AE18" s="5" t="s">
        <v>25</v>
      </c>
      <c r="AF18" s="5" t="s">
        <v>25</v>
      </c>
      <c r="AG18" s="5" t="s">
        <v>25</v>
      </c>
      <c r="AH18" s="5">
        <v>315</v>
      </c>
      <c r="AI18" s="5">
        <v>185</v>
      </c>
      <c r="AJ18" s="5" t="s">
        <v>25</v>
      </c>
      <c r="AK18" s="5">
        <v>270</v>
      </c>
      <c r="AL18" s="5" t="s">
        <v>25</v>
      </c>
      <c r="AM18" s="5">
        <v>300</v>
      </c>
      <c r="AN18" s="5" t="s">
        <v>25</v>
      </c>
      <c r="AO18" s="5">
        <v>305</v>
      </c>
      <c r="AP18" s="5" t="s">
        <v>25</v>
      </c>
      <c r="AQ18" s="5" t="s">
        <v>25</v>
      </c>
      <c r="AR18" s="5" t="s">
        <v>25</v>
      </c>
      <c r="AS18" s="5">
        <v>305</v>
      </c>
      <c r="AT18" s="5">
        <v>130</v>
      </c>
      <c r="AU18" s="5" t="s">
        <v>25</v>
      </c>
      <c r="AV18" s="5">
        <v>210</v>
      </c>
      <c r="AW18" s="5" t="s">
        <v>25</v>
      </c>
      <c r="AX18" s="5">
        <v>270</v>
      </c>
      <c r="AY18" s="5" t="s">
        <v>25</v>
      </c>
      <c r="AZ18" s="5">
        <v>280</v>
      </c>
      <c r="BA18" s="5" t="s">
        <v>25</v>
      </c>
      <c r="BB18" s="5" t="s">
        <v>25</v>
      </c>
      <c r="BC18" s="5" t="s">
        <v>25</v>
      </c>
      <c r="BD18" s="5">
        <v>285</v>
      </c>
    </row>
    <row r="19" spans="1:56" x14ac:dyDescent="0.35">
      <c r="A19" t="s">
        <v>29</v>
      </c>
      <c r="B19" s="5">
        <v>45</v>
      </c>
      <c r="C19" s="5" t="s">
        <v>25</v>
      </c>
      <c r="D19" s="5">
        <v>75</v>
      </c>
      <c r="E19" s="5" t="s">
        <v>25</v>
      </c>
      <c r="F19" s="5">
        <v>95</v>
      </c>
      <c r="G19" s="5" t="s">
        <v>25</v>
      </c>
      <c r="H19" s="5">
        <v>105</v>
      </c>
      <c r="I19" s="5" t="s">
        <v>25</v>
      </c>
      <c r="J19" s="5" t="s">
        <v>25</v>
      </c>
      <c r="K19" s="5" t="s">
        <v>25</v>
      </c>
      <c r="L19" s="5">
        <v>105</v>
      </c>
      <c r="M19" s="5">
        <v>65</v>
      </c>
      <c r="N19" s="5" t="s">
        <v>25</v>
      </c>
      <c r="O19" s="5">
        <v>75</v>
      </c>
      <c r="P19" s="5" t="s">
        <v>25</v>
      </c>
      <c r="Q19" s="5">
        <v>90</v>
      </c>
      <c r="R19" s="5" t="s">
        <v>25</v>
      </c>
      <c r="S19" s="5">
        <v>90</v>
      </c>
      <c r="T19" s="5" t="s">
        <v>25</v>
      </c>
      <c r="U19" s="5" t="s">
        <v>25</v>
      </c>
      <c r="V19" s="5" t="s">
        <v>25</v>
      </c>
      <c r="W19" s="5">
        <v>90</v>
      </c>
      <c r="X19" s="5">
        <v>80</v>
      </c>
      <c r="Y19" s="8">
        <v>0.83199999999999996</v>
      </c>
      <c r="Z19" s="5">
        <v>90</v>
      </c>
      <c r="AA19" s="8">
        <v>0.93700000000000006</v>
      </c>
      <c r="AB19" s="5">
        <v>95</v>
      </c>
      <c r="AC19" s="8">
        <v>0.97899999999999998</v>
      </c>
      <c r="AD19" s="5">
        <v>95</v>
      </c>
      <c r="AE19" s="8">
        <v>1</v>
      </c>
      <c r="AF19" s="5">
        <v>0</v>
      </c>
      <c r="AG19" s="8">
        <v>0</v>
      </c>
      <c r="AH19" s="5">
        <v>95</v>
      </c>
      <c r="AI19" s="5">
        <v>85</v>
      </c>
      <c r="AJ19" s="8">
        <v>0.70499999999999996</v>
      </c>
      <c r="AK19" s="5">
        <v>115</v>
      </c>
      <c r="AL19" s="8">
        <v>0.93400000000000005</v>
      </c>
      <c r="AM19" s="5">
        <v>120</v>
      </c>
      <c r="AN19" s="8">
        <v>0.99199999999999999</v>
      </c>
      <c r="AO19" s="5">
        <v>120</v>
      </c>
      <c r="AP19" s="8">
        <v>1</v>
      </c>
      <c r="AQ19" s="5">
        <v>0</v>
      </c>
      <c r="AR19" s="8">
        <v>0</v>
      </c>
      <c r="AS19" s="5">
        <v>120</v>
      </c>
      <c r="AT19" s="5">
        <v>70</v>
      </c>
      <c r="AU19" s="8">
        <v>0.60899999999999999</v>
      </c>
      <c r="AV19" s="5">
        <v>95</v>
      </c>
      <c r="AW19" s="8">
        <v>0.80900000000000005</v>
      </c>
      <c r="AX19" s="5">
        <v>105</v>
      </c>
      <c r="AY19" s="8">
        <v>0.91300000000000003</v>
      </c>
      <c r="AZ19" s="5">
        <v>110</v>
      </c>
      <c r="BA19" s="8">
        <v>0.94799999999999995</v>
      </c>
      <c r="BB19" s="5">
        <v>5</v>
      </c>
      <c r="BC19" s="8">
        <v>5.1999999999999998E-2</v>
      </c>
      <c r="BD19" s="5">
        <v>115</v>
      </c>
    </row>
    <row r="20" spans="1:56" x14ac:dyDescent="0.35">
      <c r="A20" t="s">
        <v>30</v>
      </c>
      <c r="B20" s="5" t="s">
        <v>23</v>
      </c>
      <c r="C20" s="5" t="s">
        <v>23</v>
      </c>
      <c r="D20" s="5" t="s">
        <v>23</v>
      </c>
      <c r="E20" s="5" t="s">
        <v>23</v>
      </c>
      <c r="F20" s="5" t="s">
        <v>23</v>
      </c>
      <c r="G20" s="5" t="s">
        <v>23</v>
      </c>
      <c r="H20" s="5" t="s">
        <v>23</v>
      </c>
      <c r="I20" s="5" t="s">
        <v>23</v>
      </c>
      <c r="J20" s="5" t="s">
        <v>23</v>
      </c>
      <c r="K20" s="5" t="s">
        <v>23</v>
      </c>
      <c r="L20" s="5">
        <v>0</v>
      </c>
      <c r="M20" s="5" t="s">
        <v>23</v>
      </c>
      <c r="N20" s="5" t="s">
        <v>23</v>
      </c>
      <c r="O20" s="5" t="s">
        <v>23</v>
      </c>
      <c r="P20" s="5" t="s">
        <v>23</v>
      </c>
      <c r="Q20" s="5" t="s">
        <v>23</v>
      </c>
      <c r="R20" s="5" t="s">
        <v>23</v>
      </c>
      <c r="S20" s="5" t="s">
        <v>23</v>
      </c>
      <c r="T20" s="5" t="s">
        <v>23</v>
      </c>
      <c r="U20" s="5" t="s">
        <v>23</v>
      </c>
      <c r="V20" s="5" t="s">
        <v>23</v>
      </c>
      <c r="W20" s="5">
        <v>0</v>
      </c>
      <c r="X20" s="5" t="s">
        <v>23</v>
      </c>
      <c r="Y20" s="5" t="s">
        <v>23</v>
      </c>
      <c r="Z20" s="5" t="s">
        <v>23</v>
      </c>
      <c r="AA20" s="5" t="s">
        <v>23</v>
      </c>
      <c r="AB20" s="5" t="s">
        <v>23</v>
      </c>
      <c r="AC20" s="5" t="s">
        <v>23</v>
      </c>
      <c r="AD20" s="5" t="s">
        <v>23</v>
      </c>
      <c r="AE20" s="5" t="s">
        <v>23</v>
      </c>
      <c r="AF20" s="5" t="s">
        <v>23</v>
      </c>
      <c r="AG20" s="5" t="s">
        <v>23</v>
      </c>
      <c r="AH20" s="5">
        <v>0</v>
      </c>
      <c r="AI20" s="5" t="s">
        <v>23</v>
      </c>
      <c r="AJ20" s="5" t="s">
        <v>23</v>
      </c>
      <c r="AK20" s="5" t="s">
        <v>23</v>
      </c>
      <c r="AL20" s="5" t="s">
        <v>23</v>
      </c>
      <c r="AM20" s="5" t="s">
        <v>23</v>
      </c>
      <c r="AN20" s="5" t="s">
        <v>23</v>
      </c>
      <c r="AO20" s="5" t="s">
        <v>23</v>
      </c>
      <c r="AP20" s="5" t="s">
        <v>23</v>
      </c>
      <c r="AQ20" s="5" t="s">
        <v>23</v>
      </c>
      <c r="AR20" s="5" t="s">
        <v>23</v>
      </c>
      <c r="AS20" s="5">
        <v>0</v>
      </c>
      <c r="AT20" s="5" t="s">
        <v>23</v>
      </c>
      <c r="AU20" s="5" t="s">
        <v>23</v>
      </c>
      <c r="AV20" s="5" t="s">
        <v>23</v>
      </c>
      <c r="AW20" s="5" t="s">
        <v>23</v>
      </c>
      <c r="AX20" s="5" t="s">
        <v>23</v>
      </c>
      <c r="AY20" s="5" t="s">
        <v>23</v>
      </c>
      <c r="AZ20" s="5" t="s">
        <v>23</v>
      </c>
      <c r="BA20" s="5" t="s">
        <v>23</v>
      </c>
      <c r="BB20" s="5" t="s">
        <v>23</v>
      </c>
      <c r="BC20" s="5" t="s">
        <v>23</v>
      </c>
      <c r="BD20" s="5">
        <v>0</v>
      </c>
    </row>
    <row r="21" spans="1:56" x14ac:dyDescent="0.35">
      <c r="A21" t="s">
        <v>31</v>
      </c>
      <c r="B21" s="5" t="s">
        <v>23</v>
      </c>
      <c r="C21" s="5" t="s">
        <v>23</v>
      </c>
      <c r="D21" s="5" t="s">
        <v>23</v>
      </c>
      <c r="E21" s="5" t="s">
        <v>23</v>
      </c>
      <c r="F21" s="5" t="s">
        <v>23</v>
      </c>
      <c r="G21" s="5" t="s">
        <v>23</v>
      </c>
      <c r="H21" s="5" t="s">
        <v>23</v>
      </c>
      <c r="I21" s="5" t="s">
        <v>23</v>
      </c>
      <c r="J21" s="5" t="s">
        <v>23</v>
      </c>
      <c r="K21" s="5" t="s">
        <v>23</v>
      </c>
      <c r="L21" s="5">
        <v>0</v>
      </c>
      <c r="M21" s="5" t="s">
        <v>23</v>
      </c>
      <c r="N21" s="5" t="s">
        <v>23</v>
      </c>
      <c r="O21" s="5" t="s">
        <v>23</v>
      </c>
      <c r="P21" s="5" t="s">
        <v>23</v>
      </c>
      <c r="Q21" s="5" t="s">
        <v>23</v>
      </c>
      <c r="R21" s="5" t="s">
        <v>23</v>
      </c>
      <c r="S21" s="5" t="s">
        <v>23</v>
      </c>
      <c r="T21" s="5" t="s">
        <v>23</v>
      </c>
      <c r="U21" s="5" t="s">
        <v>23</v>
      </c>
      <c r="V21" s="5" t="s">
        <v>23</v>
      </c>
      <c r="W21" s="5">
        <v>0</v>
      </c>
      <c r="X21" s="5" t="s">
        <v>23</v>
      </c>
      <c r="Y21" s="5" t="s">
        <v>23</v>
      </c>
      <c r="Z21" s="5" t="s">
        <v>23</v>
      </c>
      <c r="AA21" s="5" t="s">
        <v>23</v>
      </c>
      <c r="AB21" s="5" t="s">
        <v>23</v>
      </c>
      <c r="AC21" s="5" t="s">
        <v>23</v>
      </c>
      <c r="AD21" s="5" t="s">
        <v>23</v>
      </c>
      <c r="AE21" s="5" t="s">
        <v>23</v>
      </c>
      <c r="AF21" s="5" t="s">
        <v>23</v>
      </c>
      <c r="AG21" s="5" t="s">
        <v>23</v>
      </c>
      <c r="AH21" s="5">
        <v>0</v>
      </c>
      <c r="AI21" s="5" t="s">
        <v>23</v>
      </c>
      <c r="AJ21" s="5" t="s">
        <v>23</v>
      </c>
      <c r="AK21" s="5" t="s">
        <v>23</v>
      </c>
      <c r="AL21" s="5" t="s">
        <v>23</v>
      </c>
      <c r="AM21" s="5" t="s">
        <v>23</v>
      </c>
      <c r="AN21" s="5" t="s">
        <v>23</v>
      </c>
      <c r="AO21" s="5" t="s">
        <v>23</v>
      </c>
      <c r="AP21" s="5" t="s">
        <v>23</v>
      </c>
      <c r="AQ21" s="5" t="s">
        <v>23</v>
      </c>
      <c r="AR21" s="5" t="s">
        <v>23</v>
      </c>
      <c r="AS21" s="5">
        <v>0</v>
      </c>
      <c r="AT21" s="5" t="s">
        <v>23</v>
      </c>
      <c r="AU21" s="5" t="s">
        <v>23</v>
      </c>
      <c r="AV21" s="5" t="s">
        <v>23</v>
      </c>
      <c r="AW21" s="5" t="s">
        <v>23</v>
      </c>
      <c r="AX21" s="5" t="s">
        <v>23</v>
      </c>
      <c r="AY21" s="5" t="s">
        <v>23</v>
      </c>
      <c r="AZ21" s="5" t="s">
        <v>23</v>
      </c>
      <c r="BA21" s="5" t="s">
        <v>23</v>
      </c>
      <c r="BB21" s="5" t="s">
        <v>23</v>
      </c>
      <c r="BC21" s="5" t="s">
        <v>23</v>
      </c>
      <c r="BD21" s="5">
        <v>0</v>
      </c>
    </row>
    <row r="22" spans="1:56" x14ac:dyDescent="0.35">
      <c r="A22" t="s">
        <v>58</v>
      </c>
      <c r="B22" s="5">
        <v>100</v>
      </c>
      <c r="C22" s="8">
        <v>0.48799999999999999</v>
      </c>
      <c r="D22" s="5">
        <v>175</v>
      </c>
      <c r="E22" s="8">
        <v>0.83599999999999997</v>
      </c>
      <c r="F22" s="5">
        <v>205</v>
      </c>
      <c r="G22" s="8">
        <v>0.98099999999999998</v>
      </c>
      <c r="H22" s="5">
        <v>205</v>
      </c>
      <c r="I22" s="8">
        <v>1</v>
      </c>
      <c r="J22" s="5">
        <v>0</v>
      </c>
      <c r="K22" s="8">
        <v>0</v>
      </c>
      <c r="L22" s="5">
        <v>205</v>
      </c>
      <c r="M22" s="5">
        <v>100</v>
      </c>
      <c r="N22" s="8">
        <v>0.443</v>
      </c>
      <c r="O22" s="5">
        <v>180</v>
      </c>
      <c r="P22" s="8">
        <v>0.77800000000000002</v>
      </c>
      <c r="Q22" s="5">
        <v>220</v>
      </c>
      <c r="R22" s="8">
        <v>0.96499999999999997</v>
      </c>
      <c r="S22" s="5">
        <v>230</v>
      </c>
      <c r="T22" s="8">
        <v>1</v>
      </c>
      <c r="U22" s="5">
        <v>0</v>
      </c>
      <c r="V22" s="8">
        <v>0</v>
      </c>
      <c r="W22" s="5">
        <v>230</v>
      </c>
      <c r="X22" s="5">
        <v>105</v>
      </c>
      <c r="Y22" s="8">
        <v>0.60699999999999998</v>
      </c>
      <c r="Z22" s="5">
        <v>155</v>
      </c>
      <c r="AA22" s="8">
        <v>0.89600000000000002</v>
      </c>
      <c r="AB22" s="5">
        <v>170</v>
      </c>
      <c r="AC22" s="8">
        <v>0.97699999999999998</v>
      </c>
      <c r="AD22" s="5">
        <v>175</v>
      </c>
      <c r="AE22" s="8">
        <v>1</v>
      </c>
      <c r="AF22" s="5">
        <v>0</v>
      </c>
      <c r="AG22" s="8">
        <v>0</v>
      </c>
      <c r="AH22" s="5">
        <v>175</v>
      </c>
      <c r="AI22" s="5">
        <v>115</v>
      </c>
      <c r="AJ22" s="8">
        <v>0.59699999999999998</v>
      </c>
      <c r="AK22" s="5">
        <v>170</v>
      </c>
      <c r="AL22" s="8">
        <v>0.86699999999999999</v>
      </c>
      <c r="AM22" s="5">
        <v>195</v>
      </c>
      <c r="AN22" s="8">
        <v>0.99</v>
      </c>
      <c r="AO22" s="5">
        <v>195</v>
      </c>
      <c r="AP22" s="8">
        <v>1</v>
      </c>
      <c r="AQ22" s="5">
        <v>0</v>
      </c>
      <c r="AR22" s="8">
        <v>0</v>
      </c>
      <c r="AS22" s="5">
        <v>195</v>
      </c>
      <c r="AT22" s="5">
        <v>65</v>
      </c>
      <c r="AU22" s="5" t="s">
        <v>25</v>
      </c>
      <c r="AV22" s="5">
        <v>125</v>
      </c>
      <c r="AW22" s="5" t="s">
        <v>25</v>
      </c>
      <c r="AX22" s="5">
        <v>140</v>
      </c>
      <c r="AY22" s="5" t="s">
        <v>25</v>
      </c>
      <c r="AZ22" s="5">
        <v>145</v>
      </c>
      <c r="BA22" s="5" t="s">
        <v>25</v>
      </c>
      <c r="BB22" s="5" t="s">
        <v>25</v>
      </c>
      <c r="BC22" s="5" t="s">
        <v>25</v>
      </c>
      <c r="BD22" s="5">
        <v>145</v>
      </c>
    </row>
    <row r="23" spans="1:56" x14ac:dyDescent="0.35">
      <c r="A23" t="s">
        <v>32</v>
      </c>
      <c r="B23" s="5">
        <v>25</v>
      </c>
      <c r="C23" s="8">
        <v>0.73</v>
      </c>
      <c r="D23" s="5">
        <v>35</v>
      </c>
      <c r="E23" s="8">
        <v>0.91900000000000004</v>
      </c>
      <c r="F23" s="5">
        <v>35</v>
      </c>
      <c r="G23" s="8">
        <v>1</v>
      </c>
      <c r="H23" s="5">
        <v>35</v>
      </c>
      <c r="I23" s="8">
        <v>1</v>
      </c>
      <c r="J23" s="5">
        <v>0</v>
      </c>
      <c r="K23" s="8">
        <v>0</v>
      </c>
      <c r="L23" s="5">
        <v>35</v>
      </c>
      <c r="M23" s="5">
        <v>30</v>
      </c>
      <c r="N23" s="5" t="s">
        <v>25</v>
      </c>
      <c r="O23" s="5">
        <v>40</v>
      </c>
      <c r="P23" s="5" t="s">
        <v>25</v>
      </c>
      <c r="Q23" s="5">
        <v>40</v>
      </c>
      <c r="R23" s="5" t="s">
        <v>25</v>
      </c>
      <c r="S23" s="5">
        <v>40</v>
      </c>
      <c r="T23" s="5" t="s">
        <v>25</v>
      </c>
      <c r="U23" s="5" t="s">
        <v>25</v>
      </c>
      <c r="V23" s="5" t="s">
        <v>25</v>
      </c>
      <c r="W23" s="5">
        <v>40</v>
      </c>
      <c r="X23" s="5">
        <v>35</v>
      </c>
      <c r="Y23" s="5" t="s">
        <v>25</v>
      </c>
      <c r="Z23" s="5">
        <v>40</v>
      </c>
      <c r="AA23" s="5" t="s">
        <v>25</v>
      </c>
      <c r="AB23" s="5">
        <v>40</v>
      </c>
      <c r="AC23" s="5" t="s">
        <v>25</v>
      </c>
      <c r="AD23" s="5">
        <v>40</v>
      </c>
      <c r="AE23" s="5" t="s">
        <v>25</v>
      </c>
      <c r="AF23" s="5" t="s">
        <v>25</v>
      </c>
      <c r="AG23" s="5" t="s">
        <v>25</v>
      </c>
      <c r="AH23" s="5">
        <v>40</v>
      </c>
      <c r="AI23" s="5">
        <v>25</v>
      </c>
      <c r="AJ23" s="8">
        <v>0.71899999999999997</v>
      </c>
      <c r="AK23" s="5">
        <v>30</v>
      </c>
      <c r="AL23" s="8">
        <v>0.96899999999999997</v>
      </c>
      <c r="AM23" s="5">
        <v>30</v>
      </c>
      <c r="AN23" s="8">
        <v>1</v>
      </c>
      <c r="AO23" s="5">
        <v>30</v>
      </c>
      <c r="AP23" s="8">
        <v>1</v>
      </c>
      <c r="AQ23" s="5">
        <v>0</v>
      </c>
      <c r="AR23" s="8">
        <v>0</v>
      </c>
      <c r="AS23" s="5">
        <v>30</v>
      </c>
      <c r="AT23" s="5">
        <v>35</v>
      </c>
      <c r="AU23" s="5" t="s">
        <v>25</v>
      </c>
      <c r="AV23" s="5">
        <v>45</v>
      </c>
      <c r="AW23" s="5" t="s">
        <v>25</v>
      </c>
      <c r="AX23" s="5">
        <v>50</v>
      </c>
      <c r="AY23" s="5" t="s">
        <v>25</v>
      </c>
      <c r="AZ23" s="5">
        <v>50</v>
      </c>
      <c r="BA23" s="5" t="s">
        <v>25</v>
      </c>
      <c r="BB23" s="5" t="s">
        <v>25</v>
      </c>
      <c r="BC23" s="5" t="s">
        <v>25</v>
      </c>
      <c r="BD23" s="5">
        <v>50</v>
      </c>
    </row>
    <row r="24" spans="1:56" x14ac:dyDescent="0.35">
      <c r="A24" t="s">
        <v>79</v>
      </c>
      <c r="B24" s="5">
        <v>10</v>
      </c>
      <c r="C24" s="8">
        <v>0.64700000000000002</v>
      </c>
      <c r="D24" s="5">
        <v>15</v>
      </c>
      <c r="E24" s="8">
        <v>0.82399999999999995</v>
      </c>
      <c r="F24" s="5">
        <v>15</v>
      </c>
      <c r="G24" s="8">
        <v>1</v>
      </c>
      <c r="H24" s="5">
        <v>15</v>
      </c>
      <c r="I24" s="8">
        <v>1</v>
      </c>
      <c r="J24" s="5">
        <v>0</v>
      </c>
      <c r="K24" s="8">
        <v>0</v>
      </c>
      <c r="L24" s="5">
        <v>15</v>
      </c>
      <c r="M24" s="5">
        <v>10</v>
      </c>
      <c r="N24" s="8">
        <v>0.47399999999999998</v>
      </c>
      <c r="O24" s="5">
        <v>15</v>
      </c>
      <c r="P24" s="8">
        <v>0.84199999999999997</v>
      </c>
      <c r="Q24" s="5">
        <v>20</v>
      </c>
      <c r="R24" s="8">
        <v>1</v>
      </c>
      <c r="S24" s="5">
        <v>20</v>
      </c>
      <c r="T24" s="8">
        <v>1</v>
      </c>
      <c r="U24" s="5">
        <v>0</v>
      </c>
      <c r="V24" s="8">
        <v>0</v>
      </c>
      <c r="W24" s="5">
        <v>20</v>
      </c>
      <c r="X24" s="5">
        <v>5</v>
      </c>
      <c r="Y24" s="8">
        <v>0.54500000000000004</v>
      </c>
      <c r="Z24" s="5">
        <v>10</v>
      </c>
      <c r="AA24" s="8">
        <v>0.72699999999999998</v>
      </c>
      <c r="AB24" s="5">
        <v>10</v>
      </c>
      <c r="AC24" s="8">
        <v>0.90900000000000003</v>
      </c>
      <c r="AD24" s="5">
        <v>10</v>
      </c>
      <c r="AE24" s="8">
        <v>1</v>
      </c>
      <c r="AF24" s="5">
        <v>0</v>
      </c>
      <c r="AG24" s="8">
        <v>0</v>
      </c>
      <c r="AH24" s="5">
        <v>10</v>
      </c>
      <c r="AI24" s="5" t="s">
        <v>25</v>
      </c>
      <c r="AJ24" s="5" t="s">
        <v>25</v>
      </c>
      <c r="AK24" s="5">
        <v>10</v>
      </c>
      <c r="AL24" s="5" t="s">
        <v>25</v>
      </c>
      <c r="AM24" s="5">
        <v>10</v>
      </c>
      <c r="AN24" s="5" t="s">
        <v>25</v>
      </c>
      <c r="AO24" s="5">
        <v>10</v>
      </c>
      <c r="AP24" s="5" t="s">
        <v>25</v>
      </c>
      <c r="AQ24" s="5">
        <v>0</v>
      </c>
      <c r="AR24" s="8">
        <v>0</v>
      </c>
      <c r="AS24" s="5">
        <v>10</v>
      </c>
      <c r="AT24" s="5" t="s">
        <v>25</v>
      </c>
      <c r="AU24" s="5" t="s">
        <v>25</v>
      </c>
      <c r="AV24" s="5">
        <v>5</v>
      </c>
      <c r="AW24" s="5" t="s">
        <v>25</v>
      </c>
      <c r="AX24" s="5">
        <v>10</v>
      </c>
      <c r="AY24" s="5" t="s">
        <v>25</v>
      </c>
      <c r="AZ24" s="5">
        <v>10</v>
      </c>
      <c r="BA24" s="5" t="s">
        <v>25</v>
      </c>
      <c r="BB24" s="5" t="s">
        <v>25</v>
      </c>
      <c r="BC24" s="5" t="s">
        <v>25</v>
      </c>
      <c r="BD24" s="5">
        <v>10</v>
      </c>
    </row>
    <row r="25" spans="1:56" x14ac:dyDescent="0.35">
      <c r="A25" t="s">
        <v>59</v>
      </c>
      <c r="B25" s="5">
        <v>0</v>
      </c>
      <c r="C25" s="8">
        <v>0</v>
      </c>
      <c r="D25" s="5" t="s">
        <v>25</v>
      </c>
      <c r="E25" s="5" t="s">
        <v>25</v>
      </c>
      <c r="F25" s="5" t="s">
        <v>25</v>
      </c>
      <c r="G25" s="5" t="s">
        <v>25</v>
      </c>
      <c r="H25" s="5" t="s">
        <v>25</v>
      </c>
      <c r="I25" s="5" t="s">
        <v>25</v>
      </c>
      <c r="J25" s="5">
        <v>0</v>
      </c>
      <c r="K25" s="8">
        <v>0</v>
      </c>
      <c r="L25" s="5" t="s">
        <v>25</v>
      </c>
      <c r="M25" s="5" t="s">
        <v>25</v>
      </c>
      <c r="N25" s="5" t="s">
        <v>25</v>
      </c>
      <c r="O25" s="5" t="s">
        <v>25</v>
      </c>
      <c r="P25" s="5" t="s">
        <v>25</v>
      </c>
      <c r="Q25" s="5">
        <v>5</v>
      </c>
      <c r="R25" s="5" t="s">
        <v>25</v>
      </c>
      <c r="S25" s="5">
        <v>5</v>
      </c>
      <c r="T25" s="5" t="s">
        <v>25</v>
      </c>
      <c r="U25" s="5">
        <v>0</v>
      </c>
      <c r="V25" s="8">
        <v>0</v>
      </c>
      <c r="W25" s="5">
        <v>5</v>
      </c>
      <c r="X25" s="5" t="s">
        <v>25</v>
      </c>
      <c r="Y25" s="5" t="s">
        <v>25</v>
      </c>
      <c r="Z25" s="5" t="s">
        <v>25</v>
      </c>
      <c r="AA25" s="5" t="s">
        <v>25</v>
      </c>
      <c r="AB25" s="5" t="s">
        <v>25</v>
      </c>
      <c r="AC25" s="5" t="s">
        <v>25</v>
      </c>
      <c r="AD25" s="5" t="s">
        <v>25</v>
      </c>
      <c r="AE25" s="5" t="s">
        <v>25</v>
      </c>
      <c r="AF25" s="5">
        <v>0</v>
      </c>
      <c r="AG25" s="8">
        <v>0</v>
      </c>
      <c r="AH25" s="5" t="s">
        <v>25</v>
      </c>
      <c r="AI25" s="5" t="s">
        <v>25</v>
      </c>
      <c r="AJ25" s="5" t="s">
        <v>25</v>
      </c>
      <c r="AK25" s="5">
        <v>5</v>
      </c>
      <c r="AL25" s="5" t="s">
        <v>25</v>
      </c>
      <c r="AM25" s="5">
        <v>5</v>
      </c>
      <c r="AN25" s="5" t="s">
        <v>25</v>
      </c>
      <c r="AO25" s="5">
        <v>5</v>
      </c>
      <c r="AP25" s="5" t="s">
        <v>25</v>
      </c>
      <c r="AQ25" s="5">
        <v>0</v>
      </c>
      <c r="AR25" s="8">
        <v>0</v>
      </c>
      <c r="AS25" s="5">
        <v>5</v>
      </c>
      <c r="AT25" s="5">
        <v>0</v>
      </c>
      <c r="AU25" s="8">
        <v>0</v>
      </c>
      <c r="AV25" s="5" t="s">
        <v>25</v>
      </c>
      <c r="AW25" s="5" t="s">
        <v>25</v>
      </c>
      <c r="AX25" s="5" t="s">
        <v>25</v>
      </c>
      <c r="AY25" s="5" t="s">
        <v>25</v>
      </c>
      <c r="AZ25" s="5">
        <v>5</v>
      </c>
      <c r="BA25" s="5" t="s">
        <v>25</v>
      </c>
      <c r="BB25" s="5">
        <v>0</v>
      </c>
      <c r="BC25" s="8">
        <v>0</v>
      </c>
      <c r="BD25" s="5">
        <v>5</v>
      </c>
    </row>
    <row r="26" spans="1:56" x14ac:dyDescent="0.35">
      <c r="A26" t="s">
        <v>60</v>
      </c>
      <c r="B26" s="5">
        <v>160</v>
      </c>
      <c r="C26" s="5" t="s">
        <v>25</v>
      </c>
      <c r="D26" s="5">
        <v>220</v>
      </c>
      <c r="E26" s="5" t="s">
        <v>25</v>
      </c>
      <c r="F26" s="5">
        <v>235</v>
      </c>
      <c r="G26" s="5" t="s">
        <v>25</v>
      </c>
      <c r="H26" s="5">
        <v>245</v>
      </c>
      <c r="I26" s="5" t="s">
        <v>25</v>
      </c>
      <c r="J26" s="5" t="s">
        <v>25</v>
      </c>
      <c r="K26" s="5" t="s">
        <v>25</v>
      </c>
      <c r="L26" s="5">
        <v>250</v>
      </c>
      <c r="M26" s="5">
        <v>195</v>
      </c>
      <c r="N26" s="8">
        <v>0.67500000000000004</v>
      </c>
      <c r="O26" s="5">
        <v>245</v>
      </c>
      <c r="P26" s="8">
        <v>0.85699999999999998</v>
      </c>
      <c r="Q26" s="5">
        <v>275</v>
      </c>
      <c r="R26" s="8">
        <v>0.96199999999999997</v>
      </c>
      <c r="S26" s="5">
        <v>280</v>
      </c>
      <c r="T26" s="8">
        <v>0.97599999999999998</v>
      </c>
      <c r="U26" s="5">
        <v>5</v>
      </c>
      <c r="V26" s="8">
        <v>2.4E-2</v>
      </c>
      <c r="W26" s="5">
        <v>285</v>
      </c>
      <c r="X26" s="5">
        <v>165</v>
      </c>
      <c r="Y26" s="5" t="s">
        <v>25</v>
      </c>
      <c r="Z26" s="5">
        <v>210</v>
      </c>
      <c r="AA26" s="5" t="s">
        <v>25</v>
      </c>
      <c r="AB26" s="5">
        <v>220</v>
      </c>
      <c r="AC26" s="5" t="s">
        <v>25</v>
      </c>
      <c r="AD26" s="5">
        <v>225</v>
      </c>
      <c r="AE26" s="5" t="s">
        <v>25</v>
      </c>
      <c r="AF26" s="5" t="s">
        <v>25</v>
      </c>
      <c r="AG26" s="5" t="s">
        <v>25</v>
      </c>
      <c r="AH26" s="5">
        <v>225</v>
      </c>
      <c r="AI26" s="5">
        <v>155</v>
      </c>
      <c r="AJ26" s="5" t="s">
        <v>25</v>
      </c>
      <c r="AK26" s="5">
        <v>225</v>
      </c>
      <c r="AL26" s="5" t="s">
        <v>25</v>
      </c>
      <c r="AM26" s="5">
        <v>240</v>
      </c>
      <c r="AN26" s="5" t="s">
        <v>25</v>
      </c>
      <c r="AO26" s="5">
        <v>240</v>
      </c>
      <c r="AP26" s="5" t="s">
        <v>25</v>
      </c>
      <c r="AQ26" s="5" t="s">
        <v>25</v>
      </c>
      <c r="AR26" s="5" t="s">
        <v>25</v>
      </c>
      <c r="AS26" s="5">
        <v>240</v>
      </c>
      <c r="AT26" s="5">
        <v>155</v>
      </c>
      <c r="AU26" s="8">
        <v>0.60599999999999998</v>
      </c>
      <c r="AV26" s="5">
        <v>220</v>
      </c>
      <c r="AW26" s="8">
        <v>0.84599999999999997</v>
      </c>
      <c r="AX26" s="5">
        <v>245</v>
      </c>
      <c r="AY26" s="8">
        <v>0.95</v>
      </c>
      <c r="AZ26" s="5">
        <v>250</v>
      </c>
      <c r="BA26" s="8">
        <v>0.97299999999999998</v>
      </c>
      <c r="BB26" s="5">
        <v>5</v>
      </c>
      <c r="BC26" s="8">
        <v>2.7E-2</v>
      </c>
      <c r="BD26" s="5">
        <v>260</v>
      </c>
    </row>
    <row r="27" spans="1:56" x14ac:dyDescent="0.35">
      <c r="A27" t="s">
        <v>34</v>
      </c>
      <c r="B27" s="5" t="s">
        <v>25</v>
      </c>
      <c r="C27" s="5" t="s">
        <v>25</v>
      </c>
      <c r="D27" s="5" t="s">
        <v>25</v>
      </c>
      <c r="E27" s="5" t="s">
        <v>25</v>
      </c>
      <c r="F27" s="5" t="s">
        <v>25</v>
      </c>
      <c r="G27" s="5" t="s">
        <v>25</v>
      </c>
      <c r="H27" s="5">
        <v>5</v>
      </c>
      <c r="I27" s="5" t="s">
        <v>25</v>
      </c>
      <c r="J27" s="5" t="s">
        <v>25</v>
      </c>
      <c r="K27" s="5" t="s">
        <v>25</v>
      </c>
      <c r="L27" s="5">
        <v>5</v>
      </c>
      <c r="M27" s="5">
        <v>10</v>
      </c>
      <c r="N27" s="8">
        <v>0.8</v>
      </c>
      <c r="O27" s="5">
        <v>10</v>
      </c>
      <c r="P27" s="8">
        <v>1</v>
      </c>
      <c r="Q27" s="5">
        <v>10</v>
      </c>
      <c r="R27" s="8">
        <v>1</v>
      </c>
      <c r="S27" s="5">
        <v>10</v>
      </c>
      <c r="T27" s="8">
        <v>1</v>
      </c>
      <c r="U27" s="5">
        <v>0</v>
      </c>
      <c r="V27" s="8">
        <v>0</v>
      </c>
      <c r="W27" s="5">
        <v>10</v>
      </c>
      <c r="X27" s="5">
        <v>10</v>
      </c>
      <c r="Y27" s="8">
        <v>0.92300000000000004</v>
      </c>
      <c r="Z27" s="5">
        <v>10</v>
      </c>
      <c r="AA27" s="8">
        <v>0.92300000000000004</v>
      </c>
      <c r="AB27" s="5">
        <v>15</v>
      </c>
      <c r="AC27" s="8">
        <v>1</v>
      </c>
      <c r="AD27" s="5">
        <v>15</v>
      </c>
      <c r="AE27" s="8">
        <v>1</v>
      </c>
      <c r="AF27" s="5">
        <v>0</v>
      </c>
      <c r="AG27" s="8">
        <v>0</v>
      </c>
      <c r="AH27" s="5">
        <v>15</v>
      </c>
      <c r="AI27" s="5">
        <v>10</v>
      </c>
      <c r="AJ27" s="8">
        <v>0.75</v>
      </c>
      <c r="AK27" s="5">
        <v>10</v>
      </c>
      <c r="AL27" s="8">
        <v>1</v>
      </c>
      <c r="AM27" s="5">
        <v>10</v>
      </c>
      <c r="AN27" s="8">
        <v>1</v>
      </c>
      <c r="AO27" s="5">
        <v>10</v>
      </c>
      <c r="AP27" s="8">
        <v>1</v>
      </c>
      <c r="AQ27" s="5">
        <v>0</v>
      </c>
      <c r="AR27" s="8">
        <v>0</v>
      </c>
      <c r="AS27" s="5">
        <v>10</v>
      </c>
      <c r="AT27" s="5">
        <v>5</v>
      </c>
      <c r="AU27" s="8">
        <v>0.66700000000000004</v>
      </c>
      <c r="AV27" s="5">
        <v>10</v>
      </c>
      <c r="AW27" s="8">
        <v>0.88900000000000001</v>
      </c>
      <c r="AX27" s="5">
        <v>10</v>
      </c>
      <c r="AY27" s="8">
        <v>0.88900000000000001</v>
      </c>
      <c r="AZ27" s="5">
        <v>10</v>
      </c>
      <c r="BA27" s="8">
        <v>1</v>
      </c>
      <c r="BB27" s="5">
        <v>0</v>
      </c>
      <c r="BC27" s="8">
        <v>0</v>
      </c>
      <c r="BD27" s="5">
        <v>10</v>
      </c>
    </row>
    <row r="28" spans="1:56" x14ac:dyDescent="0.35">
      <c r="A28" t="s">
        <v>61</v>
      </c>
      <c r="B28" s="5">
        <v>20</v>
      </c>
      <c r="C28" s="8">
        <v>0.58799999999999997</v>
      </c>
      <c r="D28" s="5">
        <v>30</v>
      </c>
      <c r="E28" s="8">
        <v>0.85299999999999998</v>
      </c>
      <c r="F28" s="5">
        <v>30</v>
      </c>
      <c r="G28" s="8">
        <v>0.94099999999999995</v>
      </c>
      <c r="H28" s="5">
        <v>35</v>
      </c>
      <c r="I28" s="8">
        <v>1</v>
      </c>
      <c r="J28" s="5">
        <v>0</v>
      </c>
      <c r="K28" s="8">
        <v>0</v>
      </c>
      <c r="L28" s="5">
        <v>35</v>
      </c>
      <c r="M28" s="5">
        <v>20</v>
      </c>
      <c r="N28" s="8">
        <v>0.59399999999999997</v>
      </c>
      <c r="O28" s="5">
        <v>25</v>
      </c>
      <c r="P28" s="8">
        <v>0.81200000000000006</v>
      </c>
      <c r="Q28" s="5">
        <v>30</v>
      </c>
      <c r="R28" s="8">
        <v>0.90600000000000003</v>
      </c>
      <c r="S28" s="5">
        <v>30</v>
      </c>
      <c r="T28" s="8">
        <v>1</v>
      </c>
      <c r="U28" s="5">
        <v>0</v>
      </c>
      <c r="V28" s="8">
        <v>0</v>
      </c>
      <c r="W28" s="5">
        <v>30</v>
      </c>
      <c r="X28" s="5">
        <v>25</v>
      </c>
      <c r="Y28" s="8">
        <v>0.73499999999999999</v>
      </c>
      <c r="Z28" s="5">
        <v>30</v>
      </c>
      <c r="AA28" s="8">
        <v>0.94099999999999995</v>
      </c>
      <c r="AB28" s="5">
        <v>35</v>
      </c>
      <c r="AC28" s="8">
        <v>1</v>
      </c>
      <c r="AD28" s="5">
        <v>35</v>
      </c>
      <c r="AE28" s="8">
        <v>1</v>
      </c>
      <c r="AF28" s="5">
        <v>0</v>
      </c>
      <c r="AG28" s="8">
        <v>0</v>
      </c>
      <c r="AH28" s="5">
        <v>35</v>
      </c>
      <c r="AI28" s="5">
        <v>25</v>
      </c>
      <c r="AJ28" s="8">
        <v>0.75800000000000001</v>
      </c>
      <c r="AK28" s="5">
        <v>30</v>
      </c>
      <c r="AL28" s="8">
        <v>0.97</v>
      </c>
      <c r="AM28" s="5">
        <v>35</v>
      </c>
      <c r="AN28" s="8">
        <v>1</v>
      </c>
      <c r="AO28" s="5">
        <v>35</v>
      </c>
      <c r="AP28" s="8">
        <v>1</v>
      </c>
      <c r="AQ28" s="5">
        <v>0</v>
      </c>
      <c r="AR28" s="8">
        <v>0</v>
      </c>
      <c r="AS28" s="5">
        <v>35</v>
      </c>
      <c r="AT28" s="5">
        <v>20</v>
      </c>
      <c r="AU28" s="5" t="s">
        <v>25</v>
      </c>
      <c r="AV28" s="5">
        <v>30</v>
      </c>
      <c r="AW28" s="5" t="s">
        <v>25</v>
      </c>
      <c r="AX28" s="5">
        <v>40</v>
      </c>
      <c r="AY28" s="5" t="s">
        <v>25</v>
      </c>
      <c r="AZ28" s="5">
        <v>45</v>
      </c>
      <c r="BA28" s="5" t="s">
        <v>25</v>
      </c>
      <c r="BB28" s="5" t="s">
        <v>25</v>
      </c>
      <c r="BC28" s="5" t="s">
        <v>25</v>
      </c>
      <c r="BD28" s="5">
        <v>50</v>
      </c>
    </row>
    <row r="29" spans="1:56" x14ac:dyDescent="0.35">
      <c r="A29" t="s">
        <v>62</v>
      </c>
      <c r="B29" s="5">
        <v>25</v>
      </c>
      <c r="C29" s="8">
        <v>0.71399999999999997</v>
      </c>
      <c r="D29" s="5">
        <v>30</v>
      </c>
      <c r="E29" s="8">
        <v>0.91400000000000003</v>
      </c>
      <c r="F29" s="5">
        <v>35</v>
      </c>
      <c r="G29" s="8">
        <v>0.97099999999999997</v>
      </c>
      <c r="H29" s="5">
        <v>35</v>
      </c>
      <c r="I29" s="8">
        <v>1</v>
      </c>
      <c r="J29" s="5">
        <v>0</v>
      </c>
      <c r="K29" s="8">
        <v>0</v>
      </c>
      <c r="L29" s="5">
        <v>35</v>
      </c>
      <c r="M29" s="5">
        <v>25</v>
      </c>
      <c r="N29" s="8">
        <v>0.81200000000000006</v>
      </c>
      <c r="O29" s="5">
        <v>30</v>
      </c>
      <c r="P29" s="8">
        <v>0.93799999999999994</v>
      </c>
      <c r="Q29" s="5">
        <v>30</v>
      </c>
      <c r="R29" s="8">
        <v>1</v>
      </c>
      <c r="S29" s="5">
        <v>30</v>
      </c>
      <c r="T29" s="8">
        <v>1</v>
      </c>
      <c r="U29" s="5">
        <v>0</v>
      </c>
      <c r="V29" s="8">
        <v>0</v>
      </c>
      <c r="W29" s="5">
        <v>30</v>
      </c>
      <c r="X29" s="5">
        <v>25</v>
      </c>
      <c r="Y29" s="8">
        <v>0.96</v>
      </c>
      <c r="Z29" s="5">
        <v>25</v>
      </c>
      <c r="AA29" s="8">
        <v>1</v>
      </c>
      <c r="AB29" s="5">
        <v>25</v>
      </c>
      <c r="AC29" s="8">
        <v>1</v>
      </c>
      <c r="AD29" s="5">
        <v>25</v>
      </c>
      <c r="AE29" s="8">
        <v>1</v>
      </c>
      <c r="AF29" s="5">
        <v>0</v>
      </c>
      <c r="AG29" s="8">
        <v>0</v>
      </c>
      <c r="AH29" s="5">
        <v>25</v>
      </c>
      <c r="AI29" s="5">
        <v>15</v>
      </c>
      <c r="AJ29" s="8">
        <v>0.94399999999999995</v>
      </c>
      <c r="AK29" s="5">
        <v>20</v>
      </c>
      <c r="AL29" s="8">
        <v>1</v>
      </c>
      <c r="AM29" s="5">
        <v>20</v>
      </c>
      <c r="AN29" s="8">
        <v>1</v>
      </c>
      <c r="AO29" s="5">
        <v>20</v>
      </c>
      <c r="AP29" s="8">
        <v>1</v>
      </c>
      <c r="AQ29" s="5">
        <v>0</v>
      </c>
      <c r="AR29" s="8">
        <v>0</v>
      </c>
      <c r="AS29" s="5">
        <v>20</v>
      </c>
      <c r="AT29" s="5">
        <v>20</v>
      </c>
      <c r="AU29" s="8">
        <v>0.73099999999999998</v>
      </c>
      <c r="AV29" s="5">
        <v>25</v>
      </c>
      <c r="AW29" s="8">
        <v>0.92300000000000004</v>
      </c>
      <c r="AX29" s="5">
        <v>25</v>
      </c>
      <c r="AY29" s="8">
        <v>1</v>
      </c>
      <c r="AZ29" s="5">
        <v>25</v>
      </c>
      <c r="BA29" s="8">
        <v>1</v>
      </c>
      <c r="BB29" s="5">
        <v>0</v>
      </c>
      <c r="BC29" s="8">
        <v>0</v>
      </c>
      <c r="BD29" s="5">
        <v>25</v>
      </c>
    </row>
    <row r="30" spans="1:56" x14ac:dyDescent="0.35">
      <c r="A30" t="s">
        <v>141</v>
      </c>
      <c r="B30" s="5">
        <v>5</v>
      </c>
      <c r="C30" s="8">
        <v>1</v>
      </c>
      <c r="D30" s="5">
        <v>5</v>
      </c>
      <c r="E30" s="8">
        <v>1</v>
      </c>
      <c r="F30" s="5">
        <v>5</v>
      </c>
      <c r="G30" s="8">
        <v>1</v>
      </c>
      <c r="H30" s="5">
        <v>5</v>
      </c>
      <c r="I30" s="8">
        <v>1</v>
      </c>
      <c r="J30" s="5">
        <v>0</v>
      </c>
      <c r="K30" s="8">
        <v>0</v>
      </c>
      <c r="L30" s="5">
        <v>5</v>
      </c>
      <c r="M30" s="5" t="s">
        <v>25</v>
      </c>
      <c r="N30" s="5" t="s">
        <v>25</v>
      </c>
      <c r="O30" s="5" t="s">
        <v>25</v>
      </c>
      <c r="P30" s="5" t="s">
        <v>25</v>
      </c>
      <c r="Q30" s="5" t="s">
        <v>25</v>
      </c>
      <c r="R30" s="5" t="s">
        <v>25</v>
      </c>
      <c r="S30" s="5" t="s">
        <v>25</v>
      </c>
      <c r="T30" s="5" t="s">
        <v>25</v>
      </c>
      <c r="U30" s="5">
        <v>0</v>
      </c>
      <c r="V30" s="8">
        <v>0</v>
      </c>
      <c r="W30" s="5" t="s">
        <v>25</v>
      </c>
      <c r="X30" s="5">
        <v>5</v>
      </c>
      <c r="Y30" s="8">
        <v>1</v>
      </c>
      <c r="Z30" s="5">
        <v>5</v>
      </c>
      <c r="AA30" s="8">
        <v>1</v>
      </c>
      <c r="AB30" s="5">
        <v>5</v>
      </c>
      <c r="AC30" s="8">
        <v>1</v>
      </c>
      <c r="AD30" s="5">
        <v>5</v>
      </c>
      <c r="AE30" s="8">
        <v>1</v>
      </c>
      <c r="AF30" s="5">
        <v>0</v>
      </c>
      <c r="AG30" s="8">
        <v>0</v>
      </c>
      <c r="AH30" s="5">
        <v>5</v>
      </c>
      <c r="AI30" s="5" t="s">
        <v>25</v>
      </c>
      <c r="AJ30" s="5" t="s">
        <v>25</v>
      </c>
      <c r="AK30" s="5" t="s">
        <v>25</v>
      </c>
      <c r="AL30" s="5" t="s">
        <v>25</v>
      </c>
      <c r="AM30" s="5" t="s">
        <v>25</v>
      </c>
      <c r="AN30" s="5" t="s">
        <v>25</v>
      </c>
      <c r="AO30" s="5" t="s">
        <v>25</v>
      </c>
      <c r="AP30" s="5" t="s">
        <v>25</v>
      </c>
      <c r="AQ30" s="5">
        <v>0</v>
      </c>
      <c r="AR30" s="8">
        <v>0</v>
      </c>
      <c r="AS30" s="5" t="s">
        <v>25</v>
      </c>
      <c r="AT30" s="5" t="s">
        <v>25</v>
      </c>
      <c r="AU30" s="5" t="s">
        <v>25</v>
      </c>
      <c r="AV30" s="5" t="s">
        <v>25</v>
      </c>
      <c r="AW30" s="5" t="s">
        <v>25</v>
      </c>
      <c r="AX30" s="5" t="s">
        <v>25</v>
      </c>
      <c r="AY30" s="5" t="s">
        <v>25</v>
      </c>
      <c r="AZ30" s="5" t="s">
        <v>25</v>
      </c>
      <c r="BA30" s="5" t="s">
        <v>25</v>
      </c>
      <c r="BB30" s="5">
        <v>0</v>
      </c>
      <c r="BC30" s="8">
        <v>0</v>
      </c>
      <c r="BD30" s="5" t="s">
        <v>25</v>
      </c>
    </row>
    <row r="31" spans="1:56" x14ac:dyDescent="0.35">
      <c r="A31" t="s">
        <v>80</v>
      </c>
      <c r="B31" s="5" t="s">
        <v>23</v>
      </c>
      <c r="C31" s="5" t="s">
        <v>23</v>
      </c>
      <c r="D31" s="5" t="s">
        <v>23</v>
      </c>
      <c r="E31" s="5" t="s">
        <v>23</v>
      </c>
      <c r="F31" s="5" t="s">
        <v>23</v>
      </c>
      <c r="G31" s="5" t="s">
        <v>23</v>
      </c>
      <c r="H31" s="5" t="s">
        <v>23</v>
      </c>
      <c r="I31" s="5" t="s">
        <v>23</v>
      </c>
      <c r="J31" s="5" t="s">
        <v>23</v>
      </c>
      <c r="K31" s="5" t="s">
        <v>23</v>
      </c>
      <c r="L31" s="5">
        <v>0</v>
      </c>
      <c r="M31" s="5" t="s">
        <v>23</v>
      </c>
      <c r="N31" s="5" t="s">
        <v>23</v>
      </c>
      <c r="O31" s="5" t="s">
        <v>23</v>
      </c>
      <c r="P31" s="5" t="s">
        <v>23</v>
      </c>
      <c r="Q31" s="5" t="s">
        <v>23</v>
      </c>
      <c r="R31" s="5" t="s">
        <v>23</v>
      </c>
      <c r="S31" s="5" t="s">
        <v>23</v>
      </c>
      <c r="T31" s="5" t="s">
        <v>23</v>
      </c>
      <c r="U31" s="5" t="s">
        <v>23</v>
      </c>
      <c r="V31" s="5" t="s">
        <v>23</v>
      </c>
      <c r="W31" s="5">
        <v>0</v>
      </c>
      <c r="X31" s="5" t="s">
        <v>23</v>
      </c>
      <c r="Y31" s="5" t="s">
        <v>23</v>
      </c>
      <c r="Z31" s="5" t="s">
        <v>23</v>
      </c>
      <c r="AA31" s="5" t="s">
        <v>23</v>
      </c>
      <c r="AB31" s="5" t="s">
        <v>23</v>
      </c>
      <c r="AC31" s="5" t="s">
        <v>23</v>
      </c>
      <c r="AD31" s="5" t="s">
        <v>23</v>
      </c>
      <c r="AE31" s="5" t="s">
        <v>23</v>
      </c>
      <c r="AF31" s="5" t="s">
        <v>23</v>
      </c>
      <c r="AG31" s="5" t="s">
        <v>23</v>
      </c>
      <c r="AH31" s="5">
        <v>0</v>
      </c>
      <c r="AI31" s="5" t="s">
        <v>23</v>
      </c>
      <c r="AJ31" s="5" t="s">
        <v>23</v>
      </c>
      <c r="AK31" s="5" t="s">
        <v>23</v>
      </c>
      <c r="AL31" s="5" t="s">
        <v>23</v>
      </c>
      <c r="AM31" s="5" t="s">
        <v>23</v>
      </c>
      <c r="AN31" s="5" t="s">
        <v>23</v>
      </c>
      <c r="AO31" s="5" t="s">
        <v>23</v>
      </c>
      <c r="AP31" s="5" t="s">
        <v>23</v>
      </c>
      <c r="AQ31" s="5" t="s">
        <v>23</v>
      </c>
      <c r="AR31" s="5" t="s">
        <v>23</v>
      </c>
      <c r="AS31" s="5">
        <v>0</v>
      </c>
      <c r="AT31" s="5" t="s">
        <v>23</v>
      </c>
      <c r="AU31" s="5" t="s">
        <v>23</v>
      </c>
      <c r="AV31" s="5" t="s">
        <v>23</v>
      </c>
      <c r="AW31" s="5" t="s">
        <v>23</v>
      </c>
      <c r="AX31" s="5" t="s">
        <v>23</v>
      </c>
      <c r="AY31" s="5" t="s">
        <v>23</v>
      </c>
      <c r="AZ31" s="5" t="s">
        <v>23</v>
      </c>
      <c r="BA31" s="5" t="s">
        <v>23</v>
      </c>
      <c r="BB31" s="5" t="s">
        <v>23</v>
      </c>
      <c r="BC31" s="5" t="s">
        <v>23</v>
      </c>
      <c r="BD31" s="5">
        <v>0</v>
      </c>
    </row>
    <row r="32" spans="1:56" x14ac:dyDescent="0.35">
      <c r="A32" t="s">
        <v>81</v>
      </c>
      <c r="B32" s="5">
        <v>405</v>
      </c>
      <c r="C32" s="8">
        <v>0.59</v>
      </c>
      <c r="D32" s="5">
        <v>530</v>
      </c>
      <c r="E32" s="8">
        <v>0.77500000000000002</v>
      </c>
      <c r="F32" s="5">
        <v>620</v>
      </c>
      <c r="G32" s="8">
        <v>0.90700000000000003</v>
      </c>
      <c r="H32" s="5">
        <v>660</v>
      </c>
      <c r="I32" s="8">
        <v>0.96099999999999997</v>
      </c>
      <c r="J32" s="5">
        <v>25</v>
      </c>
      <c r="K32" s="8">
        <v>3.9E-2</v>
      </c>
      <c r="L32" s="5">
        <v>685</v>
      </c>
      <c r="M32" s="5">
        <v>380</v>
      </c>
      <c r="N32" s="8">
        <v>0.61599999999999999</v>
      </c>
      <c r="O32" s="5">
        <v>505</v>
      </c>
      <c r="P32" s="8">
        <v>0.81299999999999994</v>
      </c>
      <c r="Q32" s="5">
        <v>575</v>
      </c>
      <c r="R32" s="8">
        <v>0.92600000000000005</v>
      </c>
      <c r="S32" s="5">
        <v>600</v>
      </c>
      <c r="T32" s="8">
        <v>0.97299999999999998</v>
      </c>
      <c r="U32" s="5">
        <v>15</v>
      </c>
      <c r="V32" s="8">
        <v>2.7E-2</v>
      </c>
      <c r="W32" s="5">
        <v>620</v>
      </c>
      <c r="X32" s="5">
        <v>455</v>
      </c>
      <c r="Y32" s="8">
        <v>0.754</v>
      </c>
      <c r="Z32" s="5">
        <v>535</v>
      </c>
      <c r="AA32" s="8">
        <v>0.88100000000000001</v>
      </c>
      <c r="AB32" s="5">
        <v>575</v>
      </c>
      <c r="AC32" s="8">
        <v>0.95</v>
      </c>
      <c r="AD32" s="5">
        <v>590</v>
      </c>
      <c r="AE32" s="8">
        <v>0.97399999999999998</v>
      </c>
      <c r="AF32" s="5">
        <v>15</v>
      </c>
      <c r="AG32" s="8">
        <v>2.5999999999999999E-2</v>
      </c>
      <c r="AH32" s="5">
        <v>605</v>
      </c>
      <c r="AI32" s="5">
        <v>445</v>
      </c>
      <c r="AJ32" s="8">
        <v>0.69</v>
      </c>
      <c r="AK32" s="5">
        <v>555</v>
      </c>
      <c r="AL32" s="8">
        <v>0.85699999999999998</v>
      </c>
      <c r="AM32" s="5">
        <v>615</v>
      </c>
      <c r="AN32" s="8">
        <v>0.95699999999999996</v>
      </c>
      <c r="AO32" s="5">
        <v>635</v>
      </c>
      <c r="AP32" s="8">
        <v>0.98599999999999999</v>
      </c>
      <c r="AQ32" s="5">
        <v>10</v>
      </c>
      <c r="AR32" s="8">
        <v>1.4E-2</v>
      </c>
      <c r="AS32" s="5">
        <v>645</v>
      </c>
      <c r="AT32" s="5">
        <v>345</v>
      </c>
      <c r="AU32" s="8">
        <v>0.57499999999999996</v>
      </c>
      <c r="AV32" s="5">
        <v>460</v>
      </c>
      <c r="AW32" s="8">
        <v>0.76700000000000002</v>
      </c>
      <c r="AX32" s="5">
        <v>530</v>
      </c>
      <c r="AY32" s="8">
        <v>0.88400000000000001</v>
      </c>
      <c r="AZ32" s="5">
        <v>565</v>
      </c>
      <c r="BA32" s="8">
        <v>0.94799999999999995</v>
      </c>
      <c r="BB32" s="5">
        <v>30</v>
      </c>
      <c r="BC32" s="8">
        <v>5.1999999999999998E-2</v>
      </c>
      <c r="BD32" s="5">
        <v>595</v>
      </c>
    </row>
    <row r="33" spans="1:56" x14ac:dyDescent="0.35">
      <c r="A33" t="s">
        <v>152</v>
      </c>
      <c r="B33" s="5">
        <v>80</v>
      </c>
      <c r="C33" s="5" t="s">
        <v>25</v>
      </c>
      <c r="D33" s="5">
        <v>90</v>
      </c>
      <c r="E33" s="5" t="s">
        <v>25</v>
      </c>
      <c r="F33" s="5">
        <v>95</v>
      </c>
      <c r="G33" s="5" t="s">
        <v>25</v>
      </c>
      <c r="H33" s="5">
        <v>100</v>
      </c>
      <c r="I33" s="5" t="s">
        <v>25</v>
      </c>
      <c r="J33" s="5" t="s">
        <v>25</v>
      </c>
      <c r="K33" s="5" t="s">
        <v>25</v>
      </c>
      <c r="L33" s="5">
        <v>100</v>
      </c>
      <c r="M33" s="5">
        <v>65</v>
      </c>
      <c r="N33" s="8">
        <v>0.64600000000000002</v>
      </c>
      <c r="O33" s="5">
        <v>75</v>
      </c>
      <c r="P33" s="8">
        <v>0.73699999999999999</v>
      </c>
      <c r="Q33" s="5">
        <v>85</v>
      </c>
      <c r="R33" s="8">
        <v>0.85899999999999999</v>
      </c>
      <c r="S33" s="5">
        <v>95</v>
      </c>
      <c r="T33" s="8">
        <v>0.93899999999999995</v>
      </c>
      <c r="U33" s="5">
        <v>5</v>
      </c>
      <c r="V33" s="8">
        <v>6.0999999999999999E-2</v>
      </c>
      <c r="W33" s="5">
        <v>100</v>
      </c>
      <c r="X33" s="5">
        <v>85</v>
      </c>
      <c r="Y33" s="5" t="s">
        <v>25</v>
      </c>
      <c r="Z33" s="5">
        <v>95</v>
      </c>
      <c r="AA33" s="5" t="s">
        <v>25</v>
      </c>
      <c r="AB33" s="5">
        <v>105</v>
      </c>
      <c r="AC33" s="5" t="s">
        <v>25</v>
      </c>
      <c r="AD33" s="5">
        <v>110</v>
      </c>
      <c r="AE33" s="5" t="s">
        <v>25</v>
      </c>
      <c r="AF33" s="5" t="s">
        <v>25</v>
      </c>
      <c r="AG33" s="5" t="s">
        <v>25</v>
      </c>
      <c r="AH33" s="5">
        <v>110</v>
      </c>
      <c r="AI33" s="5">
        <v>100</v>
      </c>
      <c r="AJ33" s="5" t="s">
        <v>25</v>
      </c>
      <c r="AK33" s="5">
        <v>110</v>
      </c>
      <c r="AL33" s="5" t="s">
        <v>25</v>
      </c>
      <c r="AM33" s="5">
        <v>125</v>
      </c>
      <c r="AN33" s="5" t="s">
        <v>25</v>
      </c>
      <c r="AO33" s="5">
        <v>130</v>
      </c>
      <c r="AP33" s="5" t="s">
        <v>25</v>
      </c>
      <c r="AQ33" s="5" t="s">
        <v>25</v>
      </c>
      <c r="AR33" s="5" t="s">
        <v>25</v>
      </c>
      <c r="AS33" s="5">
        <v>135</v>
      </c>
      <c r="AT33" s="5">
        <v>50</v>
      </c>
      <c r="AU33" s="8">
        <v>0.505</v>
      </c>
      <c r="AV33" s="5">
        <v>65</v>
      </c>
      <c r="AW33" s="8">
        <v>0.64900000000000002</v>
      </c>
      <c r="AX33" s="5">
        <v>80</v>
      </c>
      <c r="AY33" s="8">
        <v>0.83499999999999996</v>
      </c>
      <c r="AZ33" s="5">
        <v>85</v>
      </c>
      <c r="BA33" s="8">
        <v>0.876</v>
      </c>
      <c r="BB33" s="5">
        <v>10</v>
      </c>
      <c r="BC33" s="8">
        <v>0.124</v>
      </c>
      <c r="BD33" s="5">
        <v>95</v>
      </c>
    </row>
    <row r="34" spans="1:56" x14ac:dyDescent="0.35">
      <c r="A34" t="s">
        <v>64</v>
      </c>
      <c r="B34" s="5">
        <v>120</v>
      </c>
      <c r="C34" s="5" t="s">
        <v>25</v>
      </c>
      <c r="D34" s="5">
        <v>195</v>
      </c>
      <c r="E34" s="5" t="s">
        <v>25</v>
      </c>
      <c r="F34" s="5">
        <v>225</v>
      </c>
      <c r="G34" s="5" t="s">
        <v>25</v>
      </c>
      <c r="H34" s="5">
        <v>230</v>
      </c>
      <c r="I34" s="5" t="s">
        <v>25</v>
      </c>
      <c r="J34" s="5" t="s">
        <v>25</v>
      </c>
      <c r="K34" s="5" t="s">
        <v>25</v>
      </c>
      <c r="L34" s="5">
        <v>230</v>
      </c>
      <c r="M34" s="5">
        <v>120</v>
      </c>
      <c r="N34" s="5" t="s">
        <v>25</v>
      </c>
      <c r="O34" s="5">
        <v>175</v>
      </c>
      <c r="P34" s="5" t="s">
        <v>25</v>
      </c>
      <c r="Q34" s="5">
        <v>195</v>
      </c>
      <c r="R34" s="5" t="s">
        <v>25</v>
      </c>
      <c r="S34" s="5">
        <v>200</v>
      </c>
      <c r="T34" s="5" t="s">
        <v>25</v>
      </c>
      <c r="U34" s="5" t="s">
        <v>25</v>
      </c>
      <c r="V34" s="5" t="s">
        <v>25</v>
      </c>
      <c r="W34" s="5">
        <v>200</v>
      </c>
      <c r="X34" s="5">
        <v>135</v>
      </c>
      <c r="Y34" s="5" t="s">
        <v>25</v>
      </c>
      <c r="Z34" s="5">
        <v>190</v>
      </c>
      <c r="AA34" s="5" t="s">
        <v>25</v>
      </c>
      <c r="AB34" s="5">
        <v>200</v>
      </c>
      <c r="AC34" s="5" t="s">
        <v>25</v>
      </c>
      <c r="AD34" s="5">
        <v>205</v>
      </c>
      <c r="AE34" s="5" t="s">
        <v>25</v>
      </c>
      <c r="AF34" s="5" t="s">
        <v>25</v>
      </c>
      <c r="AG34" s="5" t="s">
        <v>25</v>
      </c>
      <c r="AH34" s="5">
        <v>205</v>
      </c>
      <c r="AI34" s="5">
        <v>120</v>
      </c>
      <c r="AJ34" s="5" t="s">
        <v>25</v>
      </c>
      <c r="AK34" s="5">
        <v>175</v>
      </c>
      <c r="AL34" s="5" t="s">
        <v>25</v>
      </c>
      <c r="AM34" s="5">
        <v>190</v>
      </c>
      <c r="AN34" s="5" t="s">
        <v>25</v>
      </c>
      <c r="AO34" s="5">
        <v>195</v>
      </c>
      <c r="AP34" s="5" t="s">
        <v>25</v>
      </c>
      <c r="AQ34" s="5" t="s">
        <v>25</v>
      </c>
      <c r="AR34" s="5" t="s">
        <v>25</v>
      </c>
      <c r="AS34" s="5">
        <v>195</v>
      </c>
      <c r="AT34" s="5">
        <v>95</v>
      </c>
      <c r="AU34" s="8">
        <v>0.59699999999999998</v>
      </c>
      <c r="AV34" s="5">
        <v>135</v>
      </c>
      <c r="AW34" s="8">
        <v>0.83599999999999997</v>
      </c>
      <c r="AX34" s="5">
        <v>150</v>
      </c>
      <c r="AY34" s="8">
        <v>0.93700000000000006</v>
      </c>
      <c r="AZ34" s="5">
        <v>150</v>
      </c>
      <c r="BA34" s="8">
        <v>0.93700000000000006</v>
      </c>
      <c r="BB34" s="5">
        <v>10</v>
      </c>
      <c r="BC34" s="8">
        <v>6.3E-2</v>
      </c>
      <c r="BD34" s="5">
        <v>160</v>
      </c>
    </row>
    <row r="35" spans="1:56" x14ac:dyDescent="0.35">
      <c r="A35" t="s">
        <v>65</v>
      </c>
      <c r="B35" s="5">
        <v>130</v>
      </c>
      <c r="C35" s="8">
        <v>0.90100000000000002</v>
      </c>
      <c r="D35" s="5">
        <v>140</v>
      </c>
      <c r="E35" s="8">
        <v>0.97199999999999998</v>
      </c>
      <c r="F35" s="5">
        <v>140</v>
      </c>
      <c r="G35" s="8">
        <v>1</v>
      </c>
      <c r="H35" s="5">
        <v>140</v>
      </c>
      <c r="I35" s="8">
        <v>1</v>
      </c>
      <c r="J35" s="5">
        <v>0</v>
      </c>
      <c r="K35" s="8">
        <v>0</v>
      </c>
      <c r="L35" s="5">
        <v>140</v>
      </c>
      <c r="M35" s="5">
        <v>100</v>
      </c>
      <c r="N35" s="8">
        <v>0.81</v>
      </c>
      <c r="O35" s="5">
        <v>120</v>
      </c>
      <c r="P35" s="8">
        <v>0.94399999999999995</v>
      </c>
      <c r="Q35" s="5">
        <v>125</v>
      </c>
      <c r="R35" s="8">
        <v>0.98399999999999999</v>
      </c>
      <c r="S35" s="5">
        <v>125</v>
      </c>
      <c r="T35" s="8">
        <v>1</v>
      </c>
      <c r="U35" s="5">
        <v>0</v>
      </c>
      <c r="V35" s="8">
        <v>0</v>
      </c>
      <c r="W35" s="5">
        <v>125</v>
      </c>
      <c r="X35" s="5">
        <v>115</v>
      </c>
      <c r="Y35" s="8">
        <v>0.92700000000000005</v>
      </c>
      <c r="Z35" s="5">
        <v>120</v>
      </c>
      <c r="AA35" s="8">
        <v>0.98399999999999999</v>
      </c>
      <c r="AB35" s="5">
        <v>125</v>
      </c>
      <c r="AC35" s="8">
        <v>1</v>
      </c>
      <c r="AD35" s="5">
        <v>125</v>
      </c>
      <c r="AE35" s="8">
        <v>1</v>
      </c>
      <c r="AF35" s="5">
        <v>0</v>
      </c>
      <c r="AG35" s="8">
        <v>0</v>
      </c>
      <c r="AH35" s="5">
        <v>125</v>
      </c>
      <c r="AI35" s="5">
        <v>120</v>
      </c>
      <c r="AJ35" s="8">
        <v>0.96699999999999997</v>
      </c>
      <c r="AK35" s="5">
        <v>120</v>
      </c>
      <c r="AL35" s="8">
        <v>0.99199999999999999</v>
      </c>
      <c r="AM35" s="5">
        <v>120</v>
      </c>
      <c r="AN35" s="8">
        <v>1</v>
      </c>
      <c r="AO35" s="5">
        <v>120</v>
      </c>
      <c r="AP35" s="8">
        <v>1</v>
      </c>
      <c r="AQ35" s="5">
        <v>0</v>
      </c>
      <c r="AR35" s="8">
        <v>0</v>
      </c>
      <c r="AS35" s="5">
        <v>120</v>
      </c>
      <c r="AT35" s="5">
        <v>115</v>
      </c>
      <c r="AU35" s="5" t="s">
        <v>25</v>
      </c>
      <c r="AV35" s="5">
        <v>120</v>
      </c>
      <c r="AW35" s="5" t="s">
        <v>25</v>
      </c>
      <c r="AX35" s="5">
        <v>125</v>
      </c>
      <c r="AY35" s="5" t="s">
        <v>25</v>
      </c>
      <c r="AZ35" s="5">
        <v>130</v>
      </c>
      <c r="BA35" s="5" t="s">
        <v>25</v>
      </c>
      <c r="BB35" s="5" t="s">
        <v>25</v>
      </c>
      <c r="BC35" s="5" t="s">
        <v>25</v>
      </c>
      <c r="BD35" s="5">
        <v>130</v>
      </c>
    </row>
    <row r="36" spans="1:56" x14ac:dyDescent="0.35">
      <c r="A36" t="s">
        <v>66</v>
      </c>
      <c r="B36" s="5">
        <v>0</v>
      </c>
      <c r="C36" s="8">
        <v>0</v>
      </c>
      <c r="D36" s="5" t="s">
        <v>25</v>
      </c>
      <c r="E36" s="5" t="s">
        <v>25</v>
      </c>
      <c r="F36" s="5">
        <v>5</v>
      </c>
      <c r="G36" s="5" t="s">
        <v>25</v>
      </c>
      <c r="H36" s="5">
        <v>5</v>
      </c>
      <c r="I36" s="5" t="s">
        <v>25</v>
      </c>
      <c r="J36" s="5">
        <v>0</v>
      </c>
      <c r="K36" s="8">
        <v>0</v>
      </c>
      <c r="L36" s="5">
        <v>5</v>
      </c>
      <c r="M36" s="5">
        <v>0</v>
      </c>
      <c r="N36" s="8">
        <v>0</v>
      </c>
      <c r="O36" s="5" t="s">
        <v>25</v>
      </c>
      <c r="P36" s="5" t="s">
        <v>25</v>
      </c>
      <c r="Q36" s="5" t="s">
        <v>25</v>
      </c>
      <c r="R36" s="5" t="s">
        <v>25</v>
      </c>
      <c r="S36" s="5" t="s">
        <v>25</v>
      </c>
      <c r="T36" s="5" t="s">
        <v>25</v>
      </c>
      <c r="U36" s="5">
        <v>0</v>
      </c>
      <c r="V36" s="8">
        <v>0</v>
      </c>
      <c r="W36" s="5" t="s">
        <v>25</v>
      </c>
      <c r="X36" s="5" t="s">
        <v>25</v>
      </c>
      <c r="Y36" s="5" t="s">
        <v>25</v>
      </c>
      <c r="Z36" s="5" t="s">
        <v>25</v>
      </c>
      <c r="AA36" s="5" t="s">
        <v>25</v>
      </c>
      <c r="AB36" s="5" t="s">
        <v>25</v>
      </c>
      <c r="AC36" s="5" t="s">
        <v>25</v>
      </c>
      <c r="AD36" s="5" t="s">
        <v>25</v>
      </c>
      <c r="AE36" s="5" t="s">
        <v>25</v>
      </c>
      <c r="AF36" s="5">
        <v>0</v>
      </c>
      <c r="AG36" s="8">
        <v>0</v>
      </c>
      <c r="AH36" s="5" t="s">
        <v>25</v>
      </c>
      <c r="AI36" s="5" t="s">
        <v>25</v>
      </c>
      <c r="AJ36" s="5" t="s">
        <v>25</v>
      </c>
      <c r="AK36" s="5" t="s">
        <v>25</v>
      </c>
      <c r="AL36" s="5" t="s">
        <v>25</v>
      </c>
      <c r="AM36" s="5" t="s">
        <v>25</v>
      </c>
      <c r="AN36" s="5" t="s">
        <v>25</v>
      </c>
      <c r="AO36" s="5" t="s">
        <v>25</v>
      </c>
      <c r="AP36" s="5" t="s">
        <v>25</v>
      </c>
      <c r="AQ36" s="5">
        <v>0</v>
      </c>
      <c r="AR36" s="8">
        <v>0</v>
      </c>
      <c r="AS36" s="5" t="s">
        <v>25</v>
      </c>
      <c r="AT36" s="5" t="s">
        <v>23</v>
      </c>
      <c r="AU36" s="5" t="s">
        <v>23</v>
      </c>
      <c r="AV36" s="5" t="s">
        <v>23</v>
      </c>
      <c r="AW36" s="5" t="s">
        <v>23</v>
      </c>
      <c r="AX36" s="5" t="s">
        <v>23</v>
      </c>
      <c r="AY36" s="5" t="s">
        <v>23</v>
      </c>
      <c r="AZ36" s="5" t="s">
        <v>23</v>
      </c>
      <c r="BA36" s="5" t="s">
        <v>23</v>
      </c>
      <c r="BB36" s="5" t="s">
        <v>23</v>
      </c>
      <c r="BC36" s="5" t="s">
        <v>23</v>
      </c>
      <c r="BD36" s="5" t="s">
        <v>23</v>
      </c>
    </row>
    <row r="37" spans="1:56" x14ac:dyDescent="0.35">
      <c r="A37" t="s">
        <v>153</v>
      </c>
      <c r="B37" s="5" t="s">
        <v>25</v>
      </c>
      <c r="C37" s="5" t="s">
        <v>25</v>
      </c>
      <c r="D37" s="5" t="s">
        <v>25</v>
      </c>
      <c r="E37" s="5" t="s">
        <v>25</v>
      </c>
      <c r="F37" s="5" t="s">
        <v>25</v>
      </c>
      <c r="G37" s="5" t="s">
        <v>25</v>
      </c>
      <c r="H37" s="5" t="s">
        <v>25</v>
      </c>
      <c r="I37" s="5" t="s">
        <v>25</v>
      </c>
      <c r="J37" s="5">
        <v>0</v>
      </c>
      <c r="K37" s="8">
        <v>0</v>
      </c>
      <c r="L37" s="5" t="s">
        <v>25</v>
      </c>
      <c r="M37" s="5" t="s">
        <v>25</v>
      </c>
      <c r="N37" s="5" t="s">
        <v>25</v>
      </c>
      <c r="O37" s="5" t="s">
        <v>25</v>
      </c>
      <c r="P37" s="5" t="s">
        <v>25</v>
      </c>
      <c r="Q37" s="5" t="s">
        <v>25</v>
      </c>
      <c r="R37" s="5" t="s">
        <v>25</v>
      </c>
      <c r="S37" s="5" t="s">
        <v>25</v>
      </c>
      <c r="T37" s="5" t="s">
        <v>25</v>
      </c>
      <c r="U37" s="5">
        <v>0</v>
      </c>
      <c r="V37" s="8">
        <v>0</v>
      </c>
      <c r="W37" s="5" t="s">
        <v>25</v>
      </c>
      <c r="X37" s="5" t="s">
        <v>25</v>
      </c>
      <c r="Y37" s="5" t="s">
        <v>25</v>
      </c>
      <c r="Z37" s="5" t="s">
        <v>25</v>
      </c>
      <c r="AA37" s="5" t="s">
        <v>25</v>
      </c>
      <c r="AB37" s="5" t="s">
        <v>25</v>
      </c>
      <c r="AC37" s="5" t="s">
        <v>25</v>
      </c>
      <c r="AD37" s="5" t="s">
        <v>25</v>
      </c>
      <c r="AE37" s="5" t="s">
        <v>25</v>
      </c>
      <c r="AF37" s="5">
        <v>0</v>
      </c>
      <c r="AG37" s="8">
        <v>0</v>
      </c>
      <c r="AH37" s="5" t="s">
        <v>25</v>
      </c>
      <c r="AI37" s="5" t="s">
        <v>25</v>
      </c>
      <c r="AJ37" s="5" t="s">
        <v>25</v>
      </c>
      <c r="AK37" s="5" t="s">
        <v>25</v>
      </c>
      <c r="AL37" s="5" t="s">
        <v>25</v>
      </c>
      <c r="AM37" s="5" t="s">
        <v>25</v>
      </c>
      <c r="AN37" s="5" t="s">
        <v>25</v>
      </c>
      <c r="AO37" s="5" t="s">
        <v>25</v>
      </c>
      <c r="AP37" s="5" t="s">
        <v>25</v>
      </c>
      <c r="AQ37" s="5">
        <v>0</v>
      </c>
      <c r="AR37" s="8">
        <v>0</v>
      </c>
      <c r="AS37" s="5" t="s">
        <v>25</v>
      </c>
      <c r="AT37" s="5" t="s">
        <v>25</v>
      </c>
      <c r="AU37" s="5" t="s">
        <v>25</v>
      </c>
      <c r="AV37" s="5" t="s">
        <v>25</v>
      </c>
      <c r="AW37" s="5" t="s">
        <v>25</v>
      </c>
      <c r="AX37" s="5" t="s">
        <v>25</v>
      </c>
      <c r="AY37" s="5" t="s">
        <v>25</v>
      </c>
      <c r="AZ37" s="5" t="s">
        <v>25</v>
      </c>
      <c r="BA37" s="5" t="s">
        <v>25</v>
      </c>
      <c r="BB37" s="5">
        <v>0</v>
      </c>
      <c r="BC37" s="8">
        <v>0</v>
      </c>
      <c r="BD37" s="5" t="s">
        <v>25</v>
      </c>
    </row>
    <row r="38" spans="1:56" x14ac:dyDescent="0.35">
      <c r="A38" t="s">
        <v>38</v>
      </c>
      <c r="B38" s="5">
        <v>70</v>
      </c>
      <c r="C38" s="5" t="s">
        <v>25</v>
      </c>
      <c r="D38" s="5">
        <v>105</v>
      </c>
      <c r="E38" s="5" t="s">
        <v>25</v>
      </c>
      <c r="F38" s="5">
        <v>130</v>
      </c>
      <c r="G38" s="5" t="s">
        <v>25</v>
      </c>
      <c r="H38" s="5">
        <v>140</v>
      </c>
      <c r="I38" s="5" t="s">
        <v>25</v>
      </c>
      <c r="J38" s="5" t="s">
        <v>25</v>
      </c>
      <c r="K38" s="5" t="s">
        <v>25</v>
      </c>
      <c r="L38" s="5">
        <v>145</v>
      </c>
      <c r="M38" s="5">
        <v>55</v>
      </c>
      <c r="N38" s="8">
        <v>0.44400000000000001</v>
      </c>
      <c r="O38" s="5">
        <v>95</v>
      </c>
      <c r="P38" s="8">
        <v>0.75</v>
      </c>
      <c r="Q38" s="5">
        <v>115</v>
      </c>
      <c r="R38" s="8">
        <v>0.92700000000000005</v>
      </c>
      <c r="S38" s="5">
        <v>125</v>
      </c>
      <c r="T38" s="8">
        <v>1</v>
      </c>
      <c r="U38" s="5">
        <v>0</v>
      </c>
      <c r="V38" s="8">
        <v>0</v>
      </c>
      <c r="W38" s="5">
        <v>125</v>
      </c>
      <c r="X38" s="5">
        <v>80</v>
      </c>
      <c r="Y38" s="8">
        <v>0.83899999999999997</v>
      </c>
      <c r="Z38" s="5">
        <v>90</v>
      </c>
      <c r="AA38" s="8">
        <v>0.97799999999999998</v>
      </c>
      <c r="AB38" s="5">
        <v>95</v>
      </c>
      <c r="AC38" s="8">
        <v>1</v>
      </c>
      <c r="AD38" s="5">
        <v>95</v>
      </c>
      <c r="AE38" s="8">
        <v>1</v>
      </c>
      <c r="AF38" s="5">
        <v>0</v>
      </c>
      <c r="AG38" s="8">
        <v>0</v>
      </c>
      <c r="AH38" s="5">
        <v>95</v>
      </c>
      <c r="AI38" s="5">
        <v>50</v>
      </c>
      <c r="AJ38" s="8">
        <v>0.79400000000000004</v>
      </c>
      <c r="AK38" s="5">
        <v>60</v>
      </c>
      <c r="AL38" s="8">
        <v>0.95199999999999996</v>
      </c>
      <c r="AM38" s="5">
        <v>65</v>
      </c>
      <c r="AN38" s="8">
        <v>1</v>
      </c>
      <c r="AO38" s="5">
        <v>65</v>
      </c>
      <c r="AP38" s="8">
        <v>1</v>
      </c>
      <c r="AQ38" s="5">
        <v>0</v>
      </c>
      <c r="AR38" s="8">
        <v>0</v>
      </c>
      <c r="AS38" s="5">
        <v>65</v>
      </c>
      <c r="AT38" s="5">
        <v>25</v>
      </c>
      <c r="AU38" s="8">
        <v>0.49</v>
      </c>
      <c r="AV38" s="5">
        <v>40</v>
      </c>
      <c r="AW38" s="8">
        <v>0.79600000000000004</v>
      </c>
      <c r="AX38" s="5">
        <v>45</v>
      </c>
      <c r="AY38" s="8">
        <v>0.93899999999999995</v>
      </c>
      <c r="AZ38" s="5">
        <v>50</v>
      </c>
      <c r="BA38" s="8">
        <v>1</v>
      </c>
      <c r="BB38" s="5">
        <v>0</v>
      </c>
      <c r="BC38" s="8">
        <v>0</v>
      </c>
      <c r="BD38" s="5">
        <v>50</v>
      </c>
    </row>
    <row r="39" spans="1:56" x14ac:dyDescent="0.35">
      <c r="A39" t="s">
        <v>68</v>
      </c>
      <c r="B39" s="5">
        <v>155</v>
      </c>
      <c r="C39" s="8">
        <v>0.54200000000000004</v>
      </c>
      <c r="D39" s="5">
        <v>230</v>
      </c>
      <c r="E39" s="8">
        <v>0.79500000000000004</v>
      </c>
      <c r="F39" s="5">
        <v>265</v>
      </c>
      <c r="G39" s="8">
        <v>0.91700000000000004</v>
      </c>
      <c r="H39" s="5">
        <v>280</v>
      </c>
      <c r="I39" s="8">
        <v>0.96899999999999997</v>
      </c>
      <c r="J39" s="5">
        <v>10</v>
      </c>
      <c r="K39" s="8">
        <v>3.1E-2</v>
      </c>
      <c r="L39" s="5">
        <v>290</v>
      </c>
      <c r="M39" s="5">
        <v>160</v>
      </c>
      <c r="N39" s="8">
        <v>0.54800000000000004</v>
      </c>
      <c r="O39" s="5">
        <v>235</v>
      </c>
      <c r="P39" s="8">
        <v>0.80800000000000005</v>
      </c>
      <c r="Q39" s="5">
        <v>265</v>
      </c>
      <c r="R39" s="8">
        <v>0.91400000000000003</v>
      </c>
      <c r="S39" s="5">
        <v>285</v>
      </c>
      <c r="T39" s="8">
        <v>0.97599999999999998</v>
      </c>
      <c r="U39" s="5">
        <v>5</v>
      </c>
      <c r="V39" s="8">
        <v>2.4E-2</v>
      </c>
      <c r="W39" s="5">
        <v>290</v>
      </c>
      <c r="X39" s="5">
        <v>215</v>
      </c>
      <c r="Y39" s="5" t="s">
        <v>25</v>
      </c>
      <c r="Z39" s="5">
        <v>270</v>
      </c>
      <c r="AA39" s="5" t="s">
        <v>25</v>
      </c>
      <c r="AB39" s="5">
        <v>290</v>
      </c>
      <c r="AC39" s="5" t="s">
        <v>25</v>
      </c>
      <c r="AD39" s="5">
        <v>290</v>
      </c>
      <c r="AE39" s="5" t="s">
        <v>25</v>
      </c>
      <c r="AF39" s="5" t="s">
        <v>25</v>
      </c>
      <c r="AG39" s="5" t="s">
        <v>25</v>
      </c>
      <c r="AH39" s="5">
        <v>295</v>
      </c>
      <c r="AI39" s="5">
        <v>190</v>
      </c>
      <c r="AJ39" s="5" t="s">
        <v>25</v>
      </c>
      <c r="AK39" s="5">
        <v>250</v>
      </c>
      <c r="AL39" s="5" t="s">
        <v>25</v>
      </c>
      <c r="AM39" s="5">
        <v>275</v>
      </c>
      <c r="AN39" s="5" t="s">
        <v>25</v>
      </c>
      <c r="AO39" s="5">
        <v>280</v>
      </c>
      <c r="AP39" s="5" t="s">
        <v>25</v>
      </c>
      <c r="AQ39" s="5" t="s">
        <v>25</v>
      </c>
      <c r="AR39" s="5" t="s">
        <v>25</v>
      </c>
      <c r="AS39" s="5">
        <v>280</v>
      </c>
      <c r="AT39" s="5">
        <v>110</v>
      </c>
      <c r="AU39" s="8">
        <v>0.50900000000000001</v>
      </c>
      <c r="AV39" s="5">
        <v>165</v>
      </c>
      <c r="AW39" s="8">
        <v>0.76400000000000001</v>
      </c>
      <c r="AX39" s="5">
        <v>195</v>
      </c>
      <c r="AY39" s="8">
        <v>0.89800000000000002</v>
      </c>
      <c r="AZ39" s="5">
        <v>205</v>
      </c>
      <c r="BA39" s="8">
        <v>0.95399999999999996</v>
      </c>
      <c r="BB39" s="5">
        <v>10</v>
      </c>
      <c r="BC39" s="8">
        <v>4.5999999999999999E-2</v>
      </c>
      <c r="BD39" s="5">
        <v>215</v>
      </c>
    </row>
    <row r="40" spans="1:56" x14ac:dyDescent="0.35">
      <c r="A40" t="s">
        <v>70</v>
      </c>
      <c r="B40" s="5">
        <v>60</v>
      </c>
      <c r="C40" s="8">
        <v>0.69399999999999995</v>
      </c>
      <c r="D40" s="5">
        <v>75</v>
      </c>
      <c r="E40" s="8">
        <v>0.88200000000000001</v>
      </c>
      <c r="F40" s="5">
        <v>85</v>
      </c>
      <c r="G40" s="8">
        <v>0.98799999999999999</v>
      </c>
      <c r="H40" s="5">
        <v>85</v>
      </c>
      <c r="I40" s="8">
        <v>1</v>
      </c>
      <c r="J40" s="5">
        <v>0</v>
      </c>
      <c r="K40" s="8">
        <v>0</v>
      </c>
      <c r="L40" s="5">
        <v>85</v>
      </c>
      <c r="M40" s="5">
        <v>55</v>
      </c>
      <c r="N40" s="5" t="s">
        <v>25</v>
      </c>
      <c r="O40" s="5">
        <v>85</v>
      </c>
      <c r="P40" s="5" t="s">
        <v>25</v>
      </c>
      <c r="Q40" s="5">
        <v>95</v>
      </c>
      <c r="R40" s="5" t="s">
        <v>25</v>
      </c>
      <c r="S40" s="5">
        <v>100</v>
      </c>
      <c r="T40" s="5" t="s">
        <v>25</v>
      </c>
      <c r="U40" s="5" t="s">
        <v>25</v>
      </c>
      <c r="V40" s="5" t="s">
        <v>25</v>
      </c>
      <c r="W40" s="5">
        <v>100</v>
      </c>
      <c r="X40" s="5">
        <v>80</v>
      </c>
      <c r="Y40" s="8">
        <v>0.83</v>
      </c>
      <c r="Z40" s="5">
        <v>90</v>
      </c>
      <c r="AA40" s="8">
        <v>0.94699999999999995</v>
      </c>
      <c r="AB40" s="5">
        <v>95</v>
      </c>
      <c r="AC40" s="8">
        <v>1</v>
      </c>
      <c r="AD40" s="5">
        <v>95</v>
      </c>
      <c r="AE40" s="8">
        <v>1</v>
      </c>
      <c r="AF40" s="5">
        <v>0</v>
      </c>
      <c r="AG40" s="8">
        <v>0</v>
      </c>
      <c r="AH40" s="5">
        <v>95</v>
      </c>
      <c r="AI40" s="5">
        <v>60</v>
      </c>
      <c r="AJ40" s="8">
        <v>0.621</v>
      </c>
      <c r="AK40" s="5">
        <v>85</v>
      </c>
      <c r="AL40" s="8">
        <v>0.90500000000000003</v>
      </c>
      <c r="AM40" s="5">
        <v>95</v>
      </c>
      <c r="AN40" s="8">
        <v>0.98899999999999999</v>
      </c>
      <c r="AO40" s="5">
        <v>95</v>
      </c>
      <c r="AP40" s="8">
        <v>1</v>
      </c>
      <c r="AQ40" s="5">
        <v>0</v>
      </c>
      <c r="AR40" s="8">
        <v>0</v>
      </c>
      <c r="AS40" s="5">
        <v>95</v>
      </c>
      <c r="AT40" s="5">
        <v>40</v>
      </c>
      <c r="AU40" s="8">
        <v>0.55400000000000005</v>
      </c>
      <c r="AV40" s="5">
        <v>55</v>
      </c>
      <c r="AW40" s="8">
        <v>0.77</v>
      </c>
      <c r="AX40" s="5">
        <v>75</v>
      </c>
      <c r="AY40" s="8">
        <v>0.98599999999999999</v>
      </c>
      <c r="AZ40" s="5">
        <v>75</v>
      </c>
      <c r="BA40" s="8">
        <v>1</v>
      </c>
      <c r="BB40" s="5">
        <v>0</v>
      </c>
      <c r="BC40" s="8">
        <v>0</v>
      </c>
      <c r="BD40" s="5">
        <v>75</v>
      </c>
    </row>
    <row r="41" spans="1:56" x14ac:dyDescent="0.35">
      <c r="A41" t="s">
        <v>42</v>
      </c>
      <c r="B41" s="5">
        <v>50</v>
      </c>
      <c r="C41" s="5" t="s">
        <v>25</v>
      </c>
      <c r="D41" s="5">
        <v>70</v>
      </c>
      <c r="E41" s="5" t="s">
        <v>25</v>
      </c>
      <c r="F41" s="5">
        <v>90</v>
      </c>
      <c r="G41" s="5" t="s">
        <v>25</v>
      </c>
      <c r="H41" s="5">
        <v>95</v>
      </c>
      <c r="I41" s="5" t="s">
        <v>25</v>
      </c>
      <c r="J41" s="5" t="s">
        <v>25</v>
      </c>
      <c r="K41" s="5" t="s">
        <v>25</v>
      </c>
      <c r="L41" s="5">
        <v>95</v>
      </c>
      <c r="M41" s="5">
        <v>55</v>
      </c>
      <c r="N41" s="5" t="s">
        <v>25</v>
      </c>
      <c r="O41" s="5">
        <v>70</v>
      </c>
      <c r="P41" s="5" t="s">
        <v>25</v>
      </c>
      <c r="Q41" s="5">
        <v>85</v>
      </c>
      <c r="R41" s="5" t="s">
        <v>25</v>
      </c>
      <c r="S41" s="5">
        <v>85</v>
      </c>
      <c r="T41" s="5" t="s">
        <v>25</v>
      </c>
      <c r="U41" s="5" t="s">
        <v>25</v>
      </c>
      <c r="V41" s="5" t="s">
        <v>25</v>
      </c>
      <c r="W41" s="5">
        <v>90</v>
      </c>
      <c r="X41" s="5">
        <v>65</v>
      </c>
      <c r="Y41" s="5" t="s">
        <v>25</v>
      </c>
      <c r="Z41" s="5">
        <v>80</v>
      </c>
      <c r="AA41" s="5" t="s">
        <v>25</v>
      </c>
      <c r="AB41" s="5">
        <v>85</v>
      </c>
      <c r="AC41" s="5" t="s">
        <v>25</v>
      </c>
      <c r="AD41" s="5">
        <v>85</v>
      </c>
      <c r="AE41" s="5" t="s">
        <v>25</v>
      </c>
      <c r="AF41" s="5" t="s">
        <v>25</v>
      </c>
      <c r="AG41" s="5" t="s">
        <v>25</v>
      </c>
      <c r="AH41" s="5">
        <v>85</v>
      </c>
      <c r="AI41" s="5">
        <v>65</v>
      </c>
      <c r="AJ41" s="8">
        <v>0.78</v>
      </c>
      <c r="AK41" s="5">
        <v>75</v>
      </c>
      <c r="AL41" s="8">
        <v>0.92700000000000005</v>
      </c>
      <c r="AM41" s="5">
        <v>80</v>
      </c>
      <c r="AN41" s="8">
        <v>1</v>
      </c>
      <c r="AO41" s="5">
        <v>80</v>
      </c>
      <c r="AP41" s="8">
        <v>1</v>
      </c>
      <c r="AQ41" s="5">
        <v>0</v>
      </c>
      <c r="AR41" s="8">
        <v>0</v>
      </c>
      <c r="AS41" s="5">
        <v>80</v>
      </c>
      <c r="AT41" s="5">
        <v>50</v>
      </c>
      <c r="AU41" s="8">
        <v>0.52600000000000002</v>
      </c>
      <c r="AV41" s="5">
        <v>75</v>
      </c>
      <c r="AW41" s="8">
        <v>0.76300000000000001</v>
      </c>
      <c r="AX41" s="5">
        <v>85</v>
      </c>
      <c r="AY41" s="8">
        <v>0.89700000000000002</v>
      </c>
      <c r="AZ41" s="5">
        <v>90</v>
      </c>
      <c r="BA41" s="8">
        <v>0.94799999999999995</v>
      </c>
      <c r="BB41" s="5">
        <v>5</v>
      </c>
      <c r="BC41" s="8">
        <v>5.1999999999999998E-2</v>
      </c>
      <c r="BD41" s="5">
        <v>95</v>
      </c>
    </row>
    <row r="42" spans="1:56" x14ac:dyDescent="0.35">
      <c r="A42" t="s">
        <v>154</v>
      </c>
      <c r="B42" s="5">
        <v>65</v>
      </c>
      <c r="C42" s="8">
        <v>0.54200000000000004</v>
      </c>
      <c r="D42" s="5">
        <v>85</v>
      </c>
      <c r="E42" s="8">
        <v>0.69199999999999995</v>
      </c>
      <c r="F42" s="5">
        <v>95</v>
      </c>
      <c r="G42" s="8">
        <v>0.77500000000000002</v>
      </c>
      <c r="H42" s="5">
        <v>105</v>
      </c>
      <c r="I42" s="8">
        <v>0.89200000000000002</v>
      </c>
      <c r="J42" s="5">
        <v>15</v>
      </c>
      <c r="K42" s="8">
        <v>0.108</v>
      </c>
      <c r="L42" s="5">
        <v>120</v>
      </c>
      <c r="M42" s="5">
        <v>45</v>
      </c>
      <c r="N42" s="8">
        <v>0.46800000000000003</v>
      </c>
      <c r="O42" s="5">
        <v>65</v>
      </c>
      <c r="P42" s="8">
        <v>0.70199999999999996</v>
      </c>
      <c r="Q42" s="5">
        <v>80</v>
      </c>
      <c r="R42" s="8">
        <v>0.84</v>
      </c>
      <c r="S42" s="5">
        <v>90</v>
      </c>
      <c r="T42" s="8">
        <v>0.93600000000000005</v>
      </c>
      <c r="U42" s="5">
        <v>5</v>
      </c>
      <c r="V42" s="8">
        <v>6.4000000000000001E-2</v>
      </c>
      <c r="W42" s="5">
        <v>95</v>
      </c>
      <c r="X42" s="5">
        <v>95</v>
      </c>
      <c r="Y42" s="5" t="s">
        <v>25</v>
      </c>
      <c r="Z42" s="5">
        <v>110</v>
      </c>
      <c r="AA42" s="5" t="s">
        <v>25</v>
      </c>
      <c r="AB42" s="5">
        <v>120</v>
      </c>
      <c r="AC42" s="5" t="s">
        <v>25</v>
      </c>
      <c r="AD42" s="5">
        <v>125</v>
      </c>
      <c r="AE42" s="5" t="s">
        <v>25</v>
      </c>
      <c r="AF42" s="5" t="s">
        <v>25</v>
      </c>
      <c r="AG42" s="5" t="s">
        <v>25</v>
      </c>
      <c r="AH42" s="5">
        <v>125</v>
      </c>
      <c r="AI42" s="5">
        <v>60</v>
      </c>
      <c r="AJ42" s="5" t="s">
        <v>25</v>
      </c>
      <c r="AK42" s="5">
        <v>75</v>
      </c>
      <c r="AL42" s="5" t="s">
        <v>25</v>
      </c>
      <c r="AM42" s="5">
        <v>90</v>
      </c>
      <c r="AN42" s="5" t="s">
        <v>25</v>
      </c>
      <c r="AO42" s="5">
        <v>90</v>
      </c>
      <c r="AP42" s="5" t="s">
        <v>25</v>
      </c>
      <c r="AQ42" s="5" t="s">
        <v>25</v>
      </c>
      <c r="AR42" s="5" t="s">
        <v>25</v>
      </c>
      <c r="AS42" s="5">
        <v>90</v>
      </c>
      <c r="AT42" s="5">
        <v>45</v>
      </c>
      <c r="AU42" s="8">
        <v>0.43099999999999999</v>
      </c>
      <c r="AV42" s="5">
        <v>75</v>
      </c>
      <c r="AW42" s="8">
        <v>0.67900000000000005</v>
      </c>
      <c r="AX42" s="5">
        <v>90</v>
      </c>
      <c r="AY42" s="8">
        <v>0.81699999999999995</v>
      </c>
      <c r="AZ42" s="5">
        <v>95</v>
      </c>
      <c r="BA42" s="8">
        <v>0.89</v>
      </c>
      <c r="BB42" s="5">
        <v>10</v>
      </c>
      <c r="BC42" s="8">
        <v>0.11</v>
      </c>
      <c r="BD42" s="5">
        <v>110</v>
      </c>
    </row>
    <row r="43" spans="1:56" x14ac:dyDescent="0.35">
      <c r="A43" s="7" t="s">
        <v>43</v>
      </c>
      <c r="B43" s="10">
        <v>2585</v>
      </c>
      <c r="C43" s="9">
        <v>0.55100000000000005</v>
      </c>
      <c r="D43" s="10">
        <v>3735</v>
      </c>
      <c r="E43" s="9">
        <v>0.79600000000000004</v>
      </c>
      <c r="F43" s="10">
        <v>4350</v>
      </c>
      <c r="G43" s="9">
        <v>0.92800000000000005</v>
      </c>
      <c r="H43" s="10">
        <v>4600</v>
      </c>
      <c r="I43" s="9">
        <v>0.98099999999999998</v>
      </c>
      <c r="J43" s="6">
        <v>90</v>
      </c>
      <c r="K43" s="9">
        <v>1.9E-2</v>
      </c>
      <c r="L43" s="10">
        <v>4690</v>
      </c>
      <c r="M43" s="10">
        <v>2570</v>
      </c>
      <c r="N43" s="9">
        <v>0.56499999999999995</v>
      </c>
      <c r="O43" s="10">
        <v>3655</v>
      </c>
      <c r="P43" s="9">
        <v>0.80300000000000005</v>
      </c>
      <c r="Q43" s="10">
        <v>4230</v>
      </c>
      <c r="R43" s="9">
        <v>0.93</v>
      </c>
      <c r="S43" s="10">
        <v>4455</v>
      </c>
      <c r="T43" s="9">
        <v>0.97899999999999998</v>
      </c>
      <c r="U43" s="6">
        <v>95</v>
      </c>
      <c r="V43" s="9">
        <v>2.1000000000000001E-2</v>
      </c>
      <c r="W43" s="10">
        <v>4550</v>
      </c>
      <c r="X43" s="10">
        <v>3120</v>
      </c>
      <c r="Y43" s="9">
        <v>0.72299999999999998</v>
      </c>
      <c r="Z43" s="10">
        <v>3865</v>
      </c>
      <c r="AA43" s="9">
        <v>0.89600000000000002</v>
      </c>
      <c r="AB43" s="10">
        <v>4185</v>
      </c>
      <c r="AC43" s="9">
        <v>0.96899999999999997</v>
      </c>
      <c r="AD43" s="10">
        <v>4265</v>
      </c>
      <c r="AE43" s="9">
        <v>0.98799999999999999</v>
      </c>
      <c r="AF43" s="6">
        <v>55</v>
      </c>
      <c r="AG43" s="9">
        <v>1.2E-2</v>
      </c>
      <c r="AH43" s="10">
        <v>4315</v>
      </c>
      <c r="AI43" s="10">
        <v>2830</v>
      </c>
      <c r="AJ43" s="9">
        <v>0.66800000000000004</v>
      </c>
      <c r="AK43" s="10">
        <v>3745</v>
      </c>
      <c r="AL43" s="9">
        <v>0.88600000000000001</v>
      </c>
      <c r="AM43" s="10">
        <v>4140</v>
      </c>
      <c r="AN43" s="9">
        <v>0.97899999999999998</v>
      </c>
      <c r="AO43" s="10">
        <v>4205</v>
      </c>
      <c r="AP43" s="9">
        <v>0.99399999999999999</v>
      </c>
      <c r="AQ43" s="6">
        <v>25</v>
      </c>
      <c r="AR43" s="9">
        <v>6.0000000000000001E-3</v>
      </c>
      <c r="AS43" s="10">
        <v>4230</v>
      </c>
      <c r="AT43" s="10">
        <v>2095</v>
      </c>
      <c r="AU43" s="9">
        <v>0.53900000000000003</v>
      </c>
      <c r="AV43" s="10">
        <v>3030</v>
      </c>
      <c r="AW43" s="9">
        <v>0.77900000000000003</v>
      </c>
      <c r="AX43" s="10">
        <v>3565</v>
      </c>
      <c r="AY43" s="9">
        <v>0.91600000000000004</v>
      </c>
      <c r="AZ43" s="10">
        <v>3735</v>
      </c>
      <c r="BA43" s="9">
        <v>0.95899999999999996</v>
      </c>
      <c r="BB43" s="6">
        <v>160</v>
      </c>
      <c r="BC43" s="9">
        <v>4.1000000000000002E-2</v>
      </c>
      <c r="BD43" s="10">
        <v>3895</v>
      </c>
    </row>
  </sheetData>
  <pageMargins left="0.7" right="0.7" top="0.75" bottom="0.75" header="0.3" footer="0.3"/>
  <pageSetup paperSize="9"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9"/>
  <sheetViews>
    <sheetView workbookViewId="0"/>
  </sheetViews>
  <sheetFormatPr defaultColWidth="11.07421875" defaultRowHeight="15.5" x14ac:dyDescent="0.35"/>
  <cols>
    <col min="1" max="1" width="16.69140625" customWidth="1"/>
    <col min="2" max="2" width="23.69140625" customWidth="1"/>
    <col min="3" max="3" width="28.69140625" customWidth="1"/>
    <col min="4" max="4" width="22.69140625" customWidth="1"/>
    <col min="5" max="5" width="27.69140625" customWidth="1"/>
    <col min="6" max="6" width="20.69140625" customWidth="1"/>
    <col min="7" max="7" width="25.69140625" customWidth="1"/>
    <col min="8" max="8" width="13.69140625" customWidth="1"/>
    <col min="9" max="9" width="23.69140625" customWidth="1"/>
    <col min="10" max="10" width="28.69140625" customWidth="1"/>
    <col min="11" max="11" width="22.69140625" customWidth="1"/>
    <col min="12" max="12" width="27.69140625" customWidth="1"/>
    <col min="13" max="13" width="20.69140625" customWidth="1"/>
    <col min="14" max="14" width="25.69140625" customWidth="1"/>
    <col min="15" max="15" width="13.69140625" customWidth="1"/>
    <col min="16" max="16" width="23.69140625" customWidth="1"/>
    <col min="17" max="17" width="28.69140625" customWidth="1"/>
    <col min="18" max="18" width="22.69140625" customWidth="1"/>
    <col min="19" max="19" width="27.69140625" customWidth="1"/>
    <col min="20" max="20" width="20.69140625" customWidth="1"/>
    <col min="21" max="21" width="25.69140625" customWidth="1"/>
    <col min="22" max="22" width="13.69140625" customWidth="1"/>
    <col min="23" max="23" width="23.69140625" customWidth="1"/>
    <col min="24" max="24" width="28.69140625" customWidth="1"/>
    <col min="25" max="25" width="22.69140625" customWidth="1"/>
    <col min="26" max="26" width="27.69140625" customWidth="1"/>
    <col min="27" max="27" width="20.69140625" customWidth="1"/>
    <col min="28" max="28" width="25.69140625" customWidth="1"/>
    <col min="29" max="29" width="13.69140625" customWidth="1"/>
    <col min="30" max="30" width="23.69140625" customWidth="1"/>
    <col min="31" max="31" width="28.69140625" customWidth="1"/>
    <col min="32" max="32" width="22.69140625" customWidth="1"/>
    <col min="33" max="33" width="27.69140625" customWidth="1"/>
    <col min="34" max="34" width="20.69140625" customWidth="1"/>
    <col min="35" max="35" width="25.69140625" customWidth="1"/>
    <col min="36" max="36" width="13.69140625" customWidth="1"/>
  </cols>
  <sheetData>
    <row r="1" spans="1:36" ht="30" customHeight="1" x14ac:dyDescent="0.35">
      <c r="A1" s="1" t="s">
        <v>572</v>
      </c>
    </row>
    <row r="2" spans="1:36" x14ac:dyDescent="0.35">
      <c r="A2" t="s">
        <v>540</v>
      </c>
    </row>
    <row r="3" spans="1:36" x14ac:dyDescent="0.35">
      <c r="A3" t="s">
        <v>541</v>
      </c>
    </row>
    <row r="4" spans="1:36" x14ac:dyDescent="0.35">
      <c r="A4" s="4" t="s">
        <v>6</v>
      </c>
      <c r="B4" s="4" t="s">
        <v>155</v>
      </c>
      <c r="C4" s="4" t="s">
        <v>156</v>
      </c>
      <c r="D4" s="4" t="s">
        <v>157</v>
      </c>
      <c r="E4" s="4" t="s">
        <v>158</v>
      </c>
      <c r="F4" s="4" t="s">
        <v>94</v>
      </c>
      <c r="G4" s="4" t="s">
        <v>95</v>
      </c>
      <c r="H4" s="4" t="s">
        <v>9</v>
      </c>
      <c r="I4" s="4" t="s">
        <v>159</v>
      </c>
      <c r="J4" s="4" t="s">
        <v>160</v>
      </c>
      <c r="K4" s="4" t="s">
        <v>161</v>
      </c>
      <c r="L4" s="4" t="s">
        <v>162</v>
      </c>
      <c r="M4" s="4" t="s">
        <v>104</v>
      </c>
      <c r="N4" s="4" t="s">
        <v>105</v>
      </c>
      <c r="O4" s="4" t="s">
        <v>12</v>
      </c>
      <c r="P4" s="4" t="s">
        <v>163</v>
      </c>
      <c r="Q4" s="4" t="s">
        <v>164</v>
      </c>
      <c r="R4" s="4" t="s">
        <v>165</v>
      </c>
      <c r="S4" s="4" t="s">
        <v>166</v>
      </c>
      <c r="T4" s="4" t="s">
        <v>114</v>
      </c>
      <c r="U4" s="4" t="s">
        <v>115</v>
      </c>
      <c r="V4" s="4" t="s">
        <v>15</v>
      </c>
      <c r="W4" s="4" t="s">
        <v>167</v>
      </c>
      <c r="X4" s="4" t="s">
        <v>168</v>
      </c>
      <c r="Y4" s="4" t="s">
        <v>169</v>
      </c>
      <c r="Z4" s="4" t="s">
        <v>170</v>
      </c>
      <c r="AA4" s="4" t="s">
        <v>124</v>
      </c>
      <c r="AB4" s="4" t="s">
        <v>125</v>
      </c>
      <c r="AC4" s="4" t="s">
        <v>18</v>
      </c>
      <c r="AD4" s="4" t="s">
        <v>171</v>
      </c>
      <c r="AE4" s="4" t="s">
        <v>172</v>
      </c>
      <c r="AF4" s="4" t="s">
        <v>173</v>
      </c>
      <c r="AG4" s="4" t="s">
        <v>174</v>
      </c>
      <c r="AH4" s="4" t="s">
        <v>134</v>
      </c>
      <c r="AI4" s="4" t="s">
        <v>135</v>
      </c>
      <c r="AJ4" s="4" t="s">
        <v>21</v>
      </c>
    </row>
    <row r="5" spans="1:36" x14ac:dyDescent="0.35">
      <c r="A5" t="s">
        <v>175</v>
      </c>
      <c r="B5" s="5" t="s">
        <v>23</v>
      </c>
      <c r="C5" s="5" t="s">
        <v>23</v>
      </c>
      <c r="D5" s="5" t="s">
        <v>23</v>
      </c>
      <c r="E5" s="5" t="s">
        <v>23</v>
      </c>
      <c r="F5" s="5" t="s">
        <v>23</v>
      </c>
      <c r="G5" s="5" t="s">
        <v>23</v>
      </c>
      <c r="H5" s="5">
        <v>0</v>
      </c>
      <c r="I5" s="5" t="s">
        <v>23</v>
      </c>
      <c r="J5" s="5" t="s">
        <v>23</v>
      </c>
      <c r="K5" s="5" t="s">
        <v>23</v>
      </c>
      <c r="L5" s="5" t="s">
        <v>23</v>
      </c>
      <c r="M5" s="5" t="s">
        <v>23</v>
      </c>
      <c r="N5" s="5" t="s">
        <v>23</v>
      </c>
      <c r="O5" s="5">
        <v>0</v>
      </c>
      <c r="P5" s="5" t="s">
        <v>23</v>
      </c>
      <c r="Q5" s="5" t="s">
        <v>23</v>
      </c>
      <c r="R5" s="5" t="s">
        <v>23</v>
      </c>
      <c r="S5" s="5" t="s">
        <v>23</v>
      </c>
      <c r="T5" s="5" t="s">
        <v>23</v>
      </c>
      <c r="U5" s="5" t="s">
        <v>23</v>
      </c>
      <c r="V5" s="5">
        <v>0</v>
      </c>
      <c r="W5" s="5" t="s">
        <v>25</v>
      </c>
      <c r="X5" s="5" t="s">
        <v>25</v>
      </c>
      <c r="Y5" s="5" t="s">
        <v>25</v>
      </c>
      <c r="Z5" s="5" t="s">
        <v>25</v>
      </c>
      <c r="AA5" s="5">
        <v>0</v>
      </c>
      <c r="AB5" s="8">
        <v>0</v>
      </c>
      <c r="AC5" s="5" t="s">
        <v>25</v>
      </c>
      <c r="AD5" s="5" t="s">
        <v>23</v>
      </c>
      <c r="AE5" s="5" t="s">
        <v>23</v>
      </c>
      <c r="AF5" s="5" t="s">
        <v>23</v>
      </c>
      <c r="AG5" s="5" t="s">
        <v>23</v>
      </c>
      <c r="AH5" s="5" t="s">
        <v>23</v>
      </c>
      <c r="AI5" s="5" t="s">
        <v>23</v>
      </c>
      <c r="AJ5" s="5">
        <v>0</v>
      </c>
    </row>
    <row r="6" spans="1:36" x14ac:dyDescent="0.35">
      <c r="A6" t="s">
        <v>176</v>
      </c>
      <c r="B6" s="5">
        <v>0</v>
      </c>
      <c r="C6" s="8">
        <v>0</v>
      </c>
      <c r="D6" s="5" t="s">
        <v>25</v>
      </c>
      <c r="E6" s="5" t="s">
        <v>25</v>
      </c>
      <c r="F6" s="5">
        <v>0</v>
      </c>
      <c r="G6" s="8">
        <v>0</v>
      </c>
      <c r="H6" s="5" t="s">
        <v>25</v>
      </c>
      <c r="I6" s="5" t="s">
        <v>23</v>
      </c>
      <c r="J6" s="5" t="s">
        <v>23</v>
      </c>
      <c r="K6" s="5" t="s">
        <v>23</v>
      </c>
      <c r="L6" s="5" t="s">
        <v>23</v>
      </c>
      <c r="M6" s="5" t="s">
        <v>23</v>
      </c>
      <c r="N6" s="5" t="s">
        <v>23</v>
      </c>
      <c r="O6" s="5">
        <v>0</v>
      </c>
      <c r="P6" s="5" t="s">
        <v>25</v>
      </c>
      <c r="Q6" s="5" t="s">
        <v>25</v>
      </c>
      <c r="R6" s="5" t="s">
        <v>25</v>
      </c>
      <c r="S6" s="5" t="s">
        <v>25</v>
      </c>
      <c r="T6" s="5">
        <v>0</v>
      </c>
      <c r="U6" s="8">
        <v>0</v>
      </c>
      <c r="V6" s="5" t="s">
        <v>25</v>
      </c>
      <c r="W6" s="5" t="s">
        <v>25</v>
      </c>
      <c r="X6" s="5" t="s">
        <v>25</v>
      </c>
      <c r="Y6" s="5" t="s">
        <v>25</v>
      </c>
      <c r="Z6" s="5" t="s">
        <v>25</v>
      </c>
      <c r="AA6" s="5">
        <v>0</v>
      </c>
      <c r="AB6" s="8">
        <v>0</v>
      </c>
      <c r="AC6" s="5" t="s">
        <v>25</v>
      </c>
      <c r="AD6" s="5" t="s">
        <v>25</v>
      </c>
      <c r="AE6" s="5" t="s">
        <v>25</v>
      </c>
      <c r="AF6" s="5" t="s">
        <v>25</v>
      </c>
      <c r="AG6" s="5" t="s">
        <v>25</v>
      </c>
      <c r="AH6" s="5">
        <v>0</v>
      </c>
      <c r="AI6" s="8">
        <v>0</v>
      </c>
      <c r="AJ6" s="5" t="s">
        <v>25</v>
      </c>
    </row>
    <row r="7" spans="1:36" x14ac:dyDescent="0.35">
      <c r="A7" t="s">
        <v>71</v>
      </c>
      <c r="B7" s="5" t="s">
        <v>25</v>
      </c>
      <c r="C7" s="5" t="s">
        <v>25</v>
      </c>
      <c r="D7" s="5" t="s">
        <v>25</v>
      </c>
      <c r="E7" s="5" t="s">
        <v>25</v>
      </c>
      <c r="F7" s="5">
        <v>0</v>
      </c>
      <c r="G7" s="8">
        <v>0</v>
      </c>
      <c r="H7" s="5" t="s">
        <v>25</v>
      </c>
      <c r="I7" s="5" t="s">
        <v>25</v>
      </c>
      <c r="J7" s="5" t="s">
        <v>25</v>
      </c>
      <c r="K7" s="5" t="s">
        <v>25</v>
      </c>
      <c r="L7" s="5" t="s">
        <v>25</v>
      </c>
      <c r="M7" s="5">
        <v>0</v>
      </c>
      <c r="N7" s="8">
        <v>0</v>
      </c>
      <c r="O7" s="5" t="s">
        <v>25</v>
      </c>
      <c r="P7" s="5" t="s">
        <v>25</v>
      </c>
      <c r="Q7" s="5" t="s">
        <v>25</v>
      </c>
      <c r="R7" s="5">
        <v>5</v>
      </c>
      <c r="S7" s="5" t="s">
        <v>25</v>
      </c>
      <c r="T7" s="5">
        <v>0</v>
      </c>
      <c r="U7" s="8">
        <v>0</v>
      </c>
      <c r="V7" s="5">
        <v>5</v>
      </c>
      <c r="W7" s="5">
        <v>0</v>
      </c>
      <c r="X7" s="8">
        <v>0</v>
      </c>
      <c r="Y7" s="5" t="s">
        <v>25</v>
      </c>
      <c r="Z7" s="5" t="s">
        <v>25</v>
      </c>
      <c r="AA7" s="5">
        <v>0</v>
      </c>
      <c r="AB7" s="8">
        <v>0</v>
      </c>
      <c r="AC7" s="5" t="s">
        <v>25</v>
      </c>
      <c r="AD7" s="5" t="s">
        <v>23</v>
      </c>
      <c r="AE7" s="5" t="s">
        <v>23</v>
      </c>
      <c r="AF7" s="5" t="s">
        <v>23</v>
      </c>
      <c r="AG7" s="5" t="s">
        <v>23</v>
      </c>
      <c r="AH7" s="5" t="s">
        <v>23</v>
      </c>
      <c r="AI7" s="5" t="s">
        <v>23</v>
      </c>
      <c r="AJ7" s="5">
        <v>0</v>
      </c>
    </row>
    <row r="8" spans="1:36" x14ac:dyDescent="0.35">
      <c r="A8" t="s">
        <v>177</v>
      </c>
      <c r="B8" s="5" t="s">
        <v>25</v>
      </c>
      <c r="C8" s="5" t="s">
        <v>25</v>
      </c>
      <c r="D8" s="5" t="s">
        <v>25</v>
      </c>
      <c r="E8" s="5" t="s">
        <v>25</v>
      </c>
      <c r="F8" s="5">
        <v>0</v>
      </c>
      <c r="G8" s="8">
        <v>0</v>
      </c>
      <c r="H8" s="5" t="s">
        <v>25</v>
      </c>
      <c r="I8" s="5" t="s">
        <v>25</v>
      </c>
      <c r="J8" s="5" t="s">
        <v>25</v>
      </c>
      <c r="K8" s="5" t="s">
        <v>25</v>
      </c>
      <c r="L8" s="5" t="s">
        <v>25</v>
      </c>
      <c r="M8" s="5" t="s">
        <v>25</v>
      </c>
      <c r="N8" s="5" t="s">
        <v>25</v>
      </c>
      <c r="O8" s="5" t="s">
        <v>25</v>
      </c>
      <c r="P8" s="5">
        <v>5</v>
      </c>
      <c r="Q8" s="8">
        <v>0.85699999999999998</v>
      </c>
      <c r="R8" s="5">
        <v>5</v>
      </c>
      <c r="S8" s="8">
        <v>1</v>
      </c>
      <c r="T8" s="5">
        <v>0</v>
      </c>
      <c r="U8" s="8">
        <v>0</v>
      </c>
      <c r="V8" s="5">
        <v>5</v>
      </c>
      <c r="W8" s="5" t="s">
        <v>25</v>
      </c>
      <c r="X8" s="5" t="s">
        <v>25</v>
      </c>
      <c r="Y8" s="5" t="s">
        <v>25</v>
      </c>
      <c r="Z8" s="5" t="s">
        <v>25</v>
      </c>
      <c r="AA8" s="5">
        <v>0</v>
      </c>
      <c r="AB8" s="8">
        <v>0</v>
      </c>
      <c r="AC8" s="5" t="s">
        <v>25</v>
      </c>
      <c r="AD8" s="5" t="s">
        <v>25</v>
      </c>
      <c r="AE8" s="5" t="s">
        <v>25</v>
      </c>
      <c r="AF8" s="5" t="s">
        <v>25</v>
      </c>
      <c r="AG8" s="5" t="s">
        <v>25</v>
      </c>
      <c r="AH8" s="5">
        <v>0</v>
      </c>
      <c r="AI8" s="8">
        <v>0</v>
      </c>
      <c r="AJ8" s="5" t="s">
        <v>25</v>
      </c>
    </row>
    <row r="9" spans="1:36" x14ac:dyDescent="0.35">
      <c r="A9" s="7" t="s">
        <v>43</v>
      </c>
      <c r="B9" s="6" t="s">
        <v>25</v>
      </c>
      <c r="C9" s="6" t="s">
        <v>25</v>
      </c>
      <c r="D9" s="6">
        <v>5</v>
      </c>
      <c r="E9" s="6" t="s">
        <v>25</v>
      </c>
      <c r="F9" s="6">
        <v>0</v>
      </c>
      <c r="G9" s="9">
        <v>0</v>
      </c>
      <c r="H9" s="6">
        <v>5</v>
      </c>
      <c r="I9" s="6" t="s">
        <v>25</v>
      </c>
      <c r="J9" s="6" t="s">
        <v>25</v>
      </c>
      <c r="K9" s="6">
        <v>5</v>
      </c>
      <c r="L9" s="6" t="s">
        <v>25</v>
      </c>
      <c r="M9" s="6" t="s">
        <v>25</v>
      </c>
      <c r="N9" s="6" t="s">
        <v>25</v>
      </c>
      <c r="O9" s="6">
        <v>5</v>
      </c>
      <c r="P9" s="6">
        <v>10</v>
      </c>
      <c r="Q9" s="9">
        <v>0.84599999999999997</v>
      </c>
      <c r="R9" s="6">
        <v>15</v>
      </c>
      <c r="S9" s="9">
        <v>1</v>
      </c>
      <c r="T9" s="6">
        <v>0</v>
      </c>
      <c r="U9" s="9">
        <v>0</v>
      </c>
      <c r="V9" s="6">
        <v>15</v>
      </c>
      <c r="W9" s="6">
        <v>5</v>
      </c>
      <c r="X9" s="9">
        <v>0.85699999999999998</v>
      </c>
      <c r="Y9" s="6">
        <v>5</v>
      </c>
      <c r="Z9" s="9">
        <v>1</v>
      </c>
      <c r="AA9" s="6">
        <v>0</v>
      </c>
      <c r="AB9" s="9">
        <v>0</v>
      </c>
      <c r="AC9" s="6">
        <v>5</v>
      </c>
      <c r="AD9" s="6" t="s">
        <v>25</v>
      </c>
      <c r="AE9" s="6" t="s">
        <v>25</v>
      </c>
      <c r="AF9" s="6" t="s">
        <v>25</v>
      </c>
      <c r="AG9" s="6" t="s">
        <v>25</v>
      </c>
      <c r="AH9" s="6">
        <v>0</v>
      </c>
      <c r="AI9" s="9">
        <v>0</v>
      </c>
      <c r="AJ9" s="6" t="s">
        <v>25</v>
      </c>
    </row>
  </sheetData>
  <pageMargins left="0.7" right="0.7" top="0.75" bottom="0.75" header="0.3" footer="0.3"/>
  <pageSetup paperSize="9"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42"/>
  <sheetViews>
    <sheetView zoomScaleNormal="100" workbookViewId="0"/>
  </sheetViews>
  <sheetFormatPr defaultColWidth="11.07421875" defaultRowHeight="15.5" x14ac:dyDescent="0.35"/>
  <cols>
    <col min="1" max="1" width="6.69140625" customWidth="1"/>
    <col min="2" max="2" width="61.69140625" customWidth="1"/>
    <col min="3" max="3" width="19.69140625" customWidth="1"/>
    <col min="4" max="4" width="24.69140625" customWidth="1"/>
    <col min="5" max="5" width="13.69140625" customWidth="1"/>
    <col min="6" max="6" width="19.69140625" customWidth="1"/>
    <col min="7" max="7" width="24.69140625" customWidth="1"/>
    <col min="8" max="8" width="13.69140625" customWidth="1"/>
    <col min="9" max="9" width="19.69140625" customWidth="1"/>
    <col min="10" max="10" width="24.69140625" customWidth="1"/>
    <col min="11" max="11" width="13.69140625" customWidth="1"/>
    <col min="12" max="12" width="19.69140625" customWidth="1"/>
    <col min="13" max="13" width="24.69140625" customWidth="1"/>
    <col min="14" max="14" width="13.69140625" customWidth="1"/>
    <col min="15" max="15" width="19.69140625" customWidth="1"/>
    <col min="16" max="16" width="24.69140625" customWidth="1"/>
    <col min="17" max="17" width="13.69140625" customWidth="1"/>
  </cols>
  <sheetData>
    <row r="1" spans="1:17" ht="30" customHeight="1" x14ac:dyDescent="0.35">
      <c r="A1" s="1" t="s">
        <v>573</v>
      </c>
    </row>
    <row r="2" spans="1:17" x14ac:dyDescent="0.35">
      <c r="A2" t="s">
        <v>540</v>
      </c>
    </row>
    <row r="3" spans="1:17" x14ac:dyDescent="0.35">
      <c r="A3" t="s">
        <v>541</v>
      </c>
    </row>
    <row r="4" spans="1:17" x14ac:dyDescent="0.35">
      <c r="A4" s="4" t="s">
        <v>178</v>
      </c>
      <c r="B4" s="4" t="s">
        <v>6</v>
      </c>
      <c r="C4" s="4" t="s">
        <v>7</v>
      </c>
      <c r="D4" s="4" t="s">
        <v>8</v>
      </c>
      <c r="E4" s="4" t="s">
        <v>9</v>
      </c>
      <c r="F4" s="4" t="s">
        <v>10</v>
      </c>
      <c r="G4" s="4" t="s">
        <v>11</v>
      </c>
      <c r="H4" s="4" t="s">
        <v>12</v>
      </c>
      <c r="I4" s="4" t="s">
        <v>13</v>
      </c>
      <c r="J4" s="4" t="s">
        <v>14</v>
      </c>
      <c r="K4" s="4" t="s">
        <v>15</v>
      </c>
      <c r="L4" s="4" t="s">
        <v>16</v>
      </c>
      <c r="M4" s="4" t="s">
        <v>17</v>
      </c>
      <c r="N4" s="4" t="s">
        <v>18</v>
      </c>
      <c r="O4" s="4" t="s">
        <v>19</v>
      </c>
      <c r="P4" s="4" t="s">
        <v>20</v>
      </c>
      <c r="Q4" s="4" t="s">
        <v>21</v>
      </c>
    </row>
    <row r="5" spans="1:17" x14ac:dyDescent="0.35">
      <c r="A5" t="s">
        <v>179</v>
      </c>
      <c r="B5" t="s">
        <v>180</v>
      </c>
      <c r="C5" s="5" t="s">
        <v>23</v>
      </c>
      <c r="D5" s="5" t="s">
        <v>23</v>
      </c>
      <c r="E5" s="5">
        <v>0</v>
      </c>
      <c r="F5" s="5" t="s">
        <v>23</v>
      </c>
      <c r="G5" s="5" t="s">
        <v>23</v>
      </c>
      <c r="H5" s="5">
        <v>0</v>
      </c>
      <c r="I5" s="5" t="s">
        <v>23</v>
      </c>
      <c r="J5" s="5" t="s">
        <v>23</v>
      </c>
      <c r="K5" s="5">
        <v>0</v>
      </c>
      <c r="L5" s="5" t="s">
        <v>23</v>
      </c>
      <c r="M5" s="5" t="s">
        <v>23</v>
      </c>
      <c r="N5" s="5">
        <v>0</v>
      </c>
      <c r="O5" s="5" t="s">
        <v>23</v>
      </c>
      <c r="P5" s="5" t="s">
        <v>23</v>
      </c>
      <c r="Q5" s="5">
        <v>0</v>
      </c>
    </row>
    <row r="6" spans="1:17" x14ac:dyDescent="0.35">
      <c r="A6" t="s">
        <v>181</v>
      </c>
      <c r="B6" t="s">
        <v>182</v>
      </c>
      <c r="C6" s="5" t="s">
        <v>25</v>
      </c>
      <c r="D6" s="5" t="s">
        <v>25</v>
      </c>
      <c r="E6" s="5">
        <v>5</v>
      </c>
      <c r="F6" s="5">
        <v>10</v>
      </c>
      <c r="G6" s="8">
        <v>0.8</v>
      </c>
      <c r="H6" s="5">
        <v>15</v>
      </c>
      <c r="I6" s="5">
        <v>15</v>
      </c>
      <c r="J6" s="8">
        <v>1</v>
      </c>
      <c r="K6" s="5">
        <v>15</v>
      </c>
      <c r="L6" s="5">
        <v>10</v>
      </c>
      <c r="M6" s="8">
        <v>0.71399999999999997</v>
      </c>
      <c r="N6" s="5">
        <v>15</v>
      </c>
      <c r="O6" s="5">
        <v>20</v>
      </c>
      <c r="P6" s="8">
        <v>0.90500000000000003</v>
      </c>
      <c r="Q6" s="5">
        <v>20</v>
      </c>
    </row>
    <row r="7" spans="1:17" x14ac:dyDescent="0.35">
      <c r="A7" t="s">
        <v>183</v>
      </c>
      <c r="B7" t="s">
        <v>184</v>
      </c>
      <c r="C7" s="5">
        <v>40</v>
      </c>
      <c r="D7" s="8">
        <v>1</v>
      </c>
      <c r="E7" s="5">
        <v>40</v>
      </c>
      <c r="F7" s="5">
        <v>60</v>
      </c>
      <c r="G7" s="8">
        <v>0.879</v>
      </c>
      <c r="H7" s="5">
        <v>65</v>
      </c>
      <c r="I7" s="5">
        <v>40</v>
      </c>
      <c r="J7" s="8">
        <v>0.97399999999999998</v>
      </c>
      <c r="K7" s="5">
        <v>40</v>
      </c>
      <c r="L7" s="5">
        <v>20</v>
      </c>
      <c r="M7" s="8">
        <v>1</v>
      </c>
      <c r="N7" s="5">
        <v>20</v>
      </c>
      <c r="O7" s="5">
        <v>25</v>
      </c>
      <c r="P7" s="8">
        <v>1</v>
      </c>
      <c r="Q7" s="5">
        <v>25</v>
      </c>
    </row>
    <row r="8" spans="1:17" x14ac:dyDescent="0.35">
      <c r="A8" t="s">
        <v>185</v>
      </c>
      <c r="B8" t="s">
        <v>186</v>
      </c>
      <c r="C8" s="5" t="s">
        <v>23</v>
      </c>
      <c r="D8" s="5" t="s">
        <v>23</v>
      </c>
      <c r="E8" s="5">
        <v>0</v>
      </c>
      <c r="F8" s="5" t="s">
        <v>23</v>
      </c>
      <c r="G8" s="5" t="s">
        <v>23</v>
      </c>
      <c r="H8" s="5">
        <v>0</v>
      </c>
      <c r="I8" s="5" t="s">
        <v>23</v>
      </c>
      <c r="J8" s="5" t="s">
        <v>23</v>
      </c>
      <c r="K8" s="5">
        <v>0</v>
      </c>
      <c r="L8" s="5" t="s">
        <v>23</v>
      </c>
      <c r="M8" s="5" t="s">
        <v>23</v>
      </c>
      <c r="N8" s="5">
        <v>0</v>
      </c>
      <c r="O8" s="5" t="s">
        <v>23</v>
      </c>
      <c r="P8" s="5" t="s">
        <v>23</v>
      </c>
      <c r="Q8" s="5">
        <v>0</v>
      </c>
    </row>
    <row r="9" spans="1:17" x14ac:dyDescent="0.35">
      <c r="A9" s="7" t="s">
        <v>179</v>
      </c>
      <c r="B9" s="7" t="s">
        <v>187</v>
      </c>
      <c r="C9" s="6" t="s">
        <v>23</v>
      </c>
      <c r="D9" s="6" t="s">
        <v>23</v>
      </c>
      <c r="E9" s="6">
        <v>0</v>
      </c>
      <c r="F9" s="6" t="s">
        <v>23</v>
      </c>
      <c r="G9" s="6" t="s">
        <v>23</v>
      </c>
      <c r="H9" s="6">
        <v>0</v>
      </c>
      <c r="I9" s="6" t="s">
        <v>23</v>
      </c>
      <c r="J9" s="6" t="s">
        <v>23</v>
      </c>
      <c r="K9" s="6">
        <v>0</v>
      </c>
      <c r="L9" s="6" t="s">
        <v>23</v>
      </c>
      <c r="M9" s="6" t="s">
        <v>23</v>
      </c>
      <c r="N9" s="6">
        <v>0</v>
      </c>
      <c r="O9" s="6" t="s">
        <v>23</v>
      </c>
      <c r="P9" s="6" t="s">
        <v>23</v>
      </c>
      <c r="Q9" s="6">
        <v>0</v>
      </c>
    </row>
    <row r="10" spans="1:17" x14ac:dyDescent="0.35">
      <c r="A10" t="s">
        <v>181</v>
      </c>
      <c r="B10" t="s">
        <v>188</v>
      </c>
      <c r="C10" s="5" t="s">
        <v>25</v>
      </c>
      <c r="D10" s="5" t="s">
        <v>25</v>
      </c>
      <c r="E10" s="5">
        <v>5</v>
      </c>
      <c r="F10" s="5" t="s">
        <v>25</v>
      </c>
      <c r="G10" s="5" t="s">
        <v>25</v>
      </c>
      <c r="H10" s="5">
        <v>5</v>
      </c>
      <c r="I10" s="5">
        <v>5</v>
      </c>
      <c r="J10" s="8">
        <v>1</v>
      </c>
      <c r="K10" s="5">
        <v>5</v>
      </c>
      <c r="L10" s="5" t="s">
        <v>25</v>
      </c>
      <c r="M10" s="5" t="s">
        <v>25</v>
      </c>
      <c r="N10" s="5">
        <v>5</v>
      </c>
      <c r="O10" s="5" t="s">
        <v>25</v>
      </c>
      <c r="P10" s="5" t="s">
        <v>25</v>
      </c>
      <c r="Q10" s="5" t="s">
        <v>25</v>
      </c>
    </row>
    <row r="11" spans="1:17" x14ac:dyDescent="0.35">
      <c r="A11" t="s">
        <v>181</v>
      </c>
      <c r="B11" t="s">
        <v>189</v>
      </c>
      <c r="C11" s="5" t="s">
        <v>23</v>
      </c>
      <c r="D11" s="5" t="s">
        <v>23</v>
      </c>
      <c r="E11" s="5">
        <v>0</v>
      </c>
      <c r="F11" s="5" t="s">
        <v>23</v>
      </c>
      <c r="G11" s="5" t="s">
        <v>23</v>
      </c>
      <c r="H11" s="5">
        <v>0</v>
      </c>
      <c r="I11" s="5" t="s">
        <v>23</v>
      </c>
      <c r="J11" s="5" t="s">
        <v>23</v>
      </c>
      <c r="K11" s="5">
        <v>0</v>
      </c>
      <c r="L11" s="5" t="s">
        <v>23</v>
      </c>
      <c r="M11" s="5" t="s">
        <v>23</v>
      </c>
      <c r="N11" s="5">
        <v>0</v>
      </c>
      <c r="O11" s="5" t="s">
        <v>23</v>
      </c>
      <c r="P11" s="5" t="s">
        <v>23</v>
      </c>
      <c r="Q11" s="5">
        <v>0</v>
      </c>
    </row>
    <row r="12" spans="1:17" x14ac:dyDescent="0.35">
      <c r="A12" t="s">
        <v>181</v>
      </c>
      <c r="B12" t="s">
        <v>190</v>
      </c>
      <c r="C12" s="5" t="s">
        <v>23</v>
      </c>
      <c r="D12" s="5" t="s">
        <v>23</v>
      </c>
      <c r="E12" s="5" t="s">
        <v>23</v>
      </c>
      <c r="F12" s="5" t="s">
        <v>23</v>
      </c>
      <c r="G12" s="5" t="s">
        <v>23</v>
      </c>
      <c r="H12" s="5" t="s">
        <v>23</v>
      </c>
      <c r="I12" s="5" t="s">
        <v>23</v>
      </c>
      <c r="J12" s="5" t="s">
        <v>23</v>
      </c>
      <c r="K12" s="5" t="s">
        <v>23</v>
      </c>
      <c r="L12" s="5" t="s">
        <v>25</v>
      </c>
      <c r="M12" s="5" t="s">
        <v>25</v>
      </c>
      <c r="N12" s="5" t="s">
        <v>25</v>
      </c>
      <c r="O12" s="5">
        <v>5</v>
      </c>
      <c r="P12" s="8">
        <v>0.83299999999999996</v>
      </c>
      <c r="Q12" s="5">
        <v>5</v>
      </c>
    </row>
    <row r="13" spans="1:17" x14ac:dyDescent="0.35">
      <c r="A13" t="s">
        <v>181</v>
      </c>
      <c r="B13" t="s">
        <v>191</v>
      </c>
      <c r="C13" s="5" t="s">
        <v>23</v>
      </c>
      <c r="D13" s="5" t="s">
        <v>23</v>
      </c>
      <c r="E13" s="5">
        <v>0</v>
      </c>
      <c r="F13" s="5" t="s">
        <v>23</v>
      </c>
      <c r="G13" s="5" t="s">
        <v>23</v>
      </c>
      <c r="H13" s="5">
        <v>0</v>
      </c>
      <c r="I13" s="5" t="s">
        <v>23</v>
      </c>
      <c r="J13" s="5" t="s">
        <v>23</v>
      </c>
      <c r="K13" s="5">
        <v>0</v>
      </c>
      <c r="L13" s="5" t="s">
        <v>23</v>
      </c>
      <c r="M13" s="5" t="s">
        <v>23</v>
      </c>
      <c r="N13" s="5">
        <v>0</v>
      </c>
      <c r="O13" s="5" t="s">
        <v>23</v>
      </c>
      <c r="P13" s="5" t="s">
        <v>23</v>
      </c>
      <c r="Q13" s="5">
        <v>0</v>
      </c>
    </row>
    <row r="14" spans="1:17" x14ac:dyDescent="0.35">
      <c r="A14" t="s">
        <v>181</v>
      </c>
      <c r="B14" t="s">
        <v>192</v>
      </c>
      <c r="C14" s="5" t="s">
        <v>23</v>
      </c>
      <c r="D14" s="5" t="s">
        <v>23</v>
      </c>
      <c r="E14" s="5" t="s">
        <v>23</v>
      </c>
      <c r="F14" s="5" t="s">
        <v>23</v>
      </c>
      <c r="G14" s="5" t="s">
        <v>23</v>
      </c>
      <c r="H14" s="5" t="s">
        <v>23</v>
      </c>
      <c r="I14" s="5" t="s">
        <v>23</v>
      </c>
      <c r="J14" s="5" t="s">
        <v>23</v>
      </c>
      <c r="K14" s="5" t="s">
        <v>23</v>
      </c>
      <c r="L14" s="5" t="s">
        <v>23</v>
      </c>
      <c r="M14" s="5" t="s">
        <v>23</v>
      </c>
      <c r="N14" s="5">
        <v>0</v>
      </c>
      <c r="O14" s="5" t="s">
        <v>23</v>
      </c>
      <c r="P14" s="5" t="s">
        <v>23</v>
      </c>
      <c r="Q14" s="5">
        <v>0</v>
      </c>
    </row>
    <row r="15" spans="1:17" x14ac:dyDescent="0.35">
      <c r="A15" t="s">
        <v>181</v>
      </c>
      <c r="B15" t="s">
        <v>193</v>
      </c>
      <c r="C15" s="5" t="s">
        <v>23</v>
      </c>
      <c r="D15" s="5" t="s">
        <v>23</v>
      </c>
      <c r="E15" s="5">
        <v>0</v>
      </c>
      <c r="F15" s="5" t="s">
        <v>23</v>
      </c>
      <c r="G15" s="5" t="s">
        <v>23</v>
      </c>
      <c r="H15" s="5">
        <v>0</v>
      </c>
      <c r="I15" s="5" t="s">
        <v>23</v>
      </c>
      <c r="J15" s="5" t="s">
        <v>23</v>
      </c>
      <c r="K15" s="5">
        <v>0</v>
      </c>
      <c r="L15" s="5" t="s">
        <v>23</v>
      </c>
      <c r="M15" s="5" t="s">
        <v>23</v>
      </c>
      <c r="N15" s="5">
        <v>0</v>
      </c>
      <c r="O15" s="5" t="s">
        <v>23</v>
      </c>
      <c r="P15" s="5" t="s">
        <v>23</v>
      </c>
      <c r="Q15" s="5">
        <v>0</v>
      </c>
    </row>
    <row r="16" spans="1:17" x14ac:dyDescent="0.35">
      <c r="A16" t="s">
        <v>181</v>
      </c>
      <c r="B16" t="s">
        <v>194</v>
      </c>
      <c r="C16" s="5" t="s">
        <v>23</v>
      </c>
      <c r="D16" s="5" t="s">
        <v>23</v>
      </c>
      <c r="E16" s="5">
        <v>0</v>
      </c>
      <c r="F16" s="5" t="s">
        <v>23</v>
      </c>
      <c r="G16" s="5" t="s">
        <v>23</v>
      </c>
      <c r="H16" s="5">
        <v>0</v>
      </c>
      <c r="I16" s="5" t="s">
        <v>23</v>
      </c>
      <c r="J16" s="5" t="s">
        <v>23</v>
      </c>
      <c r="K16" s="5">
        <v>0</v>
      </c>
      <c r="L16" s="5" t="s">
        <v>23</v>
      </c>
      <c r="M16" s="5" t="s">
        <v>23</v>
      </c>
      <c r="N16" s="5">
        <v>0</v>
      </c>
      <c r="O16" s="5" t="s">
        <v>23</v>
      </c>
      <c r="P16" s="5" t="s">
        <v>23</v>
      </c>
      <c r="Q16" s="5">
        <v>0</v>
      </c>
    </row>
    <row r="17" spans="1:17" x14ac:dyDescent="0.35">
      <c r="A17" t="s">
        <v>181</v>
      </c>
      <c r="B17" t="s">
        <v>195</v>
      </c>
      <c r="C17" s="5" t="s">
        <v>23</v>
      </c>
      <c r="D17" s="5" t="s">
        <v>23</v>
      </c>
      <c r="E17" s="5">
        <v>0</v>
      </c>
      <c r="F17" s="5" t="s">
        <v>23</v>
      </c>
      <c r="G17" s="5" t="s">
        <v>23</v>
      </c>
      <c r="H17" s="5">
        <v>0</v>
      </c>
      <c r="I17" s="5" t="s">
        <v>23</v>
      </c>
      <c r="J17" s="5" t="s">
        <v>23</v>
      </c>
      <c r="K17" s="5">
        <v>0</v>
      </c>
      <c r="L17" s="5" t="s">
        <v>23</v>
      </c>
      <c r="M17" s="5" t="s">
        <v>23</v>
      </c>
      <c r="N17" s="5">
        <v>0</v>
      </c>
      <c r="O17" s="5" t="s">
        <v>25</v>
      </c>
      <c r="P17" s="5" t="s">
        <v>25</v>
      </c>
      <c r="Q17" s="5" t="s">
        <v>25</v>
      </c>
    </row>
    <row r="18" spans="1:17" x14ac:dyDescent="0.35">
      <c r="A18" t="s">
        <v>181</v>
      </c>
      <c r="B18" t="s">
        <v>196</v>
      </c>
      <c r="C18" s="5" t="s">
        <v>23</v>
      </c>
      <c r="D18" s="5" t="s">
        <v>23</v>
      </c>
      <c r="E18" s="5">
        <v>0</v>
      </c>
      <c r="F18" s="5" t="s">
        <v>23</v>
      </c>
      <c r="G18" s="5" t="s">
        <v>23</v>
      </c>
      <c r="H18" s="5">
        <v>0</v>
      </c>
      <c r="I18" s="5" t="s">
        <v>23</v>
      </c>
      <c r="J18" s="5" t="s">
        <v>23</v>
      </c>
      <c r="K18" s="5">
        <v>0</v>
      </c>
      <c r="L18" s="5" t="s">
        <v>23</v>
      </c>
      <c r="M18" s="5" t="s">
        <v>23</v>
      </c>
      <c r="N18" s="5">
        <v>0</v>
      </c>
      <c r="O18" s="5" t="s">
        <v>23</v>
      </c>
      <c r="P18" s="5" t="s">
        <v>23</v>
      </c>
      <c r="Q18" s="5">
        <v>0</v>
      </c>
    </row>
    <row r="19" spans="1:17" x14ac:dyDescent="0.35">
      <c r="A19" t="s">
        <v>181</v>
      </c>
      <c r="B19" t="s">
        <v>197</v>
      </c>
      <c r="C19" s="5" t="s">
        <v>23</v>
      </c>
      <c r="D19" s="5" t="s">
        <v>23</v>
      </c>
      <c r="E19" s="5">
        <v>0</v>
      </c>
      <c r="F19" s="5" t="s">
        <v>23</v>
      </c>
      <c r="G19" s="5" t="s">
        <v>23</v>
      </c>
      <c r="H19" s="5">
        <v>0</v>
      </c>
      <c r="I19" s="5" t="s">
        <v>23</v>
      </c>
      <c r="J19" s="5" t="s">
        <v>23</v>
      </c>
      <c r="K19" s="5">
        <v>0</v>
      </c>
      <c r="L19" s="5" t="s">
        <v>23</v>
      </c>
      <c r="M19" s="5" t="s">
        <v>23</v>
      </c>
      <c r="N19" s="5">
        <v>0</v>
      </c>
      <c r="O19" s="5" t="s">
        <v>23</v>
      </c>
      <c r="P19" s="5" t="s">
        <v>23</v>
      </c>
      <c r="Q19" s="5">
        <v>0</v>
      </c>
    </row>
    <row r="20" spans="1:17" x14ac:dyDescent="0.35">
      <c r="A20" t="s">
        <v>181</v>
      </c>
      <c r="B20" t="s">
        <v>198</v>
      </c>
      <c r="C20" s="5" t="s">
        <v>23</v>
      </c>
      <c r="D20" s="5" t="s">
        <v>23</v>
      </c>
      <c r="E20" s="5">
        <v>0</v>
      </c>
      <c r="F20" s="5" t="s">
        <v>23</v>
      </c>
      <c r="G20" s="5" t="s">
        <v>23</v>
      </c>
      <c r="H20" s="5">
        <v>0</v>
      </c>
      <c r="I20" s="5" t="s">
        <v>23</v>
      </c>
      <c r="J20" s="5" t="s">
        <v>23</v>
      </c>
      <c r="K20" s="5" t="s">
        <v>23</v>
      </c>
      <c r="L20" s="5" t="s">
        <v>23</v>
      </c>
      <c r="M20" s="5" t="s">
        <v>23</v>
      </c>
      <c r="N20" s="5" t="s">
        <v>23</v>
      </c>
      <c r="O20" s="5" t="s">
        <v>23</v>
      </c>
      <c r="P20" s="5" t="s">
        <v>23</v>
      </c>
      <c r="Q20" s="5" t="s">
        <v>23</v>
      </c>
    </row>
    <row r="21" spans="1:17" x14ac:dyDescent="0.35">
      <c r="A21" t="s">
        <v>181</v>
      </c>
      <c r="B21" t="s">
        <v>199</v>
      </c>
      <c r="C21" s="5" t="s">
        <v>23</v>
      </c>
      <c r="D21" s="5" t="s">
        <v>23</v>
      </c>
      <c r="E21" s="5">
        <v>0</v>
      </c>
      <c r="F21" s="5">
        <v>10</v>
      </c>
      <c r="G21" s="8">
        <v>1</v>
      </c>
      <c r="H21" s="5">
        <v>10</v>
      </c>
      <c r="I21" s="5">
        <v>5</v>
      </c>
      <c r="J21" s="8">
        <v>1</v>
      </c>
      <c r="K21" s="5">
        <v>5</v>
      </c>
      <c r="L21" s="5">
        <v>5</v>
      </c>
      <c r="M21" s="8">
        <v>1</v>
      </c>
      <c r="N21" s="5">
        <v>5</v>
      </c>
      <c r="O21" s="5">
        <v>10</v>
      </c>
      <c r="P21" s="8">
        <v>1</v>
      </c>
      <c r="Q21" s="5">
        <v>10</v>
      </c>
    </row>
    <row r="22" spans="1:17" x14ac:dyDescent="0.35">
      <c r="A22" t="s">
        <v>181</v>
      </c>
      <c r="B22" t="s">
        <v>200</v>
      </c>
      <c r="C22" s="5" t="s">
        <v>23</v>
      </c>
      <c r="D22" s="5" t="s">
        <v>23</v>
      </c>
      <c r="E22" s="5">
        <v>0</v>
      </c>
      <c r="F22" s="5" t="s">
        <v>25</v>
      </c>
      <c r="G22" s="5" t="s">
        <v>25</v>
      </c>
      <c r="H22" s="5" t="s">
        <v>25</v>
      </c>
      <c r="I22" s="5" t="s">
        <v>25</v>
      </c>
      <c r="J22" s="5" t="s">
        <v>25</v>
      </c>
      <c r="K22" s="5" t="s">
        <v>25</v>
      </c>
      <c r="L22" s="5">
        <v>0</v>
      </c>
      <c r="M22" s="8">
        <v>0</v>
      </c>
      <c r="N22" s="5" t="s">
        <v>25</v>
      </c>
      <c r="O22" s="5" t="s">
        <v>23</v>
      </c>
      <c r="P22" s="5" t="s">
        <v>23</v>
      </c>
      <c r="Q22" s="5">
        <v>0</v>
      </c>
    </row>
    <row r="23" spans="1:17" x14ac:dyDescent="0.35">
      <c r="A23" t="s">
        <v>181</v>
      </c>
      <c r="B23" t="s">
        <v>201</v>
      </c>
      <c r="C23" s="5" t="s">
        <v>23</v>
      </c>
      <c r="D23" s="5" t="s">
        <v>23</v>
      </c>
      <c r="E23" s="5">
        <v>0</v>
      </c>
      <c r="F23" s="5" t="s">
        <v>23</v>
      </c>
      <c r="G23" s="5" t="s">
        <v>23</v>
      </c>
      <c r="H23" s="5">
        <v>0</v>
      </c>
      <c r="I23" s="5" t="s">
        <v>23</v>
      </c>
      <c r="J23" s="5" t="s">
        <v>23</v>
      </c>
      <c r="K23" s="5">
        <v>0</v>
      </c>
      <c r="L23" s="5" t="s">
        <v>23</v>
      </c>
      <c r="M23" s="5" t="s">
        <v>23</v>
      </c>
      <c r="N23" s="5">
        <v>0</v>
      </c>
      <c r="O23" s="5">
        <v>0</v>
      </c>
      <c r="P23" s="8">
        <v>0</v>
      </c>
      <c r="Q23" s="5" t="s">
        <v>25</v>
      </c>
    </row>
    <row r="24" spans="1:17" x14ac:dyDescent="0.35">
      <c r="A24" t="s">
        <v>181</v>
      </c>
      <c r="B24" t="s">
        <v>202</v>
      </c>
      <c r="C24" s="5" t="s">
        <v>23</v>
      </c>
      <c r="D24" s="5" t="s">
        <v>23</v>
      </c>
      <c r="E24" s="5">
        <v>0</v>
      </c>
      <c r="F24" s="5" t="s">
        <v>23</v>
      </c>
      <c r="G24" s="5" t="s">
        <v>23</v>
      </c>
      <c r="H24" s="5">
        <v>0</v>
      </c>
      <c r="I24" s="5" t="s">
        <v>23</v>
      </c>
      <c r="J24" s="5" t="s">
        <v>23</v>
      </c>
      <c r="K24" s="5">
        <v>0</v>
      </c>
      <c r="L24" s="5" t="s">
        <v>23</v>
      </c>
      <c r="M24" s="5" t="s">
        <v>23</v>
      </c>
      <c r="N24" s="5">
        <v>0</v>
      </c>
      <c r="O24" s="5" t="s">
        <v>23</v>
      </c>
      <c r="P24" s="5" t="s">
        <v>23</v>
      </c>
      <c r="Q24" s="5">
        <v>0</v>
      </c>
    </row>
    <row r="25" spans="1:17" x14ac:dyDescent="0.35">
      <c r="A25" t="s">
        <v>183</v>
      </c>
      <c r="B25" t="s">
        <v>190</v>
      </c>
      <c r="C25" s="5" t="s">
        <v>23</v>
      </c>
      <c r="D25" s="5" t="s">
        <v>23</v>
      </c>
      <c r="E25" s="5" t="s">
        <v>23</v>
      </c>
      <c r="F25" s="5" t="s">
        <v>23</v>
      </c>
      <c r="G25" s="5" t="s">
        <v>23</v>
      </c>
      <c r="H25" s="5" t="s">
        <v>23</v>
      </c>
      <c r="I25" s="5" t="s">
        <v>23</v>
      </c>
      <c r="J25" s="5" t="s">
        <v>23</v>
      </c>
      <c r="K25" s="5" t="s">
        <v>23</v>
      </c>
      <c r="L25" s="5" t="s">
        <v>23</v>
      </c>
      <c r="M25" s="5" t="s">
        <v>23</v>
      </c>
      <c r="N25" s="5">
        <v>0</v>
      </c>
      <c r="O25" s="5" t="s">
        <v>23</v>
      </c>
      <c r="P25" s="5" t="s">
        <v>23</v>
      </c>
      <c r="Q25" s="5">
        <v>0</v>
      </c>
    </row>
    <row r="26" spans="1:17" x14ac:dyDescent="0.35">
      <c r="A26" t="s">
        <v>183</v>
      </c>
      <c r="B26" t="s">
        <v>203</v>
      </c>
      <c r="C26" s="5" t="s">
        <v>23</v>
      </c>
      <c r="D26" s="5" t="s">
        <v>23</v>
      </c>
      <c r="E26" s="5">
        <v>0</v>
      </c>
      <c r="F26" s="5" t="s">
        <v>23</v>
      </c>
      <c r="G26" s="5" t="s">
        <v>23</v>
      </c>
      <c r="H26" s="5">
        <v>0</v>
      </c>
      <c r="I26" s="5" t="s">
        <v>23</v>
      </c>
      <c r="J26" s="5" t="s">
        <v>23</v>
      </c>
      <c r="K26" s="5">
        <v>0</v>
      </c>
      <c r="L26" s="5">
        <v>5</v>
      </c>
      <c r="M26" s="8">
        <v>1</v>
      </c>
      <c r="N26" s="5">
        <v>5</v>
      </c>
      <c r="O26" s="5" t="s">
        <v>23</v>
      </c>
      <c r="P26" s="5" t="s">
        <v>23</v>
      </c>
      <c r="Q26" s="5">
        <v>0</v>
      </c>
    </row>
    <row r="27" spans="1:17" x14ac:dyDescent="0.35">
      <c r="A27" t="s">
        <v>183</v>
      </c>
      <c r="B27" t="s">
        <v>192</v>
      </c>
      <c r="C27" s="5" t="s">
        <v>23</v>
      </c>
      <c r="D27" s="5" t="s">
        <v>23</v>
      </c>
      <c r="E27" s="5" t="s">
        <v>23</v>
      </c>
      <c r="F27" s="5" t="s">
        <v>23</v>
      </c>
      <c r="G27" s="5" t="s">
        <v>23</v>
      </c>
      <c r="H27" s="5" t="s">
        <v>23</v>
      </c>
      <c r="I27" s="5" t="s">
        <v>23</v>
      </c>
      <c r="J27" s="5" t="s">
        <v>23</v>
      </c>
      <c r="K27" s="5" t="s">
        <v>23</v>
      </c>
      <c r="L27" s="5" t="s">
        <v>23</v>
      </c>
      <c r="M27" s="5" t="s">
        <v>23</v>
      </c>
      <c r="N27" s="5">
        <v>0</v>
      </c>
      <c r="O27" s="5" t="s">
        <v>23</v>
      </c>
      <c r="P27" s="5" t="s">
        <v>23</v>
      </c>
      <c r="Q27" s="5">
        <v>0</v>
      </c>
    </row>
    <row r="28" spans="1:17" x14ac:dyDescent="0.35">
      <c r="A28" t="s">
        <v>183</v>
      </c>
      <c r="B28" t="s">
        <v>193</v>
      </c>
      <c r="C28" s="5" t="s">
        <v>23</v>
      </c>
      <c r="D28" s="5" t="s">
        <v>23</v>
      </c>
      <c r="E28" s="5">
        <v>0</v>
      </c>
      <c r="F28" s="5" t="s">
        <v>23</v>
      </c>
      <c r="G28" s="5" t="s">
        <v>23</v>
      </c>
      <c r="H28" s="5">
        <v>0</v>
      </c>
      <c r="I28" s="5" t="s">
        <v>23</v>
      </c>
      <c r="J28" s="5" t="s">
        <v>23</v>
      </c>
      <c r="K28" s="5">
        <v>0</v>
      </c>
      <c r="L28" s="5" t="s">
        <v>23</v>
      </c>
      <c r="M28" s="5" t="s">
        <v>23</v>
      </c>
      <c r="N28" s="5">
        <v>0</v>
      </c>
      <c r="O28" s="5" t="s">
        <v>23</v>
      </c>
      <c r="P28" s="5" t="s">
        <v>23</v>
      </c>
      <c r="Q28" s="5">
        <v>0</v>
      </c>
    </row>
    <row r="29" spans="1:17" x14ac:dyDescent="0.35">
      <c r="A29" t="s">
        <v>183</v>
      </c>
      <c r="B29" t="s">
        <v>204</v>
      </c>
      <c r="C29" s="5" t="s">
        <v>23</v>
      </c>
      <c r="D29" s="5" t="s">
        <v>23</v>
      </c>
      <c r="E29" s="5">
        <v>0</v>
      </c>
      <c r="F29" s="5" t="s">
        <v>23</v>
      </c>
      <c r="G29" s="5" t="s">
        <v>23</v>
      </c>
      <c r="H29" s="5">
        <v>0</v>
      </c>
      <c r="I29" s="5" t="s">
        <v>23</v>
      </c>
      <c r="J29" s="5" t="s">
        <v>23</v>
      </c>
      <c r="K29" s="5">
        <v>0</v>
      </c>
      <c r="L29" s="5" t="s">
        <v>23</v>
      </c>
      <c r="M29" s="5" t="s">
        <v>23</v>
      </c>
      <c r="N29" s="5">
        <v>0</v>
      </c>
      <c r="O29" s="5" t="s">
        <v>23</v>
      </c>
      <c r="P29" s="5" t="s">
        <v>23</v>
      </c>
      <c r="Q29" s="5">
        <v>0</v>
      </c>
    </row>
    <row r="30" spans="1:17" x14ac:dyDescent="0.35">
      <c r="A30" t="s">
        <v>183</v>
      </c>
      <c r="B30" t="s">
        <v>194</v>
      </c>
      <c r="C30" s="5">
        <v>10</v>
      </c>
      <c r="D30" s="8">
        <v>1</v>
      </c>
      <c r="E30" s="5">
        <v>10</v>
      </c>
      <c r="F30" s="5">
        <v>30</v>
      </c>
      <c r="G30" s="8">
        <v>0.79500000000000004</v>
      </c>
      <c r="H30" s="5">
        <v>40</v>
      </c>
      <c r="I30" s="5">
        <v>0</v>
      </c>
      <c r="J30" s="8">
        <v>0</v>
      </c>
      <c r="K30" s="5" t="s">
        <v>25</v>
      </c>
      <c r="L30" s="5">
        <v>10</v>
      </c>
      <c r="M30" s="8">
        <v>1</v>
      </c>
      <c r="N30" s="5">
        <v>10</v>
      </c>
      <c r="O30" s="5">
        <v>20</v>
      </c>
      <c r="P30" s="8">
        <v>1</v>
      </c>
      <c r="Q30" s="5">
        <v>20</v>
      </c>
    </row>
    <row r="31" spans="1:17" x14ac:dyDescent="0.35">
      <c r="A31" t="s">
        <v>183</v>
      </c>
      <c r="B31" t="s">
        <v>205</v>
      </c>
      <c r="C31" s="5" t="s">
        <v>23</v>
      </c>
      <c r="D31" s="5" t="s">
        <v>23</v>
      </c>
      <c r="E31" s="5">
        <v>0</v>
      </c>
      <c r="F31" s="5" t="s">
        <v>23</v>
      </c>
      <c r="G31" s="5" t="s">
        <v>23</v>
      </c>
      <c r="H31" s="5">
        <v>0</v>
      </c>
      <c r="I31" s="5" t="s">
        <v>23</v>
      </c>
      <c r="J31" s="5" t="s">
        <v>23</v>
      </c>
      <c r="K31" s="5">
        <v>0</v>
      </c>
      <c r="L31" s="5" t="s">
        <v>23</v>
      </c>
      <c r="M31" s="5" t="s">
        <v>23</v>
      </c>
      <c r="N31" s="5">
        <v>0</v>
      </c>
      <c r="O31" s="5" t="s">
        <v>23</v>
      </c>
      <c r="P31" s="5" t="s">
        <v>23</v>
      </c>
      <c r="Q31" s="5">
        <v>0</v>
      </c>
    </row>
    <row r="32" spans="1:17" x14ac:dyDescent="0.35">
      <c r="A32" t="s">
        <v>183</v>
      </c>
      <c r="B32" t="s">
        <v>195</v>
      </c>
      <c r="C32" s="5" t="s">
        <v>23</v>
      </c>
      <c r="D32" s="5" t="s">
        <v>23</v>
      </c>
      <c r="E32" s="5">
        <v>0</v>
      </c>
      <c r="F32" s="5" t="s">
        <v>23</v>
      </c>
      <c r="G32" s="5" t="s">
        <v>23</v>
      </c>
      <c r="H32" s="5">
        <v>0</v>
      </c>
      <c r="I32" s="5" t="s">
        <v>23</v>
      </c>
      <c r="J32" s="5" t="s">
        <v>23</v>
      </c>
      <c r="K32" s="5">
        <v>0</v>
      </c>
      <c r="L32" s="5" t="s">
        <v>23</v>
      </c>
      <c r="M32" s="5" t="s">
        <v>23</v>
      </c>
      <c r="N32" s="5">
        <v>0</v>
      </c>
      <c r="O32" s="5" t="s">
        <v>23</v>
      </c>
      <c r="P32" s="5" t="s">
        <v>23</v>
      </c>
      <c r="Q32" s="5">
        <v>0</v>
      </c>
    </row>
    <row r="33" spans="1:17" x14ac:dyDescent="0.35">
      <c r="A33" t="s">
        <v>183</v>
      </c>
      <c r="B33" t="s">
        <v>196</v>
      </c>
      <c r="C33" s="5" t="s">
        <v>23</v>
      </c>
      <c r="D33" s="5" t="s">
        <v>23</v>
      </c>
      <c r="E33" s="5">
        <v>0</v>
      </c>
      <c r="F33" s="5" t="s">
        <v>23</v>
      </c>
      <c r="G33" s="5" t="s">
        <v>23</v>
      </c>
      <c r="H33" s="5">
        <v>0</v>
      </c>
      <c r="I33" s="5" t="s">
        <v>23</v>
      </c>
      <c r="J33" s="5" t="s">
        <v>23</v>
      </c>
      <c r="K33" s="5">
        <v>0</v>
      </c>
      <c r="L33" s="5" t="s">
        <v>23</v>
      </c>
      <c r="M33" s="5" t="s">
        <v>23</v>
      </c>
      <c r="N33" s="5">
        <v>0</v>
      </c>
      <c r="O33" s="5" t="s">
        <v>23</v>
      </c>
      <c r="P33" s="5" t="s">
        <v>23</v>
      </c>
      <c r="Q33" s="5">
        <v>0</v>
      </c>
    </row>
    <row r="34" spans="1:17" x14ac:dyDescent="0.35">
      <c r="A34" t="s">
        <v>183</v>
      </c>
      <c r="B34" t="s">
        <v>197</v>
      </c>
      <c r="C34" s="5" t="s">
        <v>25</v>
      </c>
      <c r="D34" s="5" t="s">
        <v>25</v>
      </c>
      <c r="E34" s="5" t="s">
        <v>25</v>
      </c>
      <c r="F34" s="5" t="s">
        <v>25</v>
      </c>
      <c r="G34" s="5" t="s">
        <v>25</v>
      </c>
      <c r="H34" s="5" t="s">
        <v>25</v>
      </c>
      <c r="I34" s="5">
        <v>5</v>
      </c>
      <c r="J34" s="8">
        <v>1</v>
      </c>
      <c r="K34" s="5">
        <v>5</v>
      </c>
      <c r="L34" s="5" t="s">
        <v>23</v>
      </c>
      <c r="M34" s="5" t="s">
        <v>23</v>
      </c>
      <c r="N34" s="5">
        <v>0</v>
      </c>
      <c r="O34" s="5" t="s">
        <v>23</v>
      </c>
      <c r="P34" s="5" t="s">
        <v>23</v>
      </c>
      <c r="Q34" s="5">
        <v>0</v>
      </c>
    </row>
    <row r="35" spans="1:17" x14ac:dyDescent="0.35">
      <c r="A35" t="s">
        <v>183</v>
      </c>
      <c r="B35" t="s">
        <v>206</v>
      </c>
      <c r="C35" s="5" t="s">
        <v>25</v>
      </c>
      <c r="D35" s="5" t="s">
        <v>25</v>
      </c>
      <c r="E35" s="5" t="s">
        <v>25</v>
      </c>
      <c r="F35" s="5">
        <v>10</v>
      </c>
      <c r="G35" s="8">
        <v>1</v>
      </c>
      <c r="H35" s="5">
        <v>10</v>
      </c>
      <c r="I35" s="5">
        <v>15</v>
      </c>
      <c r="J35" s="8">
        <v>1</v>
      </c>
      <c r="K35" s="5">
        <v>15</v>
      </c>
      <c r="L35" s="5" t="s">
        <v>23</v>
      </c>
      <c r="M35" s="5" t="s">
        <v>23</v>
      </c>
      <c r="N35" s="5">
        <v>0</v>
      </c>
      <c r="O35" s="5" t="s">
        <v>25</v>
      </c>
      <c r="P35" s="5" t="s">
        <v>25</v>
      </c>
      <c r="Q35" s="5" t="s">
        <v>25</v>
      </c>
    </row>
    <row r="36" spans="1:17" x14ac:dyDescent="0.35">
      <c r="A36" t="s">
        <v>183</v>
      </c>
      <c r="B36" t="s">
        <v>207</v>
      </c>
      <c r="C36" s="5" t="s">
        <v>23</v>
      </c>
      <c r="D36" s="5" t="s">
        <v>23</v>
      </c>
      <c r="E36" s="5">
        <v>0</v>
      </c>
      <c r="F36" s="5" t="s">
        <v>23</v>
      </c>
      <c r="G36" s="5" t="s">
        <v>23</v>
      </c>
      <c r="H36" s="5">
        <v>0</v>
      </c>
      <c r="I36" s="5" t="s">
        <v>23</v>
      </c>
      <c r="J36" s="5" t="s">
        <v>23</v>
      </c>
      <c r="K36" s="5">
        <v>0</v>
      </c>
      <c r="L36" s="5" t="s">
        <v>23</v>
      </c>
      <c r="M36" s="5" t="s">
        <v>23</v>
      </c>
      <c r="N36" s="5">
        <v>0</v>
      </c>
      <c r="O36" s="5" t="s">
        <v>23</v>
      </c>
      <c r="P36" s="5" t="s">
        <v>23</v>
      </c>
      <c r="Q36" s="5">
        <v>0</v>
      </c>
    </row>
    <row r="37" spans="1:17" x14ac:dyDescent="0.35">
      <c r="A37" t="s">
        <v>183</v>
      </c>
      <c r="B37" t="s">
        <v>208</v>
      </c>
      <c r="C37" s="5" t="s">
        <v>23</v>
      </c>
      <c r="D37" s="5" t="s">
        <v>23</v>
      </c>
      <c r="E37" s="5">
        <v>0</v>
      </c>
      <c r="F37" s="5" t="s">
        <v>23</v>
      </c>
      <c r="G37" s="5" t="s">
        <v>23</v>
      </c>
      <c r="H37" s="5">
        <v>0</v>
      </c>
      <c r="I37" s="5" t="s">
        <v>23</v>
      </c>
      <c r="J37" s="5" t="s">
        <v>23</v>
      </c>
      <c r="K37" s="5">
        <v>0</v>
      </c>
      <c r="L37" s="5" t="s">
        <v>23</v>
      </c>
      <c r="M37" s="5" t="s">
        <v>23</v>
      </c>
      <c r="N37" s="5">
        <v>0</v>
      </c>
      <c r="O37" s="5" t="s">
        <v>23</v>
      </c>
      <c r="P37" s="5" t="s">
        <v>23</v>
      </c>
      <c r="Q37" s="5">
        <v>0</v>
      </c>
    </row>
    <row r="38" spans="1:17" x14ac:dyDescent="0.35">
      <c r="A38" t="s">
        <v>183</v>
      </c>
      <c r="B38" t="s">
        <v>200</v>
      </c>
      <c r="C38" s="5">
        <v>10</v>
      </c>
      <c r="D38" s="8">
        <v>1</v>
      </c>
      <c r="E38" s="5">
        <v>10</v>
      </c>
      <c r="F38" s="5">
        <v>10</v>
      </c>
      <c r="G38" s="8">
        <v>1</v>
      </c>
      <c r="H38" s="5">
        <v>10</v>
      </c>
      <c r="I38" s="5">
        <v>10</v>
      </c>
      <c r="J38" s="8">
        <v>1</v>
      </c>
      <c r="K38" s="5">
        <v>10</v>
      </c>
      <c r="L38" s="5" t="s">
        <v>23</v>
      </c>
      <c r="M38" s="5" t="s">
        <v>23</v>
      </c>
      <c r="N38" s="5">
        <v>0</v>
      </c>
      <c r="O38" s="5" t="s">
        <v>23</v>
      </c>
      <c r="P38" s="5" t="s">
        <v>23</v>
      </c>
      <c r="Q38" s="5">
        <v>0</v>
      </c>
    </row>
    <row r="39" spans="1:17" x14ac:dyDescent="0.35">
      <c r="A39" t="s">
        <v>183</v>
      </c>
      <c r="B39" t="s">
        <v>209</v>
      </c>
      <c r="C39" s="5" t="s">
        <v>23</v>
      </c>
      <c r="D39" s="5" t="s">
        <v>23</v>
      </c>
      <c r="E39" s="5">
        <v>0</v>
      </c>
      <c r="F39" s="5" t="s">
        <v>23</v>
      </c>
      <c r="G39" s="5" t="s">
        <v>23</v>
      </c>
      <c r="H39" s="5">
        <v>0</v>
      </c>
      <c r="I39" s="5" t="s">
        <v>23</v>
      </c>
      <c r="J39" s="5" t="s">
        <v>23</v>
      </c>
      <c r="K39" s="5">
        <v>0</v>
      </c>
      <c r="L39" s="5" t="s">
        <v>23</v>
      </c>
      <c r="M39" s="5" t="s">
        <v>23</v>
      </c>
      <c r="N39" s="5">
        <v>0</v>
      </c>
      <c r="O39" s="5" t="s">
        <v>23</v>
      </c>
      <c r="P39" s="5" t="s">
        <v>23</v>
      </c>
      <c r="Q39" s="5">
        <v>0</v>
      </c>
    </row>
    <row r="40" spans="1:17" x14ac:dyDescent="0.35">
      <c r="A40" t="s">
        <v>183</v>
      </c>
      <c r="B40" t="s">
        <v>201</v>
      </c>
      <c r="C40" s="5">
        <v>5</v>
      </c>
      <c r="D40" s="8">
        <v>1</v>
      </c>
      <c r="E40" s="5">
        <v>5</v>
      </c>
      <c r="F40" s="5" t="s">
        <v>25</v>
      </c>
      <c r="G40" s="5" t="s">
        <v>25</v>
      </c>
      <c r="H40" s="5" t="s">
        <v>25</v>
      </c>
      <c r="I40" s="5">
        <v>5</v>
      </c>
      <c r="J40" s="8">
        <v>1</v>
      </c>
      <c r="K40" s="5">
        <v>5</v>
      </c>
      <c r="L40" s="5" t="s">
        <v>25</v>
      </c>
      <c r="M40" s="5" t="s">
        <v>25</v>
      </c>
      <c r="N40" s="5" t="s">
        <v>25</v>
      </c>
      <c r="O40" s="5" t="s">
        <v>23</v>
      </c>
      <c r="P40" s="5" t="s">
        <v>23</v>
      </c>
      <c r="Q40" s="5">
        <v>0</v>
      </c>
    </row>
    <row r="41" spans="1:17" x14ac:dyDescent="0.35">
      <c r="A41" t="s">
        <v>185</v>
      </c>
      <c r="B41" t="s">
        <v>210</v>
      </c>
      <c r="C41" s="5" t="s">
        <v>23</v>
      </c>
      <c r="D41" s="5" t="s">
        <v>23</v>
      </c>
      <c r="E41" s="5">
        <v>0</v>
      </c>
      <c r="F41" s="5" t="s">
        <v>23</v>
      </c>
      <c r="G41" s="5" t="s">
        <v>23</v>
      </c>
      <c r="H41" s="5">
        <v>0</v>
      </c>
      <c r="I41" s="5" t="s">
        <v>23</v>
      </c>
      <c r="J41" s="5" t="s">
        <v>23</v>
      </c>
      <c r="K41" s="5">
        <v>0</v>
      </c>
      <c r="L41" s="5" t="s">
        <v>23</v>
      </c>
      <c r="M41" s="5" t="s">
        <v>23</v>
      </c>
      <c r="N41" s="5">
        <v>0</v>
      </c>
      <c r="O41" s="5" t="s">
        <v>23</v>
      </c>
      <c r="P41" s="5" t="s">
        <v>23</v>
      </c>
      <c r="Q41" s="5">
        <v>0</v>
      </c>
    </row>
    <row r="42" spans="1:17" x14ac:dyDescent="0.35">
      <c r="A42" t="s">
        <v>185</v>
      </c>
      <c r="B42" t="s">
        <v>211</v>
      </c>
      <c r="C42" s="5" t="s">
        <v>23</v>
      </c>
      <c r="D42" s="5" t="s">
        <v>23</v>
      </c>
      <c r="E42" s="5">
        <v>0</v>
      </c>
      <c r="F42" s="5" t="s">
        <v>23</v>
      </c>
      <c r="G42" s="5" t="s">
        <v>23</v>
      </c>
      <c r="H42" s="5">
        <v>0</v>
      </c>
      <c r="I42" s="5" t="s">
        <v>23</v>
      </c>
      <c r="J42" s="5" t="s">
        <v>23</v>
      </c>
      <c r="K42" s="5">
        <v>0</v>
      </c>
      <c r="L42" s="5" t="s">
        <v>23</v>
      </c>
      <c r="M42" s="5" t="s">
        <v>23</v>
      </c>
      <c r="N42" s="5">
        <v>0</v>
      </c>
      <c r="O42" s="5" t="s">
        <v>23</v>
      </c>
      <c r="P42" s="5" t="s">
        <v>23</v>
      </c>
      <c r="Q42" s="5">
        <v>0</v>
      </c>
    </row>
  </sheetData>
  <pageMargins left="0.7" right="0.7" top="0.75" bottom="0.75" header="0.3" footer="0.3"/>
  <pageSetup paperSize="9"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Contents</vt:lpstr>
      <vt:lpstr>National_2</vt:lpstr>
      <vt:lpstr>National_3</vt:lpstr>
      <vt:lpstr>National_4</vt:lpstr>
      <vt:lpstr>National_5</vt:lpstr>
      <vt:lpstr>Higher</vt:lpstr>
      <vt:lpstr>Advanced_Higher</vt:lpstr>
      <vt:lpstr>Scottish_Baccalaureate</vt:lpstr>
      <vt:lpstr>Skills_for_Work</vt:lpstr>
      <vt:lpstr>Awards</vt:lpstr>
      <vt:lpstr>National_Progression_Awards</vt:lpstr>
      <vt:lpstr>National_Certificates</vt:lpstr>
      <vt:lpstr>Stage_Breakdowns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mac79595</dc:creator>
  <cp:lastModifiedBy>Peter Di Mambro</cp:lastModifiedBy>
  <dcterms:created xsi:type="dcterms:W3CDTF">2023-11-16T10:50:07Z</dcterms:created>
  <dcterms:modified xsi:type="dcterms:W3CDTF">2023-12-11T09:37:47Z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